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/>
  <mc:AlternateContent xmlns:mc="http://schemas.openxmlformats.org/markup-compatibility/2006">
    <mc:Choice Requires="x15">
      <x15ac:absPath xmlns:x15ac="http://schemas.microsoft.com/office/spreadsheetml/2010/11/ac" url="https://universityofexeteruk-my.sharepoint.com/personal/s_scholpp_exeter_ac_uk/Documents/Scholpp lab/Lucy/Vangl2 Paper/For Re-re-submission/"/>
    </mc:Choice>
  </mc:AlternateContent>
  <xr:revisionPtr revIDLastSave="7" documentId="8_{73ECFAD9-8C0D-A04B-B062-1DDE05E8C48D}" xr6:coauthVersionLast="45" xr6:coauthVersionMax="46" xr10:uidLastSave="{3DCE93BE-55CA-E346-A2A6-1F7573F0A193}"/>
  <bookViews>
    <workbookView xWindow="26380" yWindow="660" windowWidth="24420" windowHeight="13980" tabRatio="500" firstSheet="7" activeTab="18" xr2:uid="{00000000-000D-0000-FFFF-FFFF00000000}"/>
  </bookViews>
  <sheets>
    <sheet name="Fig 1H" sheetId="33" r:id="rId1"/>
    <sheet name="Fig 1J" sheetId="34" r:id="rId2"/>
    <sheet name="Fig 1K" sheetId="35" r:id="rId3"/>
    <sheet name="Fig 1L" sheetId="32" r:id="rId4"/>
    <sheet name="Fig 2K" sheetId="28" r:id="rId5"/>
    <sheet name="Fig 2L" sheetId="29" r:id="rId6"/>
    <sheet name="Fig 2M" sheetId="30" r:id="rId7"/>
    <sheet name="Fig 3H" sheetId="24" r:id="rId8"/>
    <sheet name="Fig 3I" sheetId="25" r:id="rId9"/>
    <sheet name="Fig 3J" sheetId="26" r:id="rId10"/>
    <sheet name="Fig 3M" sheetId="27" r:id="rId11"/>
    <sheet name="Fig 4B1" sheetId="22" r:id="rId12"/>
    <sheet name="Fig 4B2" sheetId="20" r:id="rId13"/>
    <sheet name="Fig 4B3" sheetId="21" r:id="rId14"/>
    <sheet name="Fig 4D" sheetId="16" r:id="rId15"/>
    <sheet name="Fig 4E" sheetId="15" r:id="rId16"/>
    <sheet name="Fig 5C" sheetId="3" r:id="rId17"/>
    <sheet name="Fig 5E" sheetId="4" r:id="rId18"/>
    <sheet name="Fig 6" sheetId="38" r:id="rId19"/>
    <sheet name="Fig 6B" sheetId="18" r:id="rId20"/>
    <sheet name="Fig 6C" sheetId="17" r:id="rId21"/>
    <sheet name="Fig 6E" sheetId="1" r:id="rId22"/>
    <sheet name="Fig 6F" sheetId="2" r:id="rId23"/>
    <sheet name="Fig 7" sheetId="31" r:id="rId24"/>
    <sheet name="Fig 8B1" sheetId="6" r:id="rId25"/>
    <sheet name="Fig 8B2" sheetId="23" r:id="rId26"/>
    <sheet name="Fig 8D  " sheetId="14" r:id="rId27"/>
    <sheet name="Fig 8E" sheetId="13" r:id="rId28"/>
    <sheet name="Supp Fig 2A" sheetId="12" r:id="rId29"/>
    <sheet name="Supp Fig 2B" sheetId="11" r:id="rId30"/>
    <sheet name="Supp Fig 3J 4A" sheetId="10" r:id="rId31"/>
    <sheet name="Supp Fig 3K 4B" sheetId="9" r:id="rId32"/>
    <sheet name="Supp Fig 5A" sheetId="36" r:id="rId33"/>
    <sheet name="Supp Fig 5B" sheetId="8" r:id="rId34"/>
    <sheet name="Supp Fig 6B" sheetId="37" r:id="rId35"/>
    <sheet name="Supp Fig 6D 6E " sheetId="7" r:id="rId36"/>
    <sheet name="Supp Fig 6F 6G" sheetId="5" r:id="rId37"/>
  </sheet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" i="37" l="1"/>
  <c r="H3" i="37"/>
  <c r="M3" i="37"/>
  <c r="Q3" i="37"/>
  <c r="E5" i="37"/>
  <c r="I5" i="37"/>
  <c r="M5" i="37"/>
  <c r="Q5" i="37"/>
  <c r="E6" i="37"/>
  <c r="I6" i="37"/>
  <c r="M6" i="37"/>
  <c r="Q6" i="37"/>
  <c r="E7" i="37"/>
  <c r="I7" i="37"/>
  <c r="M7" i="37"/>
  <c r="Q7" i="37"/>
  <c r="E8" i="37"/>
  <c r="I8" i="37"/>
  <c r="M8" i="37"/>
  <c r="Q8" i="37"/>
  <c r="E9" i="37"/>
  <c r="I9" i="37"/>
  <c r="M9" i="37"/>
  <c r="Q9" i="37"/>
  <c r="E10" i="37"/>
  <c r="I10" i="37"/>
  <c r="M10" i="37"/>
  <c r="Q10" i="37"/>
  <c r="E11" i="37"/>
  <c r="I11" i="37"/>
  <c r="M11" i="37"/>
  <c r="Q11" i="37"/>
  <c r="E12" i="37"/>
  <c r="I12" i="37"/>
  <c r="M12" i="37"/>
  <c r="Q12" i="37"/>
  <c r="E13" i="37"/>
  <c r="I13" i="37"/>
  <c r="M13" i="37"/>
  <c r="Q13" i="37"/>
  <c r="E14" i="37"/>
  <c r="I14" i="37"/>
  <c r="M14" i="37"/>
  <c r="Q14" i="37"/>
  <c r="E15" i="37"/>
  <c r="I15" i="37"/>
  <c r="M15" i="37"/>
  <c r="Q15" i="37"/>
  <c r="E16" i="37"/>
  <c r="I16" i="37"/>
  <c r="M16" i="37"/>
  <c r="Q16" i="37"/>
  <c r="E17" i="37"/>
  <c r="I17" i="37"/>
  <c r="M17" i="37"/>
  <c r="Q17" i="37"/>
  <c r="E18" i="37"/>
  <c r="I18" i="37"/>
  <c r="M18" i="37"/>
  <c r="Q18" i="37"/>
  <c r="E19" i="37"/>
  <c r="I19" i="37"/>
  <c r="M19" i="37"/>
  <c r="Q19" i="37"/>
  <c r="E20" i="37"/>
  <c r="I20" i="37"/>
  <c r="M20" i="37"/>
  <c r="Q20" i="37"/>
  <c r="E21" i="37"/>
  <c r="I21" i="37"/>
  <c r="M21" i="37"/>
  <c r="Q21" i="37"/>
  <c r="E22" i="37"/>
  <c r="I22" i="37"/>
  <c r="M22" i="37"/>
  <c r="Q22" i="37"/>
  <c r="E23" i="37"/>
  <c r="I23" i="37"/>
  <c r="M23" i="37"/>
  <c r="Q23" i="37"/>
  <c r="E24" i="37"/>
  <c r="I24" i="37"/>
  <c r="M24" i="37"/>
  <c r="Q24" i="37"/>
  <c r="E25" i="37"/>
  <c r="I25" i="37"/>
  <c r="M25" i="37"/>
  <c r="Q25" i="37"/>
  <c r="E26" i="37"/>
  <c r="I26" i="37"/>
  <c r="M26" i="37"/>
  <c r="Q26" i="37"/>
  <c r="E27" i="37"/>
  <c r="I27" i="37"/>
  <c r="M27" i="37"/>
  <c r="Q27" i="37"/>
  <c r="E28" i="37"/>
  <c r="I28" i="37"/>
  <c r="M28" i="37"/>
  <c r="Q28" i="37"/>
  <c r="E29" i="37"/>
  <c r="I29" i="37"/>
  <c r="M29" i="37"/>
  <c r="Q29" i="37"/>
  <c r="E30" i="37"/>
  <c r="I30" i="37"/>
  <c r="M30" i="37"/>
  <c r="Q30" i="37"/>
  <c r="E31" i="37"/>
  <c r="I31" i="37"/>
  <c r="M31" i="37"/>
  <c r="Q31" i="37"/>
  <c r="E32" i="37"/>
  <c r="I32" i="37"/>
  <c r="M32" i="37"/>
  <c r="Q32" i="37"/>
  <c r="E33" i="37"/>
  <c r="I33" i="37"/>
  <c r="M33" i="37"/>
  <c r="Q33" i="37"/>
  <c r="E34" i="37"/>
  <c r="I34" i="37"/>
  <c r="M34" i="37"/>
  <c r="Q34" i="37"/>
  <c r="E35" i="37"/>
  <c r="I35" i="37"/>
  <c r="M35" i="37"/>
  <c r="Q35" i="37"/>
  <c r="E36" i="37"/>
  <c r="I36" i="37"/>
  <c r="M36" i="37"/>
  <c r="Q36" i="37"/>
  <c r="E37" i="37"/>
  <c r="I37" i="37"/>
  <c r="M37" i="37"/>
  <c r="Q37" i="37"/>
  <c r="E38" i="37"/>
  <c r="I38" i="37"/>
  <c r="M38" i="37"/>
  <c r="Q38" i="37"/>
  <c r="E39" i="37"/>
  <c r="I39" i="37"/>
  <c r="M39" i="37"/>
  <c r="Q39" i="37"/>
  <c r="E40" i="37"/>
  <c r="I40" i="37"/>
  <c r="M40" i="37"/>
  <c r="Q40" i="37"/>
  <c r="E41" i="37"/>
  <c r="I41" i="37"/>
  <c r="M41" i="37"/>
  <c r="Q41" i="37"/>
  <c r="E42" i="37"/>
  <c r="I42" i="37"/>
  <c r="M42" i="37"/>
  <c r="Q42" i="37"/>
  <c r="E43" i="37"/>
  <c r="I43" i="37"/>
  <c r="M43" i="37"/>
  <c r="Q43" i="37"/>
  <c r="E44" i="37"/>
  <c r="I44" i="37"/>
  <c r="M44" i="37"/>
  <c r="Q44" i="37"/>
  <c r="E45" i="37"/>
  <c r="I45" i="37"/>
  <c r="M45" i="37"/>
  <c r="Q45" i="37"/>
  <c r="E46" i="37"/>
  <c r="I46" i="37"/>
  <c r="M46" i="37"/>
  <c r="Q46" i="37"/>
  <c r="E47" i="37"/>
  <c r="I47" i="37"/>
  <c r="M47" i="37"/>
  <c r="Q47" i="37"/>
  <c r="E48" i="37"/>
  <c r="I48" i="37"/>
  <c r="M48" i="37"/>
  <c r="Q48" i="37"/>
  <c r="E49" i="37"/>
  <c r="I49" i="37"/>
  <c r="M49" i="37"/>
  <c r="Q49" i="37"/>
  <c r="E50" i="37"/>
  <c r="I50" i="37"/>
  <c r="M50" i="37"/>
  <c r="Q50" i="37"/>
  <c r="E51" i="37"/>
  <c r="I51" i="37"/>
  <c r="M51" i="37"/>
  <c r="Q51" i="37"/>
  <c r="E52" i="37"/>
  <c r="I52" i="37"/>
  <c r="M52" i="37"/>
  <c r="Q52" i="37"/>
  <c r="E53" i="37"/>
  <c r="I53" i="37"/>
  <c r="M53" i="37"/>
  <c r="Q53" i="37"/>
  <c r="E54" i="37"/>
  <c r="I54" i="37"/>
  <c r="M54" i="37"/>
  <c r="Q54" i="37"/>
  <c r="E55" i="37"/>
  <c r="I55" i="37"/>
  <c r="M55" i="37"/>
  <c r="Q55" i="37"/>
  <c r="E56" i="37"/>
  <c r="I56" i="37"/>
  <c r="M56" i="37"/>
  <c r="Q56" i="37"/>
  <c r="E57" i="37"/>
  <c r="I57" i="37"/>
  <c r="M57" i="37"/>
  <c r="Q57" i="37"/>
  <c r="E58" i="37"/>
  <c r="I58" i="37"/>
  <c r="M58" i="37"/>
  <c r="Q58" i="37"/>
  <c r="E59" i="37"/>
  <c r="I59" i="37"/>
  <c r="M59" i="37"/>
  <c r="Q59" i="37"/>
  <c r="E60" i="37"/>
  <c r="I60" i="37"/>
  <c r="M60" i="37"/>
  <c r="Q60" i="37"/>
  <c r="E61" i="37"/>
  <c r="I61" i="37"/>
  <c r="M61" i="37"/>
  <c r="Q61" i="37"/>
  <c r="E62" i="37"/>
  <c r="I62" i="37"/>
  <c r="M62" i="37"/>
  <c r="Q62" i="37"/>
  <c r="E63" i="37"/>
  <c r="I63" i="37"/>
  <c r="M63" i="37"/>
  <c r="Q63" i="37"/>
  <c r="E64" i="37"/>
  <c r="I64" i="37"/>
  <c r="M64" i="37"/>
  <c r="Q64" i="37"/>
  <c r="E65" i="37"/>
  <c r="I65" i="37"/>
  <c r="M65" i="37"/>
  <c r="Q65" i="37"/>
  <c r="E66" i="37"/>
  <c r="I66" i="37"/>
  <c r="M66" i="37"/>
  <c r="Q66" i="37"/>
  <c r="E67" i="37"/>
  <c r="I67" i="37"/>
  <c r="M67" i="37"/>
  <c r="Q67" i="37"/>
  <c r="E68" i="37"/>
  <c r="I68" i="37"/>
  <c r="M68" i="37"/>
  <c r="Q68" i="37"/>
  <c r="E69" i="37"/>
  <c r="I69" i="37"/>
  <c r="M69" i="37"/>
  <c r="Q69" i="37"/>
  <c r="E70" i="37"/>
  <c r="I70" i="37"/>
  <c r="M70" i="37"/>
  <c r="Q70" i="37"/>
  <c r="E71" i="37"/>
  <c r="I71" i="37"/>
  <c r="M71" i="37"/>
  <c r="Q71" i="37"/>
  <c r="E72" i="37"/>
  <c r="I72" i="37"/>
  <c r="M72" i="37"/>
  <c r="Q72" i="37"/>
  <c r="E73" i="37"/>
  <c r="I73" i="37"/>
  <c r="M73" i="37"/>
  <c r="Q73" i="37"/>
  <c r="E74" i="37"/>
  <c r="I74" i="37"/>
  <c r="M74" i="37"/>
  <c r="Q74" i="37"/>
  <c r="E75" i="37"/>
  <c r="I75" i="37"/>
  <c r="M75" i="37"/>
  <c r="Q75" i="37"/>
  <c r="E76" i="37"/>
  <c r="I76" i="37"/>
  <c r="M76" i="37"/>
  <c r="Q76" i="37"/>
  <c r="E77" i="37"/>
  <c r="I77" i="37"/>
  <c r="M77" i="37"/>
  <c r="Q77" i="37"/>
  <c r="E78" i="37"/>
  <c r="I78" i="37"/>
  <c r="M78" i="37"/>
  <c r="Q78" i="37"/>
  <c r="E79" i="37"/>
  <c r="I79" i="37"/>
  <c r="M79" i="37"/>
  <c r="Q79" i="37"/>
  <c r="E80" i="37"/>
  <c r="I80" i="37"/>
  <c r="M80" i="37"/>
  <c r="Q80" i="37"/>
  <c r="E81" i="37"/>
  <c r="I81" i="37"/>
  <c r="M81" i="37"/>
  <c r="Q81" i="37"/>
  <c r="E82" i="37"/>
  <c r="I82" i="37"/>
  <c r="M82" i="37"/>
  <c r="Q82" i="37"/>
  <c r="E83" i="37"/>
  <c r="I83" i="37"/>
  <c r="M83" i="37"/>
  <c r="Q83" i="37"/>
  <c r="E84" i="37"/>
  <c r="I84" i="37"/>
  <c r="M84" i="37"/>
  <c r="Q84" i="37"/>
  <c r="E85" i="37"/>
  <c r="I85" i="37"/>
  <c r="M85" i="37"/>
  <c r="Q85" i="37"/>
  <c r="E86" i="37"/>
  <c r="I86" i="37"/>
  <c r="M86" i="37"/>
  <c r="Q86" i="37"/>
  <c r="E87" i="37"/>
  <c r="I87" i="37"/>
  <c r="M87" i="37"/>
  <c r="Q87" i="37"/>
  <c r="E88" i="37"/>
  <c r="I88" i="37"/>
  <c r="M88" i="37"/>
  <c r="Q88" i="37"/>
  <c r="E89" i="37"/>
  <c r="I89" i="37"/>
  <c r="M89" i="37"/>
  <c r="Q89" i="37"/>
  <c r="E90" i="37"/>
  <c r="I90" i="37"/>
  <c r="M90" i="37"/>
  <c r="Q90" i="37"/>
  <c r="E91" i="37"/>
  <c r="I91" i="37"/>
  <c r="M91" i="37"/>
  <c r="Q91" i="37"/>
  <c r="E92" i="37"/>
  <c r="I92" i="37"/>
  <c r="M92" i="37"/>
  <c r="Q92" i="37"/>
  <c r="E93" i="37"/>
  <c r="I93" i="37"/>
  <c r="M93" i="37"/>
  <c r="Q93" i="37"/>
  <c r="E94" i="37"/>
  <c r="I94" i="37"/>
  <c r="M94" i="37"/>
  <c r="Q94" i="37"/>
  <c r="E95" i="37"/>
  <c r="I95" i="37"/>
  <c r="M95" i="37"/>
  <c r="Q95" i="37"/>
  <c r="E96" i="37"/>
  <c r="I96" i="37"/>
  <c r="M96" i="37"/>
  <c r="Q96" i="37"/>
  <c r="E97" i="37"/>
  <c r="I97" i="37"/>
  <c r="M97" i="37"/>
  <c r="Q97" i="37"/>
  <c r="E98" i="37"/>
  <c r="I98" i="37"/>
  <c r="M98" i="37"/>
  <c r="Q98" i="37"/>
  <c r="E99" i="37"/>
  <c r="I99" i="37"/>
  <c r="M99" i="37"/>
  <c r="Q99" i="37"/>
  <c r="E100" i="37"/>
  <c r="I100" i="37"/>
  <c r="M100" i="37"/>
  <c r="Q100" i="37"/>
  <c r="E101" i="37"/>
  <c r="I101" i="37"/>
  <c r="M101" i="37"/>
  <c r="Q101" i="37"/>
  <c r="E102" i="37"/>
  <c r="I102" i="37"/>
  <c r="M102" i="37"/>
  <c r="Q102" i="37"/>
  <c r="E103" i="37"/>
  <c r="I103" i="37"/>
  <c r="M103" i="37"/>
  <c r="Q103" i="37"/>
  <c r="E104" i="37"/>
  <c r="I104" i="37"/>
  <c r="M104" i="37"/>
  <c r="Q104" i="37"/>
  <c r="E105" i="37"/>
  <c r="I105" i="37"/>
  <c r="M105" i="37"/>
  <c r="Q105" i="37"/>
  <c r="E106" i="37"/>
  <c r="I106" i="37"/>
  <c r="M106" i="37"/>
  <c r="Q106" i="37"/>
  <c r="E107" i="37"/>
  <c r="I107" i="37"/>
  <c r="M107" i="37"/>
  <c r="Q107" i="37"/>
  <c r="E108" i="37"/>
  <c r="I108" i="37"/>
  <c r="M108" i="37"/>
  <c r="Q108" i="37"/>
  <c r="E109" i="37"/>
  <c r="I109" i="37"/>
  <c r="M109" i="37"/>
  <c r="Q109" i="37"/>
  <c r="E110" i="37"/>
  <c r="I110" i="37"/>
  <c r="M110" i="37"/>
  <c r="Q110" i="37"/>
  <c r="E111" i="37"/>
  <c r="I111" i="37"/>
  <c r="M111" i="37"/>
  <c r="Q111" i="37"/>
  <c r="E112" i="37"/>
  <c r="I112" i="37"/>
  <c r="M112" i="37"/>
  <c r="Q112" i="37"/>
  <c r="E113" i="37"/>
  <c r="I113" i="37"/>
  <c r="M113" i="37"/>
  <c r="Q113" i="37"/>
  <c r="E114" i="37"/>
  <c r="I114" i="37"/>
  <c r="M114" i="37"/>
  <c r="Q114" i="37"/>
  <c r="E115" i="37"/>
  <c r="I115" i="37"/>
  <c r="M115" i="37"/>
  <c r="Q115" i="37"/>
  <c r="E116" i="37"/>
  <c r="I116" i="37"/>
  <c r="M116" i="37"/>
  <c r="Q116" i="37"/>
  <c r="E117" i="37"/>
  <c r="I117" i="37"/>
  <c r="M117" i="37"/>
  <c r="Q117" i="37"/>
  <c r="E118" i="37"/>
  <c r="I118" i="37"/>
  <c r="M118" i="37"/>
  <c r="Q118" i="37"/>
  <c r="E119" i="37"/>
  <c r="I119" i="37"/>
  <c r="M119" i="37"/>
  <c r="Q119" i="37"/>
  <c r="E120" i="37"/>
  <c r="I120" i="37"/>
  <c r="M120" i="37"/>
  <c r="Q120" i="37"/>
  <c r="E121" i="37"/>
  <c r="I121" i="37"/>
  <c r="M121" i="37"/>
  <c r="Q121" i="37"/>
  <c r="E122" i="37"/>
  <c r="I122" i="37"/>
  <c r="M122" i="37"/>
  <c r="Q122" i="37"/>
  <c r="E123" i="37"/>
  <c r="I123" i="37"/>
  <c r="M123" i="37"/>
  <c r="Q123" i="37"/>
  <c r="E124" i="37"/>
  <c r="I124" i="37"/>
  <c r="M124" i="37"/>
  <c r="Q124" i="37"/>
  <c r="E125" i="37"/>
  <c r="I125" i="37"/>
  <c r="M125" i="37"/>
  <c r="Q125" i="37"/>
  <c r="E126" i="37"/>
  <c r="I126" i="37"/>
  <c r="M126" i="37"/>
  <c r="Q126" i="37"/>
  <c r="E127" i="37"/>
  <c r="I127" i="37"/>
  <c r="M127" i="37"/>
  <c r="Q127" i="37"/>
  <c r="E128" i="37"/>
  <c r="I128" i="37"/>
  <c r="M128" i="37"/>
  <c r="Q128" i="37"/>
  <c r="E129" i="37"/>
  <c r="I129" i="37"/>
  <c r="M129" i="37"/>
  <c r="Q129" i="37"/>
  <c r="E130" i="37"/>
  <c r="I130" i="37"/>
  <c r="M130" i="37"/>
  <c r="Q130" i="37"/>
  <c r="E131" i="37"/>
  <c r="I131" i="37"/>
  <c r="M131" i="37"/>
  <c r="Q131" i="37"/>
  <c r="E132" i="37"/>
  <c r="I132" i="37"/>
  <c r="M132" i="37"/>
  <c r="Q132" i="37"/>
  <c r="E133" i="37"/>
  <c r="I133" i="37"/>
  <c r="M133" i="37"/>
  <c r="Q133" i="37"/>
  <c r="E134" i="37"/>
  <c r="I134" i="37"/>
  <c r="M134" i="37"/>
  <c r="Q134" i="37"/>
  <c r="E135" i="37"/>
  <c r="I135" i="37"/>
  <c r="M135" i="37"/>
  <c r="Q135" i="37"/>
  <c r="E136" i="37"/>
  <c r="I136" i="37"/>
  <c r="M136" i="37"/>
  <c r="Q136" i="37"/>
  <c r="E137" i="37"/>
  <c r="I137" i="37"/>
  <c r="M137" i="37"/>
  <c r="Q137" i="37"/>
  <c r="E138" i="37"/>
  <c r="I138" i="37"/>
  <c r="M138" i="37"/>
  <c r="Q138" i="37"/>
  <c r="E139" i="37"/>
  <c r="I139" i="37"/>
  <c r="M139" i="37"/>
  <c r="Q139" i="37"/>
  <c r="E140" i="37"/>
  <c r="I140" i="37"/>
  <c r="M140" i="37"/>
  <c r="Q140" i="37"/>
  <c r="E141" i="37"/>
  <c r="I141" i="37"/>
  <c r="M141" i="37"/>
  <c r="Q141" i="37"/>
  <c r="E142" i="37"/>
  <c r="I142" i="37"/>
  <c r="M142" i="37"/>
  <c r="Q142" i="37"/>
  <c r="E143" i="37"/>
  <c r="I143" i="37"/>
  <c r="M143" i="37"/>
  <c r="Q143" i="37"/>
  <c r="E144" i="37"/>
  <c r="I144" i="37"/>
  <c r="M144" i="37"/>
  <c r="Q144" i="37"/>
  <c r="E145" i="37"/>
  <c r="I145" i="37"/>
  <c r="M145" i="37"/>
  <c r="Q145" i="37"/>
  <c r="E146" i="37"/>
  <c r="I146" i="37"/>
  <c r="M146" i="37"/>
  <c r="Q146" i="37"/>
  <c r="E147" i="37"/>
  <c r="I147" i="37"/>
  <c r="M147" i="37"/>
  <c r="Q147" i="37"/>
  <c r="E148" i="37"/>
  <c r="I148" i="37"/>
  <c r="M148" i="37"/>
  <c r="Q148" i="37"/>
  <c r="E149" i="37"/>
  <c r="I149" i="37"/>
  <c r="M149" i="37"/>
  <c r="Q149" i="37"/>
  <c r="E150" i="37"/>
  <c r="I150" i="37"/>
  <c r="M150" i="37"/>
  <c r="Q150" i="37"/>
  <c r="E151" i="37"/>
  <c r="I151" i="37"/>
  <c r="M151" i="37"/>
  <c r="Q151" i="37"/>
  <c r="E152" i="37"/>
  <c r="I152" i="37"/>
  <c r="M152" i="37"/>
  <c r="Q152" i="37"/>
  <c r="E153" i="37"/>
  <c r="I153" i="37"/>
  <c r="M153" i="37"/>
  <c r="Q153" i="37"/>
  <c r="E154" i="37"/>
  <c r="I154" i="37"/>
  <c r="M154" i="37"/>
  <c r="Q154" i="37"/>
  <c r="E155" i="37"/>
  <c r="I155" i="37"/>
  <c r="M155" i="37"/>
  <c r="Q155" i="37"/>
  <c r="E156" i="37"/>
  <c r="I156" i="37"/>
  <c r="M156" i="37"/>
  <c r="Q156" i="37"/>
  <c r="E157" i="37"/>
  <c r="I157" i="37"/>
  <c r="M157" i="37"/>
  <c r="E158" i="37"/>
  <c r="I158" i="37"/>
  <c r="M158" i="37"/>
  <c r="E159" i="37"/>
  <c r="I159" i="37"/>
  <c r="M159" i="37"/>
  <c r="E160" i="37"/>
  <c r="I160" i="37"/>
  <c r="M160" i="37"/>
  <c r="E161" i="37"/>
  <c r="I161" i="37"/>
  <c r="M161" i="37"/>
  <c r="E162" i="37"/>
  <c r="I162" i="37"/>
  <c r="M162" i="37"/>
  <c r="E163" i="37"/>
  <c r="I163" i="37"/>
  <c r="M163" i="37"/>
  <c r="E164" i="37"/>
  <c r="I164" i="37"/>
  <c r="M164" i="37"/>
  <c r="E165" i="37"/>
  <c r="I165" i="37"/>
  <c r="M165" i="37"/>
  <c r="E166" i="37"/>
  <c r="I166" i="37"/>
  <c r="M166" i="37"/>
  <c r="E167" i="37"/>
  <c r="I167" i="37"/>
  <c r="M167" i="37"/>
  <c r="E168" i="37"/>
  <c r="I168" i="37"/>
  <c r="M168" i="37"/>
  <c r="E169" i="37"/>
  <c r="I169" i="37"/>
  <c r="M169" i="37"/>
  <c r="E170" i="37"/>
  <c r="I170" i="37"/>
  <c r="M170" i="37"/>
  <c r="E171" i="37"/>
  <c r="I171" i="37"/>
  <c r="M171" i="37"/>
  <c r="E172" i="37"/>
  <c r="I172" i="37"/>
  <c r="M172" i="37"/>
  <c r="E173" i="37"/>
  <c r="I173" i="37"/>
  <c r="M173" i="37"/>
  <c r="E174" i="37"/>
  <c r="I174" i="37"/>
  <c r="M174" i="37"/>
  <c r="E175" i="37"/>
  <c r="I175" i="37"/>
  <c r="M175" i="37"/>
  <c r="E176" i="37"/>
  <c r="I176" i="37"/>
  <c r="M176" i="37"/>
  <c r="E177" i="37"/>
  <c r="I177" i="37"/>
  <c r="M177" i="37"/>
  <c r="E178" i="37"/>
  <c r="I178" i="37"/>
  <c r="M178" i="37"/>
  <c r="E179" i="37"/>
  <c r="I179" i="37"/>
  <c r="M179" i="37"/>
  <c r="E180" i="37"/>
  <c r="I180" i="37"/>
  <c r="M180" i="37"/>
  <c r="E181" i="37"/>
  <c r="I181" i="37"/>
  <c r="M181" i="37"/>
  <c r="E182" i="37"/>
  <c r="I182" i="37"/>
  <c r="M182" i="37"/>
  <c r="E183" i="37"/>
  <c r="I183" i="37"/>
  <c r="M183" i="37"/>
  <c r="E184" i="37"/>
  <c r="I184" i="37"/>
  <c r="M184" i="37"/>
  <c r="E185" i="37"/>
  <c r="I185" i="37"/>
  <c r="M185" i="37"/>
  <c r="E186" i="37"/>
  <c r="I186" i="37"/>
  <c r="M186" i="37"/>
  <c r="E187" i="37"/>
  <c r="I187" i="37"/>
  <c r="M187" i="37"/>
  <c r="E188" i="37"/>
  <c r="I188" i="37"/>
  <c r="M188" i="37"/>
  <c r="E189" i="37"/>
  <c r="I189" i="37"/>
  <c r="M189" i="37"/>
  <c r="E190" i="37"/>
  <c r="I190" i="37"/>
  <c r="M190" i="37"/>
  <c r="E191" i="37"/>
  <c r="I191" i="37"/>
  <c r="M191" i="37"/>
  <c r="E192" i="37"/>
  <c r="I192" i="37"/>
  <c r="M192" i="37"/>
  <c r="E193" i="37"/>
  <c r="I193" i="37"/>
  <c r="M193" i="37"/>
  <c r="E194" i="37"/>
  <c r="I194" i="37"/>
  <c r="M194" i="37"/>
  <c r="E195" i="37"/>
  <c r="I195" i="37"/>
  <c r="M195" i="37"/>
  <c r="E196" i="37"/>
  <c r="I196" i="37"/>
  <c r="M196" i="37"/>
  <c r="E197" i="37"/>
  <c r="I197" i="37"/>
  <c r="M197" i="37"/>
  <c r="E198" i="37"/>
  <c r="I198" i="37"/>
  <c r="M198" i="37"/>
  <c r="E199" i="37"/>
  <c r="I199" i="37"/>
  <c r="M199" i="37"/>
  <c r="E200" i="37"/>
  <c r="I200" i="37"/>
  <c r="M200" i="37"/>
  <c r="E201" i="37"/>
  <c r="I201" i="37"/>
  <c r="M201" i="37"/>
  <c r="E202" i="37"/>
  <c r="I202" i="37"/>
  <c r="M202" i="37"/>
  <c r="E203" i="37"/>
  <c r="I203" i="37"/>
  <c r="M203" i="37"/>
  <c r="E204" i="37"/>
  <c r="I204" i="37"/>
  <c r="M204" i="37"/>
  <c r="E205" i="37"/>
  <c r="I205" i="37"/>
  <c r="M205" i="37"/>
  <c r="E206" i="37"/>
  <c r="I206" i="37"/>
  <c r="M206" i="37"/>
  <c r="E207" i="37"/>
  <c r="I207" i="37"/>
  <c r="M207" i="37"/>
  <c r="E208" i="37"/>
  <c r="I208" i="37"/>
  <c r="M208" i="37"/>
  <c r="E209" i="37"/>
  <c r="I209" i="37"/>
  <c r="M209" i="37"/>
  <c r="E210" i="37"/>
  <c r="I210" i="37"/>
  <c r="M210" i="37"/>
  <c r="E211" i="37"/>
  <c r="I211" i="37"/>
  <c r="M211" i="37"/>
  <c r="E212" i="37"/>
  <c r="I212" i="37"/>
  <c r="M212" i="37"/>
  <c r="E213" i="37"/>
  <c r="I213" i="37"/>
  <c r="M213" i="37"/>
  <c r="E214" i="37"/>
  <c r="I214" i="37"/>
  <c r="M214" i="37"/>
  <c r="E215" i="37"/>
  <c r="I215" i="37"/>
  <c r="M215" i="37"/>
  <c r="E216" i="37"/>
  <c r="I216" i="37"/>
  <c r="M216" i="37"/>
  <c r="E217" i="37"/>
  <c r="I217" i="37"/>
  <c r="M217" i="37"/>
  <c r="E218" i="37"/>
  <c r="I218" i="37"/>
  <c r="M218" i="37"/>
  <c r="E219" i="37"/>
  <c r="I219" i="37"/>
  <c r="M219" i="37"/>
  <c r="E220" i="37"/>
  <c r="I220" i="37"/>
  <c r="M220" i="37"/>
  <c r="E221" i="37"/>
  <c r="I221" i="37"/>
  <c r="M221" i="37"/>
  <c r="E222" i="37"/>
  <c r="I222" i="37"/>
  <c r="M222" i="37"/>
  <c r="E223" i="37"/>
  <c r="I223" i="37"/>
  <c r="M223" i="37"/>
  <c r="E224" i="37"/>
  <c r="I224" i="37"/>
  <c r="M224" i="37"/>
  <c r="E225" i="37"/>
  <c r="I225" i="37"/>
  <c r="M225" i="37"/>
  <c r="E226" i="37"/>
  <c r="I226" i="37"/>
  <c r="M226" i="37"/>
  <c r="E227" i="37"/>
  <c r="I227" i="37"/>
  <c r="M227" i="37"/>
  <c r="E228" i="37"/>
  <c r="I228" i="37"/>
  <c r="M228" i="37"/>
  <c r="E229" i="37"/>
  <c r="I229" i="37"/>
  <c r="M229" i="37"/>
  <c r="E230" i="37"/>
  <c r="I230" i="37"/>
  <c r="M230" i="37"/>
  <c r="E231" i="37"/>
  <c r="I231" i="37"/>
  <c r="M231" i="37"/>
  <c r="E232" i="37"/>
  <c r="I232" i="37"/>
  <c r="M232" i="37"/>
  <c r="E233" i="37"/>
  <c r="I233" i="37"/>
  <c r="M233" i="37"/>
  <c r="E234" i="37"/>
  <c r="I234" i="37"/>
  <c r="M234" i="37"/>
  <c r="E235" i="37"/>
  <c r="I235" i="37"/>
  <c r="M235" i="37"/>
  <c r="E236" i="37"/>
  <c r="I236" i="37"/>
  <c r="M236" i="37"/>
  <c r="E237" i="37"/>
  <c r="I237" i="37"/>
  <c r="M237" i="37"/>
  <c r="E238" i="37"/>
  <c r="I238" i="37"/>
  <c r="M238" i="37"/>
  <c r="E239" i="37"/>
  <c r="I239" i="37"/>
  <c r="M239" i="37"/>
  <c r="E240" i="37"/>
  <c r="I240" i="37"/>
  <c r="M240" i="37"/>
  <c r="E241" i="37"/>
  <c r="I241" i="37"/>
  <c r="M241" i="37"/>
  <c r="E242" i="37"/>
  <c r="I242" i="37"/>
  <c r="M242" i="37"/>
  <c r="E243" i="37"/>
  <c r="I243" i="37"/>
  <c r="M243" i="37"/>
  <c r="E244" i="37"/>
  <c r="I244" i="37"/>
  <c r="M244" i="37"/>
  <c r="E245" i="37"/>
  <c r="I245" i="37"/>
  <c r="M245" i="37"/>
  <c r="E246" i="37"/>
  <c r="I246" i="37"/>
  <c r="M246" i="37"/>
  <c r="E247" i="37"/>
  <c r="I247" i="37"/>
  <c r="M247" i="37"/>
  <c r="E248" i="37"/>
  <c r="I248" i="37"/>
  <c r="M248" i="37"/>
  <c r="E249" i="37"/>
  <c r="I249" i="37"/>
  <c r="M249" i="37"/>
  <c r="E250" i="37"/>
  <c r="I250" i="37"/>
  <c r="M250" i="37"/>
  <c r="E251" i="37"/>
  <c r="I251" i="37"/>
  <c r="M251" i="37"/>
  <c r="E252" i="37"/>
  <c r="I252" i="37"/>
  <c r="M252" i="37"/>
  <c r="E253" i="37"/>
  <c r="I253" i="37"/>
  <c r="M253" i="37"/>
  <c r="E254" i="37"/>
  <c r="I254" i="37"/>
  <c r="M254" i="37"/>
  <c r="E255" i="37"/>
  <c r="I255" i="37"/>
  <c r="M255" i="37"/>
  <c r="E256" i="37"/>
  <c r="I256" i="37"/>
  <c r="M256" i="37"/>
  <c r="E257" i="37"/>
  <c r="I257" i="37"/>
  <c r="M257" i="37"/>
  <c r="E258" i="37"/>
  <c r="I258" i="37"/>
  <c r="M258" i="37"/>
  <c r="E259" i="37"/>
  <c r="I259" i="37"/>
  <c r="M259" i="37"/>
  <c r="E260" i="37"/>
  <c r="I260" i="37"/>
  <c r="M260" i="37"/>
  <c r="E261" i="37"/>
  <c r="I261" i="37"/>
  <c r="M261" i="37"/>
  <c r="E262" i="37"/>
  <c r="I262" i="37"/>
  <c r="M262" i="37"/>
  <c r="E263" i="37"/>
  <c r="I263" i="37"/>
  <c r="M263" i="37"/>
  <c r="E264" i="37"/>
  <c r="I264" i="37"/>
  <c r="M264" i="37"/>
  <c r="E265" i="37"/>
  <c r="I265" i="37"/>
  <c r="M265" i="37"/>
  <c r="E266" i="37"/>
  <c r="I266" i="37"/>
  <c r="M266" i="37"/>
  <c r="E267" i="37"/>
  <c r="I267" i="37"/>
  <c r="M267" i="37"/>
  <c r="E268" i="37"/>
  <c r="I268" i="37"/>
  <c r="M268" i="37"/>
  <c r="E269" i="37"/>
  <c r="I269" i="37"/>
  <c r="M269" i="37"/>
  <c r="E270" i="37"/>
  <c r="I270" i="37"/>
  <c r="M270" i="37"/>
  <c r="E271" i="37"/>
  <c r="I271" i="37"/>
  <c r="M271" i="37"/>
  <c r="E272" i="37"/>
  <c r="I272" i="37"/>
  <c r="M272" i="37"/>
  <c r="E273" i="37"/>
  <c r="I273" i="37"/>
  <c r="M273" i="37"/>
  <c r="E274" i="37"/>
  <c r="I274" i="37"/>
  <c r="M274" i="37"/>
  <c r="E275" i="37"/>
  <c r="I275" i="37"/>
  <c r="M275" i="37"/>
  <c r="E276" i="37"/>
  <c r="I276" i="37"/>
  <c r="M276" i="37"/>
  <c r="E277" i="37"/>
  <c r="I277" i="37"/>
  <c r="M277" i="37"/>
  <c r="E278" i="37"/>
  <c r="I278" i="37"/>
  <c r="M278" i="37"/>
  <c r="E279" i="37"/>
  <c r="I279" i="37"/>
  <c r="M279" i="37"/>
  <c r="E280" i="37"/>
  <c r="I280" i="37"/>
  <c r="M280" i="37"/>
  <c r="E281" i="37"/>
  <c r="I281" i="37"/>
  <c r="M281" i="37"/>
  <c r="E282" i="37"/>
  <c r="I282" i="37"/>
  <c r="M282" i="37"/>
  <c r="E283" i="37"/>
  <c r="I283" i="37"/>
  <c r="M283" i="37"/>
  <c r="E284" i="37"/>
  <c r="I284" i="37"/>
  <c r="M284" i="37"/>
  <c r="E285" i="37"/>
  <c r="I285" i="37"/>
  <c r="M285" i="37"/>
  <c r="E286" i="37"/>
  <c r="I286" i="37"/>
  <c r="M286" i="37"/>
  <c r="E287" i="37"/>
  <c r="I287" i="37"/>
  <c r="M287" i="37"/>
  <c r="E288" i="37"/>
  <c r="I288" i="37"/>
  <c r="M288" i="37"/>
  <c r="E289" i="37"/>
  <c r="I289" i="37"/>
  <c r="M289" i="37"/>
  <c r="E290" i="37"/>
  <c r="I290" i="37"/>
  <c r="M290" i="37"/>
  <c r="E291" i="37"/>
  <c r="I291" i="37"/>
  <c r="M291" i="37"/>
  <c r="E292" i="37"/>
  <c r="I292" i="37"/>
  <c r="M292" i="37"/>
  <c r="E293" i="37"/>
  <c r="I293" i="37"/>
  <c r="M293" i="37"/>
  <c r="E294" i="37"/>
  <c r="I294" i="37"/>
  <c r="M294" i="37"/>
  <c r="E295" i="37"/>
  <c r="I295" i="37"/>
  <c r="M295" i="37"/>
  <c r="E296" i="37"/>
  <c r="I296" i="37"/>
  <c r="M296" i="37"/>
  <c r="E297" i="37"/>
  <c r="I297" i="37"/>
  <c r="M297" i="37"/>
  <c r="E298" i="37"/>
  <c r="I298" i="37"/>
  <c r="M298" i="37"/>
  <c r="E299" i="37"/>
  <c r="I299" i="37"/>
  <c r="M299" i="37"/>
  <c r="E300" i="37"/>
  <c r="I300" i="37"/>
  <c r="M300" i="37"/>
  <c r="E301" i="37"/>
  <c r="I301" i="37"/>
  <c r="M301" i="37"/>
  <c r="E302" i="37"/>
  <c r="I302" i="37"/>
  <c r="M302" i="37"/>
  <c r="E303" i="37"/>
  <c r="I303" i="37"/>
  <c r="M303" i="37"/>
  <c r="E304" i="37"/>
  <c r="I304" i="37"/>
  <c r="M304" i="37"/>
  <c r="E305" i="37"/>
  <c r="I305" i="37"/>
  <c r="M305" i="37"/>
  <c r="E306" i="37"/>
  <c r="I306" i="37"/>
  <c r="M306" i="37"/>
  <c r="E307" i="37"/>
  <c r="I307" i="37"/>
  <c r="M307" i="37"/>
  <c r="E308" i="37"/>
  <c r="I308" i="37"/>
  <c r="M308" i="37"/>
  <c r="E309" i="37"/>
  <c r="I309" i="37"/>
  <c r="M309" i="37"/>
  <c r="E310" i="37"/>
  <c r="I310" i="37"/>
  <c r="M310" i="37"/>
  <c r="E311" i="37"/>
  <c r="I311" i="37"/>
  <c r="M311" i="37"/>
  <c r="E312" i="37"/>
  <c r="I312" i="37"/>
  <c r="M312" i="37"/>
  <c r="E313" i="37"/>
  <c r="I313" i="37"/>
  <c r="M313" i="37"/>
  <c r="E314" i="37"/>
  <c r="I314" i="37"/>
  <c r="M314" i="37"/>
  <c r="E315" i="37"/>
  <c r="I315" i="37"/>
  <c r="M315" i="37"/>
  <c r="E316" i="37"/>
  <c r="I316" i="37"/>
  <c r="M316" i="37"/>
  <c r="E317" i="37"/>
  <c r="I317" i="37"/>
  <c r="M317" i="37"/>
  <c r="E318" i="37"/>
  <c r="I318" i="37"/>
  <c r="M318" i="37"/>
  <c r="E319" i="37"/>
  <c r="I319" i="37"/>
  <c r="M319" i="37"/>
  <c r="E320" i="37"/>
  <c r="I320" i="37"/>
  <c r="M320" i="37"/>
  <c r="E321" i="37"/>
  <c r="I321" i="37"/>
  <c r="M321" i="37"/>
  <c r="E322" i="37"/>
  <c r="I322" i="37"/>
  <c r="M322" i="37"/>
  <c r="E323" i="37"/>
  <c r="I323" i="37"/>
  <c r="M323" i="37"/>
  <c r="E324" i="37"/>
  <c r="I324" i="37"/>
  <c r="M324" i="37"/>
  <c r="E325" i="37"/>
  <c r="I325" i="37"/>
  <c r="M325" i="37"/>
  <c r="E326" i="37"/>
  <c r="I326" i="37"/>
  <c r="M326" i="37"/>
  <c r="I327" i="37"/>
  <c r="M327" i="37"/>
  <c r="I328" i="37"/>
  <c r="M328" i="37"/>
  <c r="I329" i="37"/>
  <c r="M329" i="37"/>
  <c r="I330" i="37"/>
  <c r="M330" i="37"/>
  <c r="I331" i="37"/>
  <c r="M331" i="37"/>
  <c r="I332" i="37"/>
  <c r="M332" i="37"/>
  <c r="I333" i="37"/>
  <c r="M333" i="37"/>
  <c r="I334" i="37"/>
  <c r="M334" i="37"/>
  <c r="I335" i="37"/>
  <c r="M335" i="37"/>
  <c r="I336" i="37"/>
  <c r="M336" i="37"/>
  <c r="I337" i="37"/>
  <c r="M337" i="37"/>
  <c r="I338" i="37"/>
  <c r="M338" i="37"/>
  <c r="I339" i="37"/>
  <c r="M339" i="37"/>
  <c r="I340" i="37"/>
  <c r="M340" i="37"/>
  <c r="I341" i="37"/>
  <c r="M341" i="37"/>
  <c r="I342" i="37"/>
  <c r="M342" i="37"/>
  <c r="I343" i="37"/>
  <c r="M343" i="37"/>
  <c r="I344" i="37"/>
  <c r="M344" i="37"/>
  <c r="I345" i="37"/>
  <c r="M345" i="37"/>
  <c r="I346" i="37"/>
  <c r="M346" i="37"/>
  <c r="I347" i="37"/>
  <c r="M347" i="37"/>
  <c r="I348" i="37"/>
  <c r="M348" i="37"/>
  <c r="I349" i="37"/>
  <c r="M349" i="37"/>
  <c r="I350" i="37"/>
  <c r="M350" i="37"/>
  <c r="I351" i="37"/>
  <c r="M351" i="37"/>
  <c r="I352" i="37"/>
  <c r="M352" i="37"/>
  <c r="I353" i="37"/>
  <c r="M353" i="37"/>
  <c r="I354" i="37"/>
  <c r="M354" i="37"/>
  <c r="I355" i="37"/>
  <c r="M355" i="37"/>
  <c r="I356" i="37"/>
  <c r="M356" i="37"/>
  <c r="I357" i="37"/>
  <c r="M357" i="37"/>
  <c r="I358" i="37"/>
  <c r="M358" i="37"/>
  <c r="I359" i="37"/>
  <c r="M359" i="37"/>
  <c r="I360" i="37"/>
  <c r="M360" i="37"/>
  <c r="I361" i="37"/>
  <c r="M361" i="37"/>
  <c r="I362" i="37"/>
  <c r="M362" i="37"/>
  <c r="I363" i="37"/>
  <c r="M363" i="37"/>
  <c r="I364" i="37"/>
  <c r="M364" i="37"/>
  <c r="I365" i="37"/>
  <c r="M365" i="37"/>
  <c r="I366" i="37"/>
  <c r="M366" i="37"/>
  <c r="I367" i="37"/>
  <c r="M367" i="37"/>
  <c r="I368" i="37"/>
  <c r="M368" i="37"/>
  <c r="I369" i="37"/>
  <c r="M369" i="37"/>
  <c r="I370" i="37"/>
  <c r="M370" i="37"/>
  <c r="I371" i="37"/>
  <c r="M371" i="37"/>
  <c r="I372" i="37"/>
  <c r="M372" i="37"/>
  <c r="I373" i="37"/>
  <c r="M373" i="37"/>
  <c r="I374" i="37"/>
  <c r="M374" i="37"/>
  <c r="I375" i="37"/>
  <c r="M375" i="37"/>
  <c r="I376" i="37"/>
  <c r="M376" i="37"/>
  <c r="I377" i="37"/>
  <c r="M377" i="37"/>
  <c r="I378" i="37"/>
  <c r="M378" i="37"/>
  <c r="I379" i="37"/>
  <c r="M379" i="37"/>
  <c r="I380" i="37"/>
  <c r="M380" i="37"/>
  <c r="I381" i="37"/>
  <c r="M381" i="37"/>
  <c r="I382" i="37"/>
  <c r="M382" i="37"/>
  <c r="I383" i="37"/>
  <c r="M383" i="37"/>
  <c r="I384" i="37"/>
  <c r="M384" i="37"/>
  <c r="I385" i="37"/>
  <c r="M385" i="37"/>
  <c r="I386" i="37"/>
  <c r="M386" i="37"/>
  <c r="I387" i="37"/>
  <c r="M387" i="37"/>
  <c r="I388" i="37"/>
  <c r="M388" i="37"/>
  <c r="I389" i="37"/>
  <c r="M389" i="37"/>
  <c r="I390" i="37"/>
  <c r="M390" i="37"/>
  <c r="I391" i="37"/>
  <c r="M391" i="37"/>
  <c r="I392" i="37"/>
  <c r="M392" i="37"/>
  <c r="I393" i="37"/>
  <c r="M393" i="37"/>
  <c r="I394" i="37"/>
  <c r="M394" i="37"/>
  <c r="I395" i="37"/>
  <c r="M395" i="37"/>
  <c r="I396" i="37"/>
  <c r="M396" i="37"/>
  <c r="I397" i="37"/>
  <c r="M397" i="37"/>
  <c r="I398" i="37"/>
  <c r="M398" i="37"/>
  <c r="I399" i="37"/>
  <c r="M399" i="37"/>
  <c r="I400" i="37"/>
  <c r="M400" i="37"/>
  <c r="I401" i="37"/>
  <c r="M401" i="37"/>
  <c r="I402" i="37"/>
  <c r="M402" i="37"/>
  <c r="I403" i="37"/>
  <c r="M403" i="37"/>
  <c r="I404" i="37"/>
  <c r="M404" i="37"/>
  <c r="I405" i="37"/>
  <c r="M405" i="37"/>
  <c r="I406" i="37"/>
  <c r="M406" i="37"/>
  <c r="I407" i="37"/>
  <c r="M407" i="37"/>
  <c r="I408" i="37"/>
  <c r="M408" i="37"/>
  <c r="I409" i="37"/>
  <c r="M409" i="37"/>
  <c r="I410" i="37"/>
  <c r="M410" i="37"/>
  <c r="I411" i="37"/>
  <c r="M411" i="37"/>
  <c r="I412" i="37"/>
  <c r="M412" i="37"/>
  <c r="I413" i="37"/>
  <c r="M413" i="37"/>
  <c r="I414" i="37"/>
  <c r="M414" i="37"/>
  <c r="I415" i="37"/>
  <c r="M415" i="37"/>
  <c r="I416" i="37"/>
  <c r="M416" i="37"/>
  <c r="I417" i="37"/>
  <c r="M417" i="37"/>
  <c r="I418" i="37"/>
  <c r="M418" i="37"/>
  <c r="I419" i="37"/>
  <c r="M419" i="37"/>
  <c r="I420" i="37"/>
  <c r="M420" i="37"/>
  <c r="I421" i="37"/>
  <c r="M421" i="37"/>
  <c r="I422" i="37"/>
  <c r="M422" i="37"/>
  <c r="I423" i="37"/>
  <c r="M423" i="37"/>
  <c r="I424" i="37"/>
  <c r="M424" i="37"/>
  <c r="I425" i="37"/>
  <c r="M425" i="37"/>
  <c r="I426" i="37"/>
  <c r="M426" i="37"/>
  <c r="I427" i="37"/>
  <c r="M427" i="37"/>
  <c r="I428" i="37"/>
  <c r="M428" i="37"/>
  <c r="I429" i="37"/>
  <c r="M429" i="37"/>
  <c r="I430" i="37"/>
  <c r="M430" i="37"/>
  <c r="I431" i="37"/>
  <c r="M431" i="37"/>
  <c r="I432" i="37"/>
  <c r="M432" i="37"/>
  <c r="I433" i="37"/>
  <c r="M433" i="37"/>
  <c r="I434" i="37"/>
  <c r="M434" i="37"/>
  <c r="I435" i="37"/>
  <c r="M435" i="37"/>
  <c r="I436" i="37"/>
  <c r="M436" i="37"/>
  <c r="I437" i="37"/>
  <c r="M437" i="37"/>
  <c r="I438" i="37"/>
  <c r="M438" i="37"/>
  <c r="I439" i="37"/>
  <c r="M439" i="37"/>
  <c r="I440" i="37"/>
  <c r="M440" i="37"/>
  <c r="I441" i="37"/>
  <c r="M441" i="37"/>
  <c r="I442" i="37"/>
  <c r="M442" i="37"/>
  <c r="I443" i="37"/>
  <c r="M443" i="37"/>
  <c r="I444" i="37"/>
  <c r="M444" i="37"/>
  <c r="I445" i="37"/>
  <c r="M445" i="37"/>
  <c r="I446" i="37"/>
  <c r="M446" i="37"/>
  <c r="I447" i="37"/>
  <c r="M447" i="37"/>
  <c r="I448" i="37"/>
  <c r="M448" i="37"/>
  <c r="I449" i="37"/>
  <c r="M449" i="37"/>
  <c r="I450" i="37"/>
  <c r="M450" i="37"/>
  <c r="I451" i="37"/>
  <c r="M451" i="37"/>
  <c r="I452" i="37"/>
  <c r="M452" i="37"/>
  <c r="I453" i="37"/>
  <c r="M453" i="37"/>
  <c r="I454" i="37"/>
  <c r="M454" i="37"/>
  <c r="I455" i="37"/>
  <c r="M455" i="37"/>
  <c r="I456" i="37"/>
  <c r="M456" i="37"/>
  <c r="I457" i="37"/>
  <c r="M457" i="37"/>
  <c r="I458" i="37"/>
  <c r="M458" i="37"/>
  <c r="I459" i="37"/>
  <c r="M459" i="37"/>
  <c r="I460" i="37"/>
  <c r="M460" i="37"/>
  <c r="I461" i="37"/>
  <c r="M461" i="37"/>
  <c r="I462" i="37"/>
  <c r="M462" i="37"/>
  <c r="I463" i="37"/>
  <c r="M463" i="37"/>
  <c r="I464" i="37"/>
  <c r="M464" i="37"/>
  <c r="I465" i="37"/>
  <c r="M465" i="37"/>
  <c r="I466" i="37"/>
  <c r="M466" i="37"/>
  <c r="I467" i="37"/>
  <c r="M467" i="37"/>
  <c r="I468" i="37"/>
  <c r="M468" i="37"/>
  <c r="I469" i="37"/>
  <c r="M469" i="37"/>
  <c r="I470" i="37"/>
  <c r="M470" i="37"/>
  <c r="I471" i="37"/>
  <c r="M471" i="37"/>
  <c r="I472" i="37"/>
  <c r="M472" i="37"/>
  <c r="I473" i="37"/>
  <c r="M473" i="37"/>
  <c r="I474" i="37"/>
  <c r="M474" i="37"/>
  <c r="I475" i="37"/>
  <c r="M475" i="37"/>
  <c r="I476" i="37"/>
  <c r="M476" i="37"/>
  <c r="I477" i="37"/>
  <c r="M477" i="37"/>
  <c r="I478" i="37"/>
  <c r="M478" i="37"/>
  <c r="I479" i="37"/>
  <c r="M479" i="37"/>
  <c r="I480" i="37"/>
  <c r="M480" i="37"/>
  <c r="I481" i="37"/>
  <c r="M481" i="37"/>
  <c r="I482" i="37"/>
  <c r="M482" i="37"/>
  <c r="I483" i="37"/>
  <c r="M483" i="37"/>
  <c r="I484" i="37"/>
  <c r="M484" i="37"/>
  <c r="I485" i="37"/>
  <c r="M485" i="37"/>
  <c r="I486" i="37"/>
  <c r="M486" i="37"/>
  <c r="I487" i="37"/>
  <c r="M487" i="37"/>
  <c r="I488" i="37"/>
  <c r="M488" i="37"/>
  <c r="I489" i="37"/>
  <c r="M489" i="37"/>
  <c r="I490" i="37"/>
  <c r="M490" i="37"/>
  <c r="I491" i="37"/>
  <c r="M491" i="37"/>
  <c r="I492" i="37"/>
  <c r="M492" i="37"/>
  <c r="I493" i="37"/>
  <c r="M493" i="37"/>
  <c r="I494" i="37"/>
  <c r="M494" i="37"/>
  <c r="I495" i="37"/>
  <c r="M495" i="37"/>
  <c r="I496" i="37"/>
  <c r="M496" i="37"/>
  <c r="I497" i="37"/>
  <c r="M497" i="37"/>
  <c r="I498" i="37"/>
  <c r="M498" i="37"/>
  <c r="I499" i="37"/>
  <c r="M499" i="37"/>
  <c r="I500" i="37"/>
  <c r="M500" i="37"/>
  <c r="I501" i="37"/>
  <c r="M501" i="37"/>
  <c r="I502" i="37"/>
  <c r="M502" i="37"/>
  <c r="I503" i="37"/>
  <c r="M503" i="37"/>
  <c r="I504" i="37"/>
  <c r="M504" i="37"/>
  <c r="I505" i="37"/>
  <c r="M505" i="37"/>
  <c r="I506" i="37"/>
  <c r="M506" i="37"/>
  <c r="I507" i="37"/>
  <c r="M507" i="37"/>
  <c r="I508" i="37"/>
  <c r="M508" i="37"/>
  <c r="I509" i="37"/>
  <c r="M509" i="37"/>
  <c r="I510" i="37"/>
  <c r="M510" i="37"/>
  <c r="I511" i="37"/>
  <c r="M511" i="37"/>
  <c r="I512" i="37"/>
  <c r="M512" i="37"/>
  <c r="I513" i="37"/>
  <c r="M513" i="37"/>
  <c r="I514" i="37"/>
  <c r="M514" i="37"/>
  <c r="I515" i="37"/>
  <c r="M515" i="37"/>
  <c r="I516" i="37"/>
  <c r="M516" i="37"/>
  <c r="I517" i="37"/>
  <c r="M517" i="37"/>
  <c r="I518" i="37"/>
  <c r="M518" i="37"/>
  <c r="I519" i="37"/>
  <c r="M519" i="37"/>
  <c r="I520" i="37"/>
  <c r="M520" i="37"/>
  <c r="I521" i="37"/>
  <c r="M521" i="37"/>
  <c r="I522" i="37"/>
  <c r="M522" i="37"/>
  <c r="I523" i="37"/>
  <c r="M523" i="37"/>
  <c r="I524" i="37"/>
  <c r="M524" i="37"/>
  <c r="I525" i="37"/>
  <c r="M525" i="37"/>
  <c r="I526" i="37"/>
  <c r="M526" i="37"/>
  <c r="I527" i="37"/>
  <c r="M527" i="37"/>
  <c r="I528" i="37"/>
  <c r="M528" i="37"/>
  <c r="I529" i="37"/>
  <c r="M529" i="37"/>
  <c r="I530" i="37"/>
  <c r="M530" i="37"/>
  <c r="I531" i="37"/>
  <c r="M531" i="37"/>
  <c r="I532" i="37"/>
  <c r="M532" i="37"/>
  <c r="I533" i="37"/>
  <c r="M533" i="37"/>
  <c r="M534" i="37"/>
  <c r="M535" i="37"/>
  <c r="M536" i="37"/>
  <c r="M537" i="37"/>
  <c r="M538" i="37"/>
  <c r="M539" i="37"/>
  <c r="M540" i="37"/>
  <c r="M541" i="37"/>
  <c r="M542" i="37"/>
  <c r="M543" i="37"/>
  <c r="M544" i="37"/>
  <c r="M545" i="37"/>
  <c r="M546" i="37"/>
  <c r="M547" i="37"/>
  <c r="M548" i="37"/>
  <c r="M549" i="37"/>
  <c r="M550" i="37"/>
  <c r="M551" i="37"/>
  <c r="M552" i="37"/>
  <c r="M553" i="37"/>
  <c r="M554" i="37"/>
  <c r="M555" i="37"/>
  <c r="M556" i="37"/>
  <c r="M557" i="37"/>
  <c r="M558" i="37"/>
  <c r="M559" i="37"/>
  <c r="M560" i="37"/>
  <c r="M561" i="37"/>
  <c r="M562" i="37"/>
  <c r="AX4" i="35" l="1"/>
  <c r="AY4" i="35"/>
  <c r="BH4" i="35" s="1"/>
  <c r="AZ4" i="35"/>
  <c r="BA4" i="35" s="1"/>
  <c r="BI4" i="35" s="1"/>
  <c r="BB4" i="35"/>
  <c r="BC4" i="35" s="1"/>
  <c r="BJ4" i="35" s="1"/>
  <c r="BG4" i="35"/>
  <c r="AX5" i="35"/>
  <c r="AY5" i="35"/>
  <c r="BH5" i="35" s="1"/>
  <c r="AZ5" i="35"/>
  <c r="BA5" i="35" s="1"/>
  <c r="BI5" i="35" s="1"/>
  <c r="BB5" i="35"/>
  <c r="BC5" i="35" s="1"/>
  <c r="BJ5" i="35" s="1"/>
  <c r="BG5" i="35"/>
  <c r="AX6" i="35"/>
  <c r="AY6" i="35"/>
  <c r="AZ6" i="35"/>
  <c r="BA6" i="35" s="1"/>
  <c r="BI6" i="35" s="1"/>
  <c r="BB6" i="35"/>
  <c r="BC6" i="35" s="1"/>
  <c r="BJ6" i="35" s="1"/>
  <c r="BG6" i="35"/>
  <c r="BH6" i="35"/>
  <c r="AX7" i="35"/>
  <c r="AY7" i="35"/>
  <c r="BH7" i="35" s="1"/>
  <c r="AZ7" i="35"/>
  <c r="BA7" i="35" s="1"/>
  <c r="BI7" i="35" s="1"/>
  <c r="BB7" i="35"/>
  <c r="BC7" i="35" s="1"/>
  <c r="BJ7" i="35" s="1"/>
  <c r="BG7" i="35"/>
  <c r="AX8" i="35"/>
  <c r="AY8" i="35"/>
  <c r="AZ8" i="35"/>
  <c r="BA8" i="35" s="1"/>
  <c r="BI8" i="35" s="1"/>
  <c r="BB8" i="35"/>
  <c r="BC8" i="35" s="1"/>
  <c r="BJ8" i="35" s="1"/>
  <c r="BG8" i="35"/>
  <c r="BH8" i="35"/>
  <c r="AX9" i="35"/>
  <c r="AY9" i="35"/>
  <c r="BH9" i="35" s="1"/>
  <c r="AZ9" i="35"/>
  <c r="BA9" i="35" s="1"/>
  <c r="BI9" i="35" s="1"/>
  <c r="BB9" i="35"/>
  <c r="BC9" i="35" s="1"/>
  <c r="BJ9" i="35" s="1"/>
  <c r="BG9" i="35"/>
  <c r="AX10" i="35"/>
  <c r="AY10" i="35"/>
  <c r="AZ10" i="35"/>
  <c r="BA10" i="35" s="1"/>
  <c r="BI10" i="35" s="1"/>
  <c r="BB10" i="35"/>
  <c r="BC10" i="35" s="1"/>
  <c r="BJ10" i="35" s="1"/>
  <c r="BG10" i="35"/>
  <c r="BH10" i="35"/>
  <c r="AX11" i="35"/>
  <c r="AY11" i="35"/>
  <c r="BH11" i="35" s="1"/>
  <c r="AZ11" i="35"/>
  <c r="BA11" i="35" s="1"/>
  <c r="BI11" i="35" s="1"/>
  <c r="BB11" i="35"/>
  <c r="BC11" i="35" s="1"/>
  <c r="BJ11" i="35" s="1"/>
  <c r="BG11" i="35"/>
  <c r="AX12" i="35"/>
  <c r="AY12" i="35"/>
  <c r="AZ12" i="35"/>
  <c r="BA12" i="35" s="1"/>
  <c r="BI12" i="35" s="1"/>
  <c r="BB12" i="35"/>
  <c r="BC12" i="35" s="1"/>
  <c r="BJ12" i="35" s="1"/>
  <c r="BG12" i="35"/>
  <c r="BH12" i="35"/>
  <c r="AX13" i="35"/>
  <c r="BG13" i="35" s="1"/>
  <c r="AY13" i="35"/>
  <c r="BH13" i="35" s="1"/>
  <c r="AZ13" i="35"/>
  <c r="BA13" i="35" s="1"/>
  <c r="BI13" i="35" s="1"/>
  <c r="BB13" i="35"/>
  <c r="BC13" i="35" s="1"/>
  <c r="BJ13" i="35" s="1"/>
  <c r="AX14" i="35"/>
  <c r="AY14" i="35"/>
  <c r="AZ14" i="35"/>
  <c r="BA14" i="35" s="1"/>
  <c r="BI14" i="35" s="1"/>
  <c r="BB14" i="35"/>
  <c r="BC14" i="35" s="1"/>
  <c r="BJ14" i="35" s="1"/>
  <c r="BG14" i="35"/>
  <c r="BH14" i="35"/>
  <c r="AX15" i="35"/>
  <c r="BG15" i="35" s="1"/>
  <c r="AY15" i="35"/>
  <c r="BH15" i="35" s="1"/>
  <c r="AZ15" i="35"/>
  <c r="BA15" i="35" s="1"/>
  <c r="BI15" i="35" s="1"/>
  <c r="BB15" i="35"/>
  <c r="BC15" i="35" s="1"/>
  <c r="BJ15" i="35" s="1"/>
  <c r="AX16" i="35"/>
  <c r="AY16" i="35"/>
  <c r="AZ16" i="35"/>
  <c r="BA16" i="35" s="1"/>
  <c r="BI16" i="35" s="1"/>
  <c r="BB16" i="35"/>
  <c r="BC16" i="35" s="1"/>
  <c r="BJ16" i="35" s="1"/>
  <c r="BG16" i="35"/>
  <c r="BH16" i="35"/>
  <c r="AX17" i="35"/>
  <c r="BG17" i="35" s="1"/>
  <c r="AY17" i="35"/>
  <c r="BH17" i="35" s="1"/>
  <c r="AZ17" i="35"/>
  <c r="BA17" i="35" s="1"/>
  <c r="BI17" i="35" s="1"/>
  <c r="BB17" i="35"/>
  <c r="BC17" i="35" s="1"/>
  <c r="BJ17" i="35" s="1"/>
  <c r="AX18" i="35"/>
  <c r="AY18" i="35"/>
  <c r="AZ18" i="35"/>
  <c r="BA18" i="35" s="1"/>
  <c r="BI18" i="35" s="1"/>
  <c r="BB18" i="35"/>
  <c r="BC18" i="35" s="1"/>
  <c r="BJ18" i="35" s="1"/>
  <c r="BG18" i="35"/>
  <c r="BH18" i="35"/>
  <c r="AX19" i="35"/>
  <c r="BG19" i="35" s="1"/>
  <c r="AY19" i="35"/>
  <c r="BH19" i="35" s="1"/>
  <c r="AZ19" i="35"/>
  <c r="BA19" i="35" s="1"/>
  <c r="BI19" i="35" s="1"/>
  <c r="BB19" i="35"/>
  <c r="BC19" i="35" s="1"/>
  <c r="BJ19" i="35" s="1"/>
  <c r="AX20" i="35"/>
  <c r="AY20" i="35"/>
  <c r="AZ20" i="35"/>
  <c r="BA20" i="35" s="1"/>
  <c r="BI20" i="35" s="1"/>
  <c r="BB20" i="35"/>
  <c r="BC20" i="35" s="1"/>
  <c r="BJ20" i="35" s="1"/>
  <c r="BG20" i="35"/>
  <c r="BH20" i="35"/>
  <c r="AX21" i="35"/>
  <c r="BG21" i="35" s="1"/>
  <c r="AY21" i="35"/>
  <c r="BH21" i="35" s="1"/>
  <c r="AZ21" i="35"/>
  <c r="BA21" i="35" s="1"/>
  <c r="BI21" i="35" s="1"/>
  <c r="BB21" i="35"/>
  <c r="BC21" i="35" s="1"/>
  <c r="BJ21" i="35" s="1"/>
  <c r="AX22" i="35"/>
  <c r="AY22" i="35"/>
  <c r="AZ22" i="35"/>
  <c r="BA22" i="35" s="1"/>
  <c r="BI22" i="35" s="1"/>
  <c r="BB22" i="35"/>
  <c r="BC22" i="35" s="1"/>
  <c r="BJ22" i="35" s="1"/>
  <c r="BG22" i="35"/>
  <c r="BH22" i="35"/>
  <c r="AX23" i="35"/>
  <c r="BG23" i="35" s="1"/>
  <c r="AY23" i="35"/>
  <c r="BH23" i="35" s="1"/>
  <c r="AZ23" i="35"/>
  <c r="BA23" i="35" s="1"/>
  <c r="BI23" i="35" s="1"/>
  <c r="BB23" i="35"/>
  <c r="BC23" i="35" s="1"/>
  <c r="BJ23" i="35" s="1"/>
  <c r="AX24" i="35"/>
  <c r="AY24" i="35"/>
  <c r="AZ24" i="35"/>
  <c r="BA24" i="35" s="1"/>
  <c r="BI24" i="35" s="1"/>
  <c r="BB24" i="35"/>
  <c r="BC24" i="35" s="1"/>
  <c r="BJ24" i="35" s="1"/>
  <c r="BG24" i="35"/>
  <c r="BH24" i="35"/>
  <c r="AX25" i="35"/>
  <c r="BG25" i="35" s="1"/>
  <c r="AY25" i="35"/>
  <c r="BH25" i="35" s="1"/>
  <c r="AZ25" i="35"/>
  <c r="BA25" i="35" s="1"/>
  <c r="BI25" i="35" s="1"/>
  <c r="BB25" i="35"/>
  <c r="BC25" i="35" s="1"/>
  <c r="BJ25" i="35" s="1"/>
  <c r="AX26" i="35"/>
  <c r="AY26" i="35"/>
  <c r="AZ26" i="35"/>
  <c r="BA26" i="35" s="1"/>
  <c r="BI26" i="35" s="1"/>
  <c r="BB26" i="35"/>
  <c r="BC26" i="35" s="1"/>
  <c r="BJ26" i="35" s="1"/>
  <c r="BG26" i="35"/>
  <c r="BH26" i="35"/>
  <c r="AX27" i="35"/>
  <c r="BG27" i="35" s="1"/>
  <c r="AY27" i="35"/>
  <c r="BH27" i="35" s="1"/>
  <c r="AZ27" i="35"/>
  <c r="BA27" i="35" s="1"/>
  <c r="BI27" i="35" s="1"/>
  <c r="BB27" i="35"/>
  <c r="BC27" i="35" s="1"/>
  <c r="BJ27" i="35" s="1"/>
  <c r="AX28" i="35"/>
  <c r="AY28" i="35"/>
  <c r="AZ28" i="35"/>
  <c r="BA28" i="35" s="1"/>
  <c r="BI28" i="35" s="1"/>
  <c r="BB28" i="35"/>
  <c r="BC28" i="35" s="1"/>
  <c r="BJ28" i="35" s="1"/>
  <c r="BG28" i="35"/>
  <c r="BH28" i="35"/>
  <c r="AX29" i="35"/>
  <c r="BG29" i="35" s="1"/>
  <c r="AY29" i="35"/>
  <c r="BH29" i="35" s="1"/>
  <c r="AZ29" i="35"/>
  <c r="BA29" i="35" s="1"/>
  <c r="BI29" i="35" s="1"/>
  <c r="BB29" i="35"/>
  <c r="BC29" i="35" s="1"/>
  <c r="BJ29" i="35" s="1"/>
  <c r="AR4" i="34"/>
  <c r="AS4" i="34"/>
  <c r="AT4" i="34"/>
  <c r="AU4" i="34"/>
  <c r="BB4" i="34" s="1"/>
  <c r="AV4" i="34"/>
  <c r="AW4" i="34"/>
  <c r="AZ4" i="34"/>
  <c r="BA4" i="34"/>
  <c r="BC4" i="34"/>
  <c r="AR5" i="34"/>
  <c r="AS5" i="34"/>
  <c r="BA5" i="34" s="1"/>
  <c r="AT5" i="34"/>
  <c r="AU5" i="34"/>
  <c r="BB5" i="34" s="1"/>
  <c r="AV5" i="34"/>
  <c r="AW5" i="34"/>
  <c r="AZ5" i="34"/>
  <c r="BC5" i="34"/>
  <c r="AR6" i="34"/>
  <c r="AS6" i="34"/>
  <c r="AT6" i="34"/>
  <c r="AU6" i="34"/>
  <c r="BB6" i="34" s="1"/>
  <c r="AV6" i="34"/>
  <c r="AW6" i="34"/>
  <c r="AZ6" i="34"/>
  <c r="BA6" i="34"/>
  <c r="BC6" i="34"/>
  <c r="AR7" i="34"/>
  <c r="AS7" i="34"/>
  <c r="BA7" i="34" s="1"/>
  <c r="AT7" i="34"/>
  <c r="AU7" i="34"/>
  <c r="BB7" i="34" s="1"/>
  <c r="AV7" i="34"/>
  <c r="AW7" i="34"/>
  <c r="AZ7" i="34"/>
  <c r="BC7" i="34"/>
  <c r="AR8" i="34"/>
  <c r="AS8" i="34"/>
  <c r="AT8" i="34"/>
  <c r="AU8" i="34"/>
  <c r="BB8" i="34" s="1"/>
  <c r="AV8" i="34"/>
  <c r="AW8" i="34"/>
  <c r="AZ8" i="34"/>
  <c r="BA8" i="34"/>
  <c r="BC8" i="34"/>
  <c r="AR9" i="34"/>
  <c r="AS9" i="34"/>
  <c r="BA9" i="34" s="1"/>
  <c r="AT9" i="34"/>
  <c r="AU9" i="34"/>
  <c r="BB9" i="34" s="1"/>
  <c r="AV9" i="34"/>
  <c r="AW9" i="34"/>
  <c r="AZ9" i="34"/>
  <c r="BC9" i="34"/>
  <c r="AR10" i="34"/>
  <c r="AS10" i="34"/>
  <c r="AT10" i="34"/>
  <c r="AU10" i="34"/>
  <c r="BB10" i="34" s="1"/>
  <c r="AV10" i="34"/>
  <c r="AW10" i="34"/>
  <c r="AZ10" i="34"/>
  <c r="BA10" i="34"/>
  <c r="BC10" i="34"/>
  <c r="AR11" i="34"/>
  <c r="AS11" i="34"/>
  <c r="BA11" i="34" s="1"/>
  <c r="AT11" i="34"/>
  <c r="AU11" i="34"/>
  <c r="BB11" i="34" s="1"/>
  <c r="AV11" i="34"/>
  <c r="AW11" i="34"/>
  <c r="AZ11" i="34"/>
  <c r="BC11" i="34"/>
  <c r="AR12" i="34"/>
  <c r="AS12" i="34"/>
  <c r="AT12" i="34"/>
  <c r="AU12" i="34"/>
  <c r="BB12" i="34" s="1"/>
  <c r="AV12" i="34"/>
  <c r="AW12" i="34"/>
  <c r="AZ12" i="34"/>
  <c r="BA12" i="34"/>
  <c r="BC12" i="34"/>
  <c r="AR13" i="34"/>
  <c r="AS13" i="34"/>
  <c r="BA13" i="34" s="1"/>
  <c r="AT13" i="34"/>
  <c r="AU13" i="34"/>
  <c r="BB13" i="34" s="1"/>
  <c r="AV13" i="34"/>
  <c r="AW13" i="34"/>
  <c r="BC13" i="34" s="1"/>
  <c r="AZ13" i="34"/>
  <c r="AR14" i="34"/>
  <c r="AS14" i="34"/>
  <c r="AT14" i="34"/>
  <c r="AU14" i="34"/>
  <c r="BB14" i="34" s="1"/>
  <c r="AV14" i="34"/>
  <c r="AW14" i="34"/>
  <c r="AZ14" i="34"/>
  <c r="BA14" i="34"/>
  <c r="BC14" i="34"/>
  <c r="AR15" i="34"/>
  <c r="AS15" i="34"/>
  <c r="BA15" i="34" s="1"/>
  <c r="AT15" i="34"/>
  <c r="AU15" i="34"/>
  <c r="BB15" i="34" s="1"/>
  <c r="AV15" i="34"/>
  <c r="AW15" i="34"/>
  <c r="BC15" i="34" s="1"/>
  <c r="AZ15" i="34"/>
  <c r="AR16" i="34"/>
  <c r="AS16" i="34"/>
  <c r="AT16" i="34"/>
  <c r="AU16" i="34"/>
  <c r="BB16" i="34" s="1"/>
  <c r="AV16" i="34"/>
  <c r="AW16" i="34"/>
  <c r="AZ16" i="34"/>
  <c r="BA16" i="34"/>
  <c r="BC16" i="34"/>
  <c r="AR17" i="34"/>
  <c r="AS17" i="34"/>
  <c r="BA17" i="34" s="1"/>
  <c r="AT17" i="34"/>
  <c r="AU17" i="34"/>
  <c r="BB17" i="34" s="1"/>
  <c r="AV17" i="34"/>
  <c r="AW17" i="34"/>
  <c r="AZ17" i="34"/>
  <c r="BC17" i="34"/>
  <c r="AR18" i="34"/>
  <c r="AS18" i="34"/>
  <c r="AT18" i="34"/>
  <c r="AU18" i="34"/>
  <c r="BB18" i="34" s="1"/>
  <c r="AV18" i="34"/>
  <c r="AW18" i="34"/>
  <c r="AZ18" i="34"/>
  <c r="BA18" i="34"/>
  <c r="BC18" i="34"/>
  <c r="AR19" i="34"/>
  <c r="AS19" i="34"/>
  <c r="BA19" i="34" s="1"/>
  <c r="AT19" i="34"/>
  <c r="AU19" i="34"/>
  <c r="BB19" i="34" s="1"/>
  <c r="AV19" i="34"/>
  <c r="AW19" i="34"/>
  <c r="AZ19" i="34"/>
  <c r="BC19" i="34"/>
  <c r="AR20" i="34"/>
  <c r="AS20" i="34"/>
  <c r="AT20" i="34"/>
  <c r="AU20" i="34"/>
  <c r="BB20" i="34" s="1"/>
  <c r="AV20" i="34"/>
  <c r="AW20" i="34"/>
  <c r="AZ20" i="34"/>
  <c r="BA20" i="34"/>
  <c r="BC20" i="34"/>
  <c r="AR21" i="34"/>
  <c r="AS21" i="34"/>
  <c r="BA21" i="34" s="1"/>
  <c r="AT21" i="34"/>
  <c r="AU21" i="34"/>
  <c r="BB21" i="34" s="1"/>
  <c r="AV21" i="34"/>
  <c r="AW21" i="34"/>
  <c r="AZ21" i="34"/>
  <c r="BC21" i="34"/>
  <c r="AR22" i="34"/>
  <c r="AS22" i="34"/>
  <c r="AT22" i="34"/>
  <c r="AU22" i="34"/>
  <c r="BB22" i="34" s="1"/>
  <c r="AV22" i="34"/>
  <c r="AW22" i="34"/>
  <c r="AZ22" i="34"/>
  <c r="BA22" i="34"/>
  <c r="BC22" i="34"/>
  <c r="AR23" i="34"/>
  <c r="AS23" i="34"/>
  <c r="BA23" i="34" s="1"/>
  <c r="AT23" i="34"/>
  <c r="AU23" i="34"/>
  <c r="BB23" i="34" s="1"/>
  <c r="AV23" i="34"/>
  <c r="AW23" i="34"/>
  <c r="BC23" i="34" s="1"/>
  <c r="AZ23" i="34"/>
  <c r="AR24" i="34"/>
  <c r="AS24" i="34"/>
  <c r="AT24" i="34"/>
  <c r="AU24" i="34"/>
  <c r="BB24" i="34" s="1"/>
  <c r="AV24" i="34"/>
  <c r="AW24" i="34"/>
  <c r="AZ24" i="34"/>
  <c r="BA24" i="34"/>
  <c r="BC24" i="34"/>
  <c r="AR25" i="34"/>
  <c r="AS25" i="34"/>
  <c r="BA25" i="34" s="1"/>
  <c r="AT25" i="34"/>
  <c r="AU25" i="34"/>
  <c r="BB25" i="34" s="1"/>
  <c r="AV25" i="34"/>
  <c r="AW25" i="34"/>
  <c r="BC25" i="34" s="1"/>
  <c r="AZ25" i="34"/>
  <c r="AR26" i="34"/>
  <c r="AS26" i="34"/>
  <c r="AT26" i="34"/>
  <c r="AU26" i="34"/>
  <c r="BB26" i="34" s="1"/>
  <c r="AV26" i="34"/>
  <c r="AW26" i="34"/>
  <c r="AZ26" i="34"/>
  <c r="BA26" i="34"/>
  <c r="BC26" i="34"/>
  <c r="AR27" i="34"/>
  <c r="AS27" i="34"/>
  <c r="BA27" i="34" s="1"/>
  <c r="AT27" i="34"/>
  <c r="AU27" i="34"/>
  <c r="BB27" i="34" s="1"/>
  <c r="AV27" i="34"/>
  <c r="AW27" i="34"/>
  <c r="AZ27" i="34"/>
  <c r="BC27" i="34"/>
  <c r="AR28" i="34"/>
  <c r="AS28" i="34"/>
  <c r="AT28" i="34"/>
  <c r="AU28" i="34"/>
  <c r="BB28" i="34" s="1"/>
  <c r="AV28" i="34"/>
  <c r="AW28" i="34"/>
  <c r="AZ28" i="34"/>
  <c r="BA28" i="34"/>
  <c r="BC28" i="34"/>
  <c r="AR29" i="34"/>
  <c r="AS29" i="34"/>
  <c r="BA29" i="34" s="1"/>
  <c r="AT29" i="34"/>
  <c r="AU29" i="34"/>
  <c r="BB29" i="34" s="1"/>
  <c r="AV29" i="34"/>
  <c r="AW29" i="34"/>
  <c r="BC29" i="34" s="1"/>
  <c r="AZ29" i="34"/>
  <c r="BR4" i="33"/>
  <c r="BS4" i="33"/>
  <c r="BT4" i="33"/>
  <c r="BU4" i="33"/>
  <c r="CB4" i="33" s="1"/>
  <c r="BV4" i="33"/>
  <c r="BW4" i="33" s="1"/>
  <c r="CC4" i="33" s="1"/>
  <c r="BR5" i="33"/>
  <c r="BS5" i="33"/>
  <c r="BT5" i="33"/>
  <c r="BU5" i="33"/>
  <c r="CB5" i="33" s="1"/>
  <c r="BV5" i="33"/>
  <c r="BW5" i="33" s="1"/>
  <c r="CC5" i="33" s="1"/>
  <c r="BR6" i="33"/>
  <c r="BS6" i="33"/>
  <c r="BT6" i="33"/>
  <c r="BU6" i="33"/>
  <c r="CB6" i="33" s="1"/>
  <c r="BV6" i="33"/>
  <c r="BW6" i="33" s="1"/>
  <c r="CC6" i="33" s="1"/>
  <c r="BR7" i="33"/>
  <c r="BS7" i="33"/>
  <c r="BT7" i="33"/>
  <c r="BU7" i="33"/>
  <c r="CB7" i="33" s="1"/>
  <c r="BV7" i="33"/>
  <c r="BW7" i="33" s="1"/>
  <c r="CC7" i="33" s="1"/>
  <c r="BR8" i="33"/>
  <c r="BS8" i="33"/>
  <c r="BT8" i="33"/>
  <c r="BU8" i="33"/>
  <c r="CB8" i="33" s="1"/>
  <c r="BV8" i="33"/>
  <c r="BW8" i="33" s="1"/>
  <c r="CC8" i="33" s="1"/>
  <c r="BR9" i="33"/>
  <c r="BS9" i="33"/>
  <c r="BT9" i="33"/>
  <c r="BU9" i="33"/>
  <c r="CB9" i="33" s="1"/>
  <c r="BV9" i="33"/>
  <c r="BW9" i="33" s="1"/>
  <c r="CC9" i="33" s="1"/>
  <c r="BR10" i="33"/>
  <c r="BS10" i="33"/>
  <c r="BT10" i="33"/>
  <c r="BU10" i="33" s="1"/>
  <c r="CB10" i="33" s="1"/>
  <c r="BV10" i="33"/>
  <c r="BW10" i="33" s="1"/>
  <c r="CC10" i="33" s="1"/>
  <c r="BR11" i="33"/>
  <c r="BS11" i="33"/>
  <c r="BT11" i="33"/>
  <c r="BU11" i="33" s="1"/>
  <c r="CB11" i="33" s="1"/>
  <c r="BV11" i="33"/>
  <c r="BW11" i="33" s="1"/>
  <c r="CC11" i="33" s="1"/>
  <c r="BR12" i="33"/>
  <c r="BS12" i="33"/>
  <c r="BT12" i="33"/>
  <c r="BU12" i="33" s="1"/>
  <c r="CB12" i="33" s="1"/>
  <c r="BV12" i="33"/>
  <c r="BW12" i="33" s="1"/>
  <c r="CC12" i="33" s="1"/>
  <c r="BR13" i="33"/>
  <c r="BS13" i="33"/>
  <c r="BT13" i="33"/>
  <c r="BU13" i="33" s="1"/>
  <c r="CB13" i="33" s="1"/>
  <c r="BV13" i="33"/>
  <c r="BW13" i="33" s="1"/>
  <c r="CC13" i="33" s="1"/>
  <c r="BR14" i="33"/>
  <c r="BS14" i="33"/>
  <c r="BT14" i="33"/>
  <c r="BU14" i="33" s="1"/>
  <c r="CB14" i="33" s="1"/>
  <c r="BV14" i="33"/>
  <c r="BW14" i="33" s="1"/>
  <c r="CC14" i="33" s="1"/>
  <c r="BR15" i="33"/>
  <c r="BS15" i="33"/>
  <c r="BT15" i="33"/>
  <c r="BU15" i="33" s="1"/>
  <c r="CB15" i="33" s="1"/>
  <c r="BV15" i="33"/>
  <c r="BW15" i="33" s="1"/>
  <c r="CC15" i="33" s="1"/>
  <c r="BR16" i="33"/>
  <c r="BS16" i="33"/>
  <c r="BT16" i="33"/>
  <c r="BU16" i="33" s="1"/>
  <c r="CB16" i="33" s="1"/>
  <c r="BV16" i="33"/>
  <c r="BW16" i="33" s="1"/>
  <c r="CC16" i="33" s="1"/>
  <c r="BR17" i="33"/>
  <c r="BS17" i="33"/>
  <c r="BT17" i="33"/>
  <c r="BU17" i="33" s="1"/>
  <c r="CB17" i="33" s="1"/>
  <c r="BV17" i="33"/>
  <c r="BW17" i="33" s="1"/>
  <c r="CC17" i="33" s="1"/>
  <c r="BR18" i="33"/>
  <c r="BS18" i="33"/>
  <c r="BT18" i="33"/>
  <c r="BU18" i="33" s="1"/>
  <c r="CB18" i="33" s="1"/>
  <c r="BV18" i="33"/>
  <c r="BW18" i="33" s="1"/>
  <c r="CC18" i="33" s="1"/>
  <c r="BR19" i="33"/>
  <c r="BS19" i="33"/>
  <c r="BT19" i="33"/>
  <c r="BU19" i="33" s="1"/>
  <c r="CB19" i="33" s="1"/>
  <c r="BV19" i="33"/>
  <c r="BW19" i="33" s="1"/>
  <c r="CC19" i="33" s="1"/>
  <c r="BR20" i="33"/>
  <c r="BS20" i="33"/>
  <c r="BT20" i="33"/>
  <c r="BU20" i="33" s="1"/>
  <c r="CB20" i="33" s="1"/>
  <c r="BV20" i="33"/>
  <c r="BW20" i="33" s="1"/>
  <c r="CC20" i="33" s="1"/>
  <c r="BR21" i="33"/>
  <c r="BS21" i="33"/>
  <c r="BT21" i="33"/>
  <c r="BU21" i="33" s="1"/>
  <c r="CB21" i="33" s="1"/>
  <c r="BV21" i="33"/>
  <c r="BW21" i="33" s="1"/>
  <c r="CC21" i="33" s="1"/>
  <c r="BR22" i="33"/>
  <c r="BS22" i="33"/>
  <c r="BT22" i="33"/>
  <c r="BU22" i="33" s="1"/>
  <c r="CB22" i="33" s="1"/>
  <c r="BV22" i="33"/>
  <c r="BW22" i="33" s="1"/>
  <c r="CC22" i="33" s="1"/>
  <c r="BR23" i="33"/>
  <c r="BS23" i="33"/>
  <c r="BT23" i="33"/>
  <c r="BU23" i="33" s="1"/>
  <c r="CB23" i="33" s="1"/>
  <c r="BV23" i="33"/>
  <c r="BW23" i="33" s="1"/>
  <c r="CC23" i="33" s="1"/>
  <c r="BR24" i="33"/>
  <c r="BS24" i="33"/>
  <c r="BT24" i="33"/>
  <c r="BU24" i="33" s="1"/>
  <c r="CB24" i="33" s="1"/>
  <c r="BV24" i="33"/>
  <c r="BW24" i="33" s="1"/>
  <c r="CC24" i="33" s="1"/>
  <c r="BR25" i="33"/>
  <c r="BS25" i="33"/>
  <c r="BT25" i="33"/>
  <c r="BU25" i="33" s="1"/>
  <c r="CB25" i="33" s="1"/>
  <c r="BV25" i="33"/>
  <c r="BW25" i="33" s="1"/>
  <c r="CC25" i="33" s="1"/>
  <c r="BR26" i="33"/>
  <c r="BS26" i="33"/>
  <c r="BT26" i="33"/>
  <c r="BU26" i="33" s="1"/>
  <c r="CB26" i="33" s="1"/>
  <c r="BV26" i="33"/>
  <c r="BW26" i="33" s="1"/>
  <c r="CC26" i="33" s="1"/>
  <c r="BR27" i="33"/>
  <c r="BS27" i="33"/>
  <c r="BT27" i="33"/>
  <c r="BU27" i="33" s="1"/>
  <c r="CB27" i="33" s="1"/>
  <c r="BV27" i="33"/>
  <c r="BW27" i="33" s="1"/>
  <c r="CC27" i="33" s="1"/>
  <c r="BR28" i="33"/>
  <c r="BS28" i="33"/>
  <c r="BT28" i="33"/>
  <c r="BU28" i="33" s="1"/>
  <c r="CB28" i="33" s="1"/>
  <c r="BV28" i="33"/>
  <c r="BW28" i="33" s="1"/>
  <c r="CC28" i="33" s="1"/>
  <c r="BR29" i="33"/>
  <c r="BS29" i="33"/>
  <c r="BT29" i="33"/>
  <c r="BU29" i="33" s="1"/>
  <c r="CB29" i="33" s="1"/>
  <c r="BV29" i="33"/>
  <c r="BW29" i="33" s="1"/>
  <c r="CC29" i="33" s="1"/>
  <c r="AK4" i="32" l="1"/>
  <c r="AL4" i="32"/>
  <c r="AN4" i="32"/>
  <c r="AO4" i="32"/>
  <c r="AW4" i="32" s="1"/>
  <c r="AP4" i="32"/>
  <c r="AQ4" i="32"/>
  <c r="AU4" i="32"/>
  <c r="AV4" i="32"/>
  <c r="AX4" i="32"/>
  <c r="AK5" i="32"/>
  <c r="AU5" i="32" s="1"/>
  <c r="AL5" i="32"/>
  <c r="AV5" i="32" s="1"/>
  <c r="AN5" i="32"/>
  <c r="AO5" i="32"/>
  <c r="AP5" i="32"/>
  <c r="AQ5" i="32"/>
  <c r="AW5" i="32"/>
  <c r="AX5" i="32"/>
  <c r="AK6" i="32"/>
  <c r="AL6" i="32"/>
  <c r="AN6" i="32"/>
  <c r="AO6" i="32"/>
  <c r="AW6" i="32" s="1"/>
  <c r="AP6" i="32"/>
  <c r="AQ6" i="32"/>
  <c r="AU6" i="32"/>
  <c r="AV6" i="32"/>
  <c r="AX6" i="32"/>
  <c r="AK7" i="32"/>
  <c r="AU7" i="32" s="1"/>
  <c r="AL7" i="32"/>
  <c r="AV7" i="32" s="1"/>
  <c r="AN7" i="32"/>
  <c r="AO7" i="32"/>
  <c r="AP7" i="32"/>
  <c r="AQ7" i="32"/>
  <c r="AW7" i="32"/>
  <c r="AX7" i="32"/>
  <c r="AK8" i="32"/>
  <c r="AL8" i="32"/>
  <c r="AN8" i="32"/>
  <c r="AO8" i="32"/>
  <c r="AW8" i="32" s="1"/>
  <c r="AP8" i="32"/>
  <c r="AQ8" i="32"/>
  <c r="AU8" i="32"/>
  <c r="AV8" i="32"/>
  <c r="AX8" i="32"/>
  <c r="AK9" i="32"/>
  <c r="AU9" i="32" s="1"/>
  <c r="AL9" i="32"/>
  <c r="AV9" i="32" s="1"/>
  <c r="AN9" i="32"/>
  <c r="AO9" i="32"/>
  <c r="AP9" i="32"/>
  <c r="AQ9" i="32"/>
  <c r="AW9" i="32"/>
  <c r="AX9" i="32"/>
  <c r="AK10" i="32"/>
  <c r="AL10" i="32"/>
  <c r="AN10" i="32"/>
  <c r="AO10" i="32"/>
  <c r="AW10" i="32" s="1"/>
  <c r="AP10" i="32"/>
  <c r="AQ10" i="32"/>
  <c r="AU10" i="32"/>
  <c r="AV10" i="32"/>
  <c r="AX10" i="32"/>
  <c r="AK11" i="32"/>
  <c r="AU11" i="32" s="1"/>
  <c r="AL11" i="32"/>
  <c r="AV11" i="32" s="1"/>
  <c r="AN11" i="32"/>
  <c r="AO11" i="32"/>
  <c r="AP11" i="32"/>
  <c r="AQ11" i="32"/>
  <c r="AW11" i="32"/>
  <c r="AX11" i="32"/>
  <c r="AK12" i="32"/>
  <c r="AL12" i="32"/>
  <c r="AN12" i="32"/>
  <c r="AO12" i="32"/>
  <c r="AW12" i="32" s="1"/>
  <c r="AP12" i="32"/>
  <c r="AQ12" i="32"/>
  <c r="AU12" i="32"/>
  <c r="AV12" i="32"/>
  <c r="AX12" i="32"/>
  <c r="AK13" i="32"/>
  <c r="AU13" i="32" s="1"/>
  <c r="AL13" i="32"/>
  <c r="AV13" i="32" s="1"/>
  <c r="AN13" i="32"/>
  <c r="AO13" i="32"/>
  <c r="AP13" i="32"/>
  <c r="AQ13" i="32"/>
  <c r="AW13" i="32"/>
  <c r="AX13" i="32"/>
  <c r="AK14" i="32"/>
  <c r="AL14" i="32"/>
  <c r="AN14" i="32"/>
  <c r="AO14" i="32"/>
  <c r="AW14" i="32" s="1"/>
  <c r="AP14" i="32"/>
  <c r="AQ14" i="32"/>
  <c r="AU14" i="32"/>
  <c r="AV14" i="32"/>
  <c r="AX14" i="32"/>
  <c r="AK15" i="32"/>
  <c r="AU15" i="32" s="1"/>
  <c r="AL15" i="32"/>
  <c r="AV15" i="32" s="1"/>
  <c r="AN15" i="32"/>
  <c r="AO15" i="32"/>
  <c r="AP15" i="32"/>
  <c r="AQ15" i="32"/>
  <c r="AW15" i="32"/>
  <c r="AX15" i="32"/>
  <c r="AK16" i="32"/>
  <c r="AL16" i="32"/>
  <c r="AN16" i="32"/>
  <c r="AO16" i="32"/>
  <c r="AW16" i="32" s="1"/>
  <c r="AP16" i="32"/>
  <c r="AQ16" i="32"/>
  <c r="AU16" i="32"/>
  <c r="AV16" i="32"/>
  <c r="AX16" i="32"/>
  <c r="AK17" i="32"/>
  <c r="AU17" i="32" s="1"/>
  <c r="AL17" i="32"/>
  <c r="AV17" i="32" s="1"/>
  <c r="AN17" i="32"/>
  <c r="AO17" i="32"/>
  <c r="AP17" i="32"/>
  <c r="AQ17" i="32"/>
  <c r="AW17" i="32"/>
  <c r="AX17" i="32"/>
  <c r="AK18" i="32"/>
  <c r="AL18" i="32"/>
  <c r="AN18" i="32"/>
  <c r="AO18" i="32"/>
  <c r="AW18" i="32" s="1"/>
  <c r="AP18" i="32"/>
  <c r="AQ18" i="32"/>
  <c r="AU18" i="32"/>
  <c r="AV18" i="32"/>
  <c r="AX18" i="32"/>
  <c r="AK19" i="32"/>
  <c r="AU19" i="32" s="1"/>
  <c r="AL19" i="32"/>
  <c r="AV19" i="32" s="1"/>
  <c r="AN19" i="32"/>
  <c r="AO19" i="32"/>
  <c r="AP19" i="32"/>
  <c r="AQ19" i="32"/>
  <c r="AW19" i="32"/>
  <c r="AX19" i="32"/>
  <c r="AK20" i="32"/>
  <c r="AL20" i="32"/>
  <c r="AN20" i="32"/>
  <c r="AO20" i="32"/>
  <c r="AW20" i="32" s="1"/>
  <c r="AP20" i="32"/>
  <c r="AQ20" i="32"/>
  <c r="AU20" i="32"/>
  <c r="AV20" i="32"/>
  <c r="AX20" i="32"/>
  <c r="AK21" i="32"/>
  <c r="AU21" i="32" s="1"/>
  <c r="AL21" i="32"/>
  <c r="AV21" i="32" s="1"/>
  <c r="AN21" i="32"/>
  <c r="AO21" i="32"/>
  <c r="AP21" i="32"/>
  <c r="AQ21" i="32"/>
  <c r="AW21" i="32"/>
  <c r="AX21" i="32"/>
  <c r="AK22" i="32"/>
  <c r="AL22" i="32"/>
  <c r="AN22" i="32"/>
  <c r="AO22" i="32"/>
  <c r="AW22" i="32" s="1"/>
  <c r="AP22" i="32"/>
  <c r="AQ22" i="32"/>
  <c r="AU22" i="32"/>
  <c r="AV22" i="32"/>
  <c r="AX22" i="32"/>
  <c r="AK23" i="32"/>
  <c r="AU23" i="32" s="1"/>
  <c r="AL23" i="32"/>
  <c r="AV23" i="32" s="1"/>
  <c r="AN23" i="32"/>
  <c r="AO23" i="32"/>
  <c r="AP23" i="32"/>
  <c r="AQ23" i="32"/>
  <c r="AW23" i="32"/>
  <c r="AX23" i="32"/>
  <c r="AK24" i="32"/>
  <c r="AL24" i="32"/>
  <c r="AN24" i="32"/>
  <c r="AO24" i="32"/>
  <c r="AW24" i="32" s="1"/>
  <c r="AP24" i="32"/>
  <c r="AQ24" i="32"/>
  <c r="AU24" i="32"/>
  <c r="AV24" i="32"/>
  <c r="AX24" i="32"/>
  <c r="AK25" i="32"/>
  <c r="AU25" i="32" s="1"/>
  <c r="AL25" i="32"/>
  <c r="AV25" i="32" s="1"/>
  <c r="AN25" i="32"/>
  <c r="AO25" i="32"/>
  <c r="AP25" i="32"/>
  <c r="AQ25" i="32"/>
  <c r="AW25" i="32"/>
  <c r="AX25" i="32"/>
  <c r="AK26" i="32"/>
  <c r="AL26" i="32"/>
  <c r="AN26" i="32"/>
  <c r="AO26" i="32"/>
  <c r="AW26" i="32" s="1"/>
  <c r="AP26" i="32"/>
  <c r="AQ26" i="32"/>
  <c r="AU26" i="32"/>
  <c r="AV26" i="32"/>
  <c r="AX26" i="32"/>
  <c r="AK27" i="32"/>
  <c r="AU27" i="32" s="1"/>
  <c r="AL27" i="32"/>
  <c r="AV27" i="32" s="1"/>
  <c r="AN27" i="32"/>
  <c r="AO27" i="32"/>
  <c r="AP27" i="32"/>
  <c r="AQ27" i="32"/>
  <c r="AW27" i="32"/>
  <c r="AX27" i="32"/>
  <c r="AK28" i="32"/>
  <c r="AL28" i="32"/>
  <c r="AN28" i="32"/>
  <c r="AO28" i="32"/>
  <c r="AW28" i="32" s="1"/>
  <c r="AP28" i="32"/>
  <c r="AQ28" i="32"/>
  <c r="AU28" i="32"/>
  <c r="AV28" i="32"/>
  <c r="AX28" i="32"/>
  <c r="AK29" i="32"/>
  <c r="AU29" i="32" s="1"/>
  <c r="AL29" i="32"/>
  <c r="AV29" i="32" s="1"/>
  <c r="AN29" i="32"/>
  <c r="AO29" i="32"/>
  <c r="AP29" i="32"/>
  <c r="AQ29" i="32"/>
  <c r="AW29" i="32"/>
  <c r="AX29" i="32"/>
  <c r="L2" i="23" l="1"/>
  <c r="M2" i="23"/>
  <c r="N2" i="23"/>
  <c r="Z2" i="23"/>
  <c r="AA2" i="23"/>
  <c r="AB2" i="23"/>
  <c r="AO2" i="23"/>
  <c r="AP2" i="23"/>
  <c r="AQ2" i="23"/>
  <c r="BE2" i="23"/>
  <c r="BF2" i="23"/>
  <c r="BG2" i="23"/>
  <c r="L3" i="23"/>
  <c r="M3" i="23"/>
  <c r="N3" i="23"/>
  <c r="Z3" i="23"/>
  <c r="AA3" i="23"/>
  <c r="AB3" i="23"/>
  <c r="AO3" i="23"/>
  <c r="AP3" i="23"/>
  <c r="AQ3" i="23"/>
  <c r="BE3" i="23"/>
  <c r="BF3" i="23"/>
  <c r="BG3" i="23"/>
  <c r="BY3" i="23"/>
  <c r="BZ3" i="23"/>
  <c r="CA3" i="23"/>
  <c r="L4" i="23"/>
  <c r="M4" i="23"/>
  <c r="N4" i="23"/>
  <c r="Z4" i="23"/>
  <c r="AA4" i="23"/>
  <c r="AB4" i="23"/>
  <c r="AO4" i="23"/>
  <c r="AP4" i="23"/>
  <c r="AQ4" i="23"/>
  <c r="BE4" i="23"/>
  <c r="BF4" i="23"/>
  <c r="BG4" i="23"/>
  <c r="BY4" i="23"/>
  <c r="BZ4" i="23"/>
  <c r="CA4" i="23"/>
  <c r="L5" i="23"/>
  <c r="M5" i="23"/>
  <c r="N5" i="23"/>
  <c r="Z5" i="23"/>
  <c r="AA5" i="23"/>
  <c r="AB5" i="23"/>
  <c r="AO5" i="23"/>
  <c r="AP5" i="23"/>
  <c r="AQ5" i="23"/>
  <c r="BE5" i="23"/>
  <c r="BF5" i="23"/>
  <c r="BG5" i="23"/>
  <c r="BY5" i="23"/>
  <c r="BZ5" i="23"/>
  <c r="CA5" i="23"/>
  <c r="L6" i="23"/>
  <c r="M6" i="23"/>
  <c r="N6" i="23"/>
  <c r="Z6" i="23"/>
  <c r="AA6" i="23"/>
  <c r="AB6" i="23"/>
  <c r="AO6" i="23"/>
  <c r="AP6" i="23"/>
  <c r="AQ6" i="23"/>
  <c r="BE6" i="23"/>
  <c r="BF6" i="23"/>
  <c r="BG6" i="23"/>
  <c r="BY6" i="23"/>
  <c r="BZ6" i="23"/>
  <c r="CA6" i="23"/>
  <c r="L7" i="23"/>
  <c r="M7" i="23"/>
  <c r="N7" i="23"/>
  <c r="Z7" i="23"/>
  <c r="AA7" i="23"/>
  <c r="AB7" i="23"/>
  <c r="AO7" i="23"/>
  <c r="AP7" i="23"/>
  <c r="AQ7" i="23"/>
  <c r="BE7" i="23"/>
  <c r="BF7" i="23"/>
  <c r="BG7" i="23"/>
  <c r="BY7" i="23"/>
  <c r="BZ7" i="23"/>
  <c r="CA7" i="23"/>
  <c r="L8" i="23"/>
  <c r="M8" i="23"/>
  <c r="N8" i="23"/>
  <c r="Z8" i="23"/>
  <c r="AA8" i="23"/>
  <c r="AB8" i="23"/>
  <c r="AO8" i="23"/>
  <c r="AP8" i="23"/>
  <c r="AQ8" i="23"/>
  <c r="BE8" i="23"/>
  <c r="BF8" i="23"/>
  <c r="BG8" i="23"/>
  <c r="BY8" i="23"/>
  <c r="BZ8" i="23"/>
  <c r="CA8" i="23"/>
  <c r="L9" i="23"/>
  <c r="M9" i="23"/>
  <c r="N9" i="23"/>
  <c r="Z9" i="23"/>
  <c r="AA9" i="23"/>
  <c r="AB9" i="23"/>
  <c r="AO9" i="23"/>
  <c r="AP9" i="23"/>
  <c r="AQ9" i="23"/>
  <c r="BE9" i="23"/>
  <c r="BF9" i="23"/>
  <c r="BG9" i="23"/>
  <c r="BY9" i="23"/>
  <c r="BZ9" i="23"/>
  <c r="CA9" i="23"/>
  <c r="L10" i="23"/>
  <c r="M10" i="23"/>
  <c r="N10" i="23"/>
  <c r="Z10" i="23"/>
  <c r="AA10" i="23"/>
  <c r="AB10" i="23"/>
  <c r="AO10" i="23"/>
  <c r="AP10" i="23"/>
  <c r="AQ10" i="23"/>
  <c r="BE10" i="23"/>
  <c r="BF10" i="23"/>
  <c r="BG10" i="23"/>
  <c r="BY10" i="23"/>
  <c r="BZ10" i="23"/>
  <c r="CA10" i="23"/>
  <c r="L11" i="23"/>
  <c r="M11" i="23"/>
  <c r="N11" i="23"/>
  <c r="Z11" i="23"/>
  <c r="AA11" i="23"/>
  <c r="AB11" i="23"/>
  <c r="AO11" i="23"/>
  <c r="AP11" i="23"/>
  <c r="AQ11" i="23"/>
  <c r="BE11" i="23"/>
  <c r="BF11" i="23"/>
  <c r="BG11" i="23"/>
  <c r="BY11" i="23"/>
  <c r="BZ11" i="23"/>
  <c r="CA11" i="23"/>
  <c r="L12" i="23"/>
  <c r="M12" i="23"/>
  <c r="N12" i="23"/>
  <c r="Z12" i="23"/>
  <c r="AA12" i="23"/>
  <c r="AB12" i="23"/>
  <c r="AO12" i="23"/>
  <c r="AP12" i="23"/>
  <c r="AQ12" i="23"/>
  <c r="BE12" i="23"/>
  <c r="BF12" i="23"/>
  <c r="BG12" i="23"/>
  <c r="BY12" i="23"/>
  <c r="BZ12" i="23"/>
  <c r="CA12" i="23"/>
  <c r="L13" i="23"/>
  <c r="M13" i="23"/>
  <c r="N13" i="23"/>
  <c r="Z13" i="23"/>
  <c r="AA13" i="23"/>
  <c r="AB13" i="23"/>
  <c r="AO13" i="23"/>
  <c r="AP13" i="23"/>
  <c r="AQ13" i="23"/>
  <c r="BE13" i="23"/>
  <c r="BF13" i="23"/>
  <c r="BG13" i="23"/>
  <c r="BY13" i="23"/>
  <c r="BZ13" i="23"/>
  <c r="CA13" i="23"/>
  <c r="L14" i="23"/>
  <c r="M14" i="23"/>
  <c r="N14" i="23"/>
  <c r="Z14" i="23"/>
  <c r="AA14" i="23"/>
  <c r="AB14" i="23"/>
  <c r="AO14" i="23"/>
  <c r="AP14" i="23"/>
  <c r="AQ14" i="23"/>
  <c r="BE14" i="23"/>
  <c r="BF14" i="23"/>
  <c r="BG14" i="23"/>
  <c r="BY14" i="23"/>
  <c r="BZ14" i="23"/>
  <c r="CA14" i="23"/>
  <c r="L15" i="23"/>
  <c r="M15" i="23"/>
  <c r="N15" i="23"/>
  <c r="Z15" i="23"/>
  <c r="AA15" i="23"/>
  <c r="AB15" i="23"/>
  <c r="AO15" i="23"/>
  <c r="AP15" i="23"/>
  <c r="AQ15" i="23"/>
  <c r="BE15" i="23"/>
  <c r="BF15" i="23"/>
  <c r="BG15" i="23"/>
  <c r="BY15" i="23"/>
  <c r="BZ15" i="23"/>
  <c r="CA15" i="23"/>
  <c r="L16" i="23"/>
  <c r="M16" i="23"/>
  <c r="N16" i="23"/>
  <c r="Z16" i="23"/>
  <c r="AA16" i="23"/>
  <c r="AB16" i="23"/>
  <c r="AO16" i="23"/>
  <c r="AP16" i="23"/>
  <c r="AQ16" i="23"/>
  <c r="BE16" i="23"/>
  <c r="BF16" i="23"/>
  <c r="BG16" i="23"/>
  <c r="BY16" i="23"/>
  <c r="BZ16" i="23"/>
  <c r="CA16" i="23"/>
  <c r="L17" i="23"/>
  <c r="M17" i="23"/>
  <c r="N17" i="23"/>
  <c r="Z17" i="23"/>
  <c r="AA17" i="23"/>
  <c r="AB17" i="23"/>
  <c r="AO17" i="23"/>
  <c r="AP17" i="23"/>
  <c r="AQ17" i="23"/>
  <c r="BE17" i="23"/>
  <c r="BF17" i="23"/>
  <c r="BG17" i="23"/>
  <c r="BY17" i="23"/>
  <c r="BZ17" i="23"/>
  <c r="CA17" i="23"/>
  <c r="L18" i="23"/>
  <c r="M18" i="23"/>
  <c r="N18" i="23"/>
  <c r="Z18" i="23"/>
  <c r="AA18" i="23"/>
  <c r="AB18" i="23"/>
  <c r="AO18" i="23"/>
  <c r="AP18" i="23"/>
  <c r="AQ18" i="23"/>
  <c r="BE18" i="23"/>
  <c r="BF18" i="23"/>
  <c r="BG18" i="23"/>
  <c r="BY18" i="23"/>
  <c r="BZ18" i="23"/>
  <c r="CA18" i="23"/>
  <c r="L19" i="23"/>
  <c r="M19" i="23"/>
  <c r="N19" i="23"/>
  <c r="Z19" i="23"/>
  <c r="AA19" i="23"/>
  <c r="AB19" i="23"/>
  <c r="AO19" i="23"/>
  <c r="AP19" i="23"/>
  <c r="AQ19" i="23"/>
  <c r="BE19" i="23"/>
  <c r="BF19" i="23"/>
  <c r="BG19" i="23"/>
  <c r="BY19" i="23"/>
  <c r="BZ19" i="23"/>
  <c r="CA19" i="23"/>
  <c r="L20" i="23"/>
  <c r="M20" i="23"/>
  <c r="N20" i="23"/>
  <c r="Z20" i="23"/>
  <c r="AA20" i="23"/>
  <c r="AB20" i="23"/>
  <c r="AO20" i="23"/>
  <c r="AP20" i="23"/>
  <c r="AQ20" i="23"/>
  <c r="BE20" i="23"/>
  <c r="BF20" i="23"/>
  <c r="BG20" i="23"/>
  <c r="BY20" i="23"/>
  <c r="BZ20" i="23"/>
  <c r="CA20" i="23"/>
  <c r="L21" i="23"/>
  <c r="M21" i="23"/>
  <c r="N21" i="23"/>
  <c r="Z21" i="23"/>
  <c r="AA21" i="23"/>
  <c r="AB21" i="23"/>
  <c r="AO21" i="23"/>
  <c r="AP21" i="23"/>
  <c r="AQ21" i="23"/>
  <c r="BE21" i="23"/>
  <c r="BF21" i="23"/>
  <c r="BG21" i="23"/>
  <c r="BY21" i="23"/>
  <c r="BZ21" i="23"/>
  <c r="CA21" i="23"/>
  <c r="L22" i="23"/>
  <c r="M22" i="23"/>
  <c r="N22" i="23"/>
  <c r="Z22" i="23"/>
  <c r="AA22" i="23"/>
  <c r="AB22" i="23"/>
  <c r="AO22" i="23"/>
  <c r="AP22" i="23"/>
  <c r="AQ22" i="23"/>
  <c r="BE22" i="23"/>
  <c r="BF22" i="23"/>
  <c r="BG22" i="23"/>
  <c r="BY22" i="23"/>
  <c r="BZ22" i="23"/>
  <c r="CA22" i="23"/>
  <c r="L23" i="23"/>
  <c r="M23" i="23"/>
  <c r="N23" i="23"/>
  <c r="Z23" i="23"/>
  <c r="AA23" i="23"/>
  <c r="AB23" i="23"/>
  <c r="AO23" i="23"/>
  <c r="AP23" i="23"/>
  <c r="AQ23" i="23"/>
  <c r="BE23" i="23"/>
  <c r="BF23" i="23"/>
  <c r="BG23" i="23"/>
  <c r="BY23" i="23"/>
  <c r="BZ23" i="23"/>
  <c r="CA23" i="23"/>
  <c r="L24" i="23"/>
  <c r="M24" i="23"/>
  <c r="N24" i="23"/>
  <c r="Z24" i="23"/>
  <c r="AA24" i="23"/>
  <c r="AB24" i="23"/>
  <c r="AO24" i="23"/>
  <c r="AP24" i="23"/>
  <c r="AQ24" i="23"/>
  <c r="BE24" i="23"/>
  <c r="BF24" i="23"/>
  <c r="BG24" i="23"/>
  <c r="BY24" i="23"/>
  <c r="BZ24" i="23"/>
  <c r="CA24" i="23"/>
  <c r="L25" i="23"/>
  <c r="M25" i="23"/>
  <c r="N25" i="23"/>
  <c r="Z25" i="23"/>
  <c r="AA25" i="23"/>
  <c r="AB25" i="23"/>
  <c r="AO25" i="23"/>
  <c r="AP25" i="23"/>
  <c r="AQ25" i="23"/>
  <c r="BE25" i="23"/>
  <c r="BF25" i="23"/>
  <c r="BG25" i="23"/>
  <c r="BY25" i="23"/>
  <c r="BZ25" i="23"/>
  <c r="CA25" i="23"/>
  <c r="L26" i="23"/>
  <c r="M26" i="23"/>
  <c r="N26" i="23"/>
  <c r="Z26" i="23"/>
  <c r="AA26" i="23"/>
  <c r="AB26" i="23"/>
  <c r="AO26" i="23"/>
  <c r="AP26" i="23"/>
  <c r="AQ26" i="23"/>
  <c r="BE26" i="23"/>
  <c r="BF26" i="23"/>
  <c r="BG26" i="23"/>
  <c r="BY26" i="23"/>
  <c r="BZ26" i="23"/>
  <c r="CA26" i="23"/>
  <c r="L27" i="23"/>
  <c r="M27" i="23"/>
  <c r="N27" i="23"/>
  <c r="Z27" i="23"/>
  <c r="AA27" i="23"/>
  <c r="AB27" i="23"/>
  <c r="AO27" i="23"/>
  <c r="AP27" i="23"/>
  <c r="AQ27" i="23"/>
  <c r="BE27" i="23"/>
  <c r="BF27" i="23"/>
  <c r="BG27" i="23"/>
  <c r="BY27" i="23"/>
  <c r="BZ27" i="23"/>
  <c r="CA27" i="23"/>
  <c r="L28" i="23"/>
  <c r="M28" i="23"/>
  <c r="N28" i="23"/>
  <c r="Z28" i="23"/>
  <c r="AA28" i="23"/>
  <c r="AB28" i="23"/>
  <c r="AO28" i="23"/>
  <c r="AP28" i="23"/>
  <c r="AQ28" i="23"/>
  <c r="BE28" i="23"/>
  <c r="BF28" i="23"/>
  <c r="BG28" i="23"/>
  <c r="BY28" i="23"/>
  <c r="BZ28" i="23"/>
  <c r="CA28" i="23"/>
  <c r="L29" i="23"/>
  <c r="M29" i="23"/>
  <c r="N29" i="23"/>
  <c r="Z29" i="23"/>
  <c r="AA29" i="23"/>
  <c r="AB29" i="23"/>
  <c r="AO29" i="23"/>
  <c r="AP29" i="23"/>
  <c r="AQ29" i="23"/>
  <c r="BE29" i="23"/>
  <c r="BF29" i="23"/>
  <c r="BG29" i="23"/>
  <c r="BY29" i="23"/>
  <c r="BZ29" i="23"/>
  <c r="CA29" i="23"/>
  <c r="L30" i="23"/>
  <c r="M30" i="23"/>
  <c r="N30" i="23"/>
  <c r="Z30" i="23"/>
  <c r="AA30" i="23"/>
  <c r="AB30" i="23"/>
  <c r="AO30" i="23"/>
  <c r="AP30" i="23"/>
  <c r="AQ30" i="23"/>
  <c r="BE30" i="23"/>
  <c r="BF30" i="23"/>
  <c r="BG30" i="23"/>
  <c r="BY30" i="23"/>
  <c r="BZ30" i="23"/>
  <c r="CA30" i="23"/>
  <c r="L31" i="23"/>
  <c r="M31" i="23"/>
  <c r="N31" i="23"/>
  <c r="Z31" i="23"/>
  <c r="AA31" i="23"/>
  <c r="AB31" i="23"/>
  <c r="AO31" i="23"/>
  <c r="AP31" i="23"/>
  <c r="AQ31" i="23"/>
  <c r="BE31" i="23"/>
  <c r="BF31" i="23"/>
  <c r="BG31" i="23"/>
  <c r="BY31" i="23"/>
  <c r="BZ31" i="23"/>
  <c r="CA31" i="23"/>
  <c r="L32" i="23"/>
  <c r="M32" i="23"/>
  <c r="N32" i="23"/>
  <c r="Z32" i="23"/>
  <c r="AA32" i="23"/>
  <c r="AB32" i="23"/>
  <c r="AO32" i="23"/>
  <c r="AP32" i="23"/>
  <c r="AQ32" i="23"/>
  <c r="BE32" i="23"/>
  <c r="BF32" i="23"/>
  <c r="BG32" i="23"/>
  <c r="BY32" i="23"/>
  <c r="BZ32" i="23"/>
  <c r="CA32" i="23"/>
  <c r="L33" i="23"/>
  <c r="M33" i="23"/>
  <c r="N33" i="23"/>
  <c r="Z33" i="23"/>
  <c r="AA33" i="23"/>
  <c r="AB33" i="23"/>
  <c r="AO33" i="23"/>
  <c r="AP33" i="23"/>
  <c r="AQ33" i="23"/>
  <c r="BE33" i="23"/>
  <c r="BF33" i="23"/>
  <c r="BG33" i="23"/>
  <c r="BY33" i="23"/>
  <c r="BZ33" i="23"/>
  <c r="CA33" i="23"/>
  <c r="L34" i="23"/>
  <c r="M34" i="23"/>
  <c r="N34" i="23"/>
  <c r="Z34" i="23"/>
  <c r="AA34" i="23"/>
  <c r="AB34" i="23"/>
  <c r="AO34" i="23"/>
  <c r="AP34" i="23"/>
  <c r="AQ34" i="23"/>
  <c r="BE34" i="23"/>
  <c r="BF34" i="23"/>
  <c r="BG34" i="23"/>
  <c r="BY34" i="23"/>
  <c r="BZ34" i="23"/>
  <c r="CA34" i="23"/>
  <c r="L35" i="23"/>
  <c r="M35" i="23"/>
  <c r="N35" i="23"/>
  <c r="Z35" i="23"/>
  <c r="AA35" i="23"/>
  <c r="AB35" i="23"/>
  <c r="AO35" i="23"/>
  <c r="AP35" i="23"/>
  <c r="AQ35" i="23"/>
  <c r="BE35" i="23"/>
  <c r="BF35" i="23"/>
  <c r="BG35" i="23"/>
  <c r="BY35" i="23"/>
  <c r="BZ35" i="23"/>
  <c r="CA35" i="23"/>
  <c r="L36" i="23"/>
  <c r="M36" i="23"/>
  <c r="N36" i="23"/>
  <c r="Z36" i="23"/>
  <c r="AA36" i="23"/>
  <c r="AB36" i="23"/>
  <c r="AO36" i="23"/>
  <c r="AP36" i="23"/>
  <c r="AQ36" i="23"/>
  <c r="BE36" i="23"/>
  <c r="BF36" i="23"/>
  <c r="BG36" i="23"/>
  <c r="BY36" i="23"/>
  <c r="BZ36" i="23"/>
  <c r="CA36" i="23"/>
  <c r="L37" i="23"/>
  <c r="M37" i="23"/>
  <c r="N37" i="23"/>
  <c r="Z37" i="23"/>
  <c r="AA37" i="23"/>
  <c r="AB37" i="23"/>
  <c r="AO37" i="23"/>
  <c r="AP37" i="23"/>
  <c r="AQ37" i="23"/>
  <c r="BE37" i="23"/>
  <c r="BF37" i="23"/>
  <c r="BG37" i="23"/>
  <c r="BY37" i="23"/>
  <c r="BZ37" i="23"/>
  <c r="CA37" i="23"/>
  <c r="L38" i="23"/>
  <c r="M38" i="23"/>
  <c r="N38" i="23"/>
  <c r="Z38" i="23"/>
  <c r="AA38" i="23"/>
  <c r="AB38" i="23"/>
  <c r="AO38" i="23"/>
  <c r="AP38" i="23"/>
  <c r="AQ38" i="23"/>
  <c r="BE38" i="23"/>
  <c r="BF38" i="23"/>
  <c r="BG38" i="23"/>
  <c r="BY38" i="23"/>
  <c r="BZ38" i="23"/>
  <c r="CA38" i="23"/>
  <c r="L39" i="23"/>
  <c r="M39" i="23"/>
  <c r="N39" i="23"/>
  <c r="Z39" i="23"/>
  <c r="AA39" i="23"/>
  <c r="AB39" i="23"/>
  <c r="AO39" i="23"/>
  <c r="AP39" i="23"/>
  <c r="AQ39" i="23"/>
  <c r="BE39" i="23"/>
  <c r="BF39" i="23"/>
  <c r="BG39" i="23"/>
  <c r="BY39" i="23"/>
  <c r="BZ39" i="23"/>
  <c r="CA39" i="23"/>
  <c r="L40" i="23"/>
  <c r="M40" i="23"/>
  <c r="N40" i="23"/>
  <c r="Z40" i="23"/>
  <c r="AA40" i="23"/>
  <c r="AB40" i="23"/>
  <c r="AO40" i="23"/>
  <c r="AP40" i="23"/>
  <c r="AQ40" i="23"/>
  <c r="BE40" i="23"/>
  <c r="BF40" i="23"/>
  <c r="BG40" i="23"/>
  <c r="BY40" i="23"/>
  <c r="BZ40" i="23"/>
  <c r="CA40" i="23"/>
  <c r="L41" i="23"/>
  <c r="M41" i="23"/>
  <c r="N41" i="23"/>
  <c r="Z41" i="23"/>
  <c r="AA41" i="23"/>
  <c r="AB41" i="23"/>
  <c r="AO41" i="23"/>
  <c r="AP41" i="23"/>
  <c r="AQ41" i="23"/>
  <c r="BE41" i="23"/>
  <c r="BF41" i="23"/>
  <c r="BG41" i="23"/>
  <c r="BY41" i="23"/>
  <c r="BZ41" i="23"/>
  <c r="CA41" i="23"/>
  <c r="L42" i="23"/>
  <c r="M42" i="23"/>
  <c r="N42" i="23"/>
  <c r="Z42" i="23"/>
  <c r="AA42" i="23"/>
  <c r="AB42" i="23"/>
  <c r="AO42" i="23"/>
  <c r="AP42" i="23"/>
  <c r="AQ42" i="23"/>
  <c r="BE42" i="23"/>
  <c r="BF42" i="23"/>
  <c r="BG42" i="23"/>
  <c r="BY42" i="23"/>
  <c r="BZ42" i="23"/>
  <c r="CA42" i="23"/>
  <c r="L43" i="23"/>
  <c r="M43" i="23"/>
  <c r="N43" i="23"/>
  <c r="Z43" i="23"/>
  <c r="AA43" i="23"/>
  <c r="AB43" i="23"/>
  <c r="AO43" i="23"/>
  <c r="AP43" i="23"/>
  <c r="AQ43" i="23"/>
  <c r="BE43" i="23"/>
  <c r="BF43" i="23"/>
  <c r="BG43" i="23"/>
  <c r="BY43" i="23"/>
  <c r="BZ43" i="23"/>
  <c r="CA43" i="23"/>
  <c r="L44" i="23"/>
  <c r="M44" i="23"/>
  <c r="N44" i="23"/>
  <c r="Z44" i="23"/>
  <c r="AA44" i="23"/>
  <c r="AB44" i="23"/>
  <c r="AO44" i="23"/>
  <c r="AP44" i="23"/>
  <c r="AQ44" i="23"/>
  <c r="BE44" i="23"/>
  <c r="BF44" i="23"/>
  <c r="BG44" i="23"/>
  <c r="BY44" i="23"/>
  <c r="BZ44" i="23"/>
  <c r="CA44" i="23"/>
  <c r="L45" i="23"/>
  <c r="M45" i="23"/>
  <c r="N45" i="23"/>
  <c r="Z45" i="23"/>
  <c r="AA45" i="23"/>
  <c r="AB45" i="23"/>
  <c r="AO45" i="23"/>
  <c r="AP45" i="23"/>
  <c r="AQ45" i="23"/>
  <c r="BE45" i="23"/>
  <c r="BF45" i="23"/>
  <c r="BG45" i="23"/>
  <c r="BY45" i="23"/>
  <c r="BZ45" i="23"/>
  <c r="CA45" i="23"/>
  <c r="L46" i="23"/>
  <c r="M46" i="23"/>
  <c r="N46" i="23"/>
  <c r="Z46" i="23"/>
  <c r="AA46" i="23"/>
  <c r="AB46" i="23"/>
  <c r="AO46" i="23"/>
  <c r="AP46" i="23"/>
  <c r="AQ46" i="23"/>
  <c r="BE46" i="23"/>
  <c r="BF46" i="23"/>
  <c r="BG46" i="23"/>
  <c r="BY46" i="23"/>
  <c r="BZ46" i="23"/>
  <c r="CA46" i="23"/>
  <c r="L47" i="23"/>
  <c r="M47" i="23"/>
  <c r="N47" i="23"/>
  <c r="Z47" i="23"/>
  <c r="AA47" i="23"/>
  <c r="AB47" i="23"/>
  <c r="AO47" i="23"/>
  <c r="AP47" i="23"/>
  <c r="AQ47" i="23"/>
  <c r="BE47" i="23"/>
  <c r="BF47" i="23"/>
  <c r="BG47" i="23"/>
  <c r="BY47" i="23"/>
  <c r="BZ47" i="23"/>
  <c r="CA47" i="23"/>
  <c r="L48" i="23"/>
  <c r="M48" i="23"/>
  <c r="N48" i="23"/>
  <c r="Z48" i="23"/>
  <c r="AA48" i="23"/>
  <c r="AB48" i="23"/>
  <c r="AO48" i="23"/>
  <c r="AP48" i="23"/>
  <c r="AQ48" i="23"/>
  <c r="BE48" i="23"/>
  <c r="BF48" i="23"/>
  <c r="BG48" i="23"/>
  <c r="BY48" i="23"/>
  <c r="BZ48" i="23"/>
  <c r="CA48" i="23"/>
  <c r="L49" i="23"/>
  <c r="M49" i="23"/>
  <c r="N49" i="23"/>
  <c r="Z49" i="23"/>
  <c r="AA49" i="23"/>
  <c r="AB49" i="23"/>
  <c r="AO49" i="23"/>
  <c r="AP49" i="23"/>
  <c r="AQ49" i="23"/>
  <c r="BE49" i="23"/>
  <c r="BF49" i="23"/>
  <c r="BG49" i="23"/>
  <c r="BY49" i="23"/>
  <c r="BZ49" i="23"/>
  <c r="CA49" i="23"/>
  <c r="L50" i="23"/>
  <c r="M50" i="23"/>
  <c r="N50" i="23"/>
  <c r="Z50" i="23"/>
  <c r="AA50" i="23"/>
  <c r="AB50" i="23"/>
  <c r="AO50" i="23"/>
  <c r="AP50" i="23"/>
  <c r="AQ50" i="23"/>
  <c r="BE50" i="23"/>
  <c r="BF50" i="23"/>
  <c r="BG50" i="23"/>
  <c r="BY50" i="23"/>
  <c r="BZ50" i="23"/>
  <c r="CA50" i="23"/>
  <c r="L51" i="23"/>
  <c r="M51" i="23"/>
  <c r="N51" i="23"/>
  <c r="Z51" i="23"/>
  <c r="AA51" i="23"/>
  <c r="AB51" i="23"/>
  <c r="AO51" i="23"/>
  <c r="AP51" i="23"/>
  <c r="AQ51" i="23"/>
  <c r="BE51" i="23"/>
  <c r="BF51" i="23"/>
  <c r="BG51" i="23"/>
  <c r="BY51" i="23"/>
  <c r="BZ51" i="23"/>
  <c r="CA51" i="23"/>
  <c r="L52" i="23"/>
  <c r="M52" i="23"/>
  <c r="N52" i="23"/>
  <c r="Z52" i="23"/>
  <c r="AA52" i="23"/>
  <c r="AB52" i="23"/>
  <c r="AO52" i="23"/>
  <c r="AP52" i="23"/>
  <c r="AQ52" i="23"/>
  <c r="BE52" i="23"/>
  <c r="BF52" i="23"/>
  <c r="BG52" i="23"/>
  <c r="BY52" i="23"/>
  <c r="BZ52" i="23"/>
  <c r="CA52" i="23"/>
  <c r="L53" i="23"/>
  <c r="M53" i="23"/>
  <c r="N53" i="23"/>
  <c r="Z53" i="23"/>
  <c r="AA53" i="23"/>
  <c r="AB53" i="23"/>
  <c r="AO53" i="23"/>
  <c r="AP53" i="23"/>
  <c r="AQ53" i="23"/>
  <c r="BE53" i="23"/>
  <c r="BF53" i="23"/>
  <c r="BG53" i="23"/>
  <c r="BY53" i="23"/>
  <c r="BZ53" i="23"/>
  <c r="CA53" i="23"/>
  <c r="L54" i="23"/>
  <c r="M54" i="23"/>
  <c r="N54" i="23"/>
  <c r="Z54" i="23"/>
  <c r="AA54" i="23"/>
  <c r="AB54" i="23"/>
  <c r="AO54" i="23"/>
  <c r="AP54" i="23"/>
  <c r="AQ54" i="23"/>
  <c r="BE54" i="23"/>
  <c r="BF54" i="23"/>
  <c r="BG54" i="23"/>
  <c r="BY54" i="23"/>
  <c r="BZ54" i="23"/>
  <c r="CA54" i="23"/>
  <c r="L55" i="23"/>
  <c r="M55" i="23"/>
  <c r="N55" i="23"/>
  <c r="Z55" i="23"/>
  <c r="AA55" i="23"/>
  <c r="AB55" i="23"/>
  <c r="AO55" i="23"/>
  <c r="AP55" i="23"/>
  <c r="AQ55" i="23"/>
  <c r="BE55" i="23"/>
  <c r="BF55" i="23"/>
  <c r="BG55" i="23"/>
  <c r="BY55" i="23"/>
  <c r="BZ55" i="23"/>
  <c r="CA55" i="23"/>
  <c r="L56" i="23"/>
  <c r="M56" i="23"/>
  <c r="N56" i="23"/>
  <c r="Z56" i="23"/>
  <c r="AA56" i="23"/>
  <c r="AB56" i="23"/>
  <c r="AO56" i="23"/>
  <c r="AP56" i="23"/>
  <c r="AQ56" i="23"/>
  <c r="BE56" i="23"/>
  <c r="BF56" i="23"/>
  <c r="BG56" i="23"/>
  <c r="BY56" i="23"/>
  <c r="BZ56" i="23"/>
  <c r="CA56" i="23"/>
  <c r="L57" i="23"/>
  <c r="M57" i="23"/>
  <c r="N57" i="23"/>
  <c r="Z57" i="23"/>
  <c r="AA57" i="23"/>
  <c r="AB57" i="23"/>
  <c r="AO57" i="23"/>
  <c r="AP57" i="23"/>
  <c r="AQ57" i="23"/>
  <c r="BE57" i="23"/>
  <c r="BF57" i="23"/>
  <c r="BG57" i="23"/>
  <c r="BY57" i="23"/>
  <c r="BZ57" i="23"/>
  <c r="CA57" i="23"/>
  <c r="L58" i="23"/>
  <c r="M58" i="23"/>
  <c r="N58" i="23"/>
  <c r="Z58" i="23"/>
  <c r="AA58" i="23"/>
  <c r="AB58" i="23"/>
  <c r="AO58" i="23"/>
  <c r="AP58" i="23"/>
  <c r="AQ58" i="23"/>
  <c r="BE58" i="23"/>
  <c r="BF58" i="23"/>
  <c r="BG58" i="23"/>
  <c r="BY58" i="23"/>
  <c r="BZ58" i="23"/>
  <c r="CA58" i="23"/>
  <c r="L59" i="23"/>
  <c r="M59" i="23"/>
  <c r="N59" i="23"/>
  <c r="Z59" i="23"/>
  <c r="AA59" i="23"/>
  <c r="AB59" i="23"/>
  <c r="AO59" i="23"/>
  <c r="AP59" i="23"/>
  <c r="AQ59" i="23"/>
  <c r="BE59" i="23"/>
  <c r="BF59" i="23"/>
  <c r="BG59" i="23"/>
  <c r="BY59" i="23"/>
  <c r="BZ59" i="23"/>
  <c r="CA59" i="23"/>
  <c r="L60" i="23"/>
  <c r="M60" i="23"/>
  <c r="N60" i="23"/>
  <c r="Z60" i="23"/>
  <c r="AA60" i="23"/>
  <c r="AB60" i="23"/>
  <c r="AO60" i="23"/>
  <c r="AP60" i="23"/>
  <c r="AQ60" i="23"/>
  <c r="BE60" i="23"/>
  <c r="BF60" i="23"/>
  <c r="BG60" i="23"/>
  <c r="BY60" i="23"/>
  <c r="BZ60" i="23"/>
  <c r="CA60" i="23"/>
  <c r="L61" i="23"/>
  <c r="M61" i="23"/>
  <c r="N61" i="23"/>
  <c r="Z61" i="23"/>
  <c r="AA61" i="23"/>
  <c r="AB61" i="23"/>
  <c r="AO61" i="23"/>
  <c r="AP61" i="23"/>
  <c r="AQ61" i="23"/>
  <c r="BE61" i="23"/>
  <c r="BF61" i="23"/>
  <c r="BG61" i="23"/>
  <c r="BY61" i="23"/>
  <c r="BZ61" i="23"/>
  <c r="CA61" i="23"/>
  <c r="L62" i="23"/>
  <c r="M62" i="23"/>
  <c r="N62" i="23"/>
  <c r="Z62" i="23"/>
  <c r="AA62" i="23"/>
  <c r="AB62" i="23"/>
  <c r="AO62" i="23"/>
  <c r="AP62" i="23"/>
  <c r="AQ62" i="23"/>
  <c r="BE62" i="23"/>
  <c r="BF62" i="23"/>
  <c r="BG62" i="23"/>
  <c r="BY62" i="23"/>
  <c r="BZ62" i="23"/>
  <c r="CA62" i="23"/>
  <c r="L63" i="23"/>
  <c r="M63" i="23"/>
  <c r="N63" i="23"/>
  <c r="Z63" i="23"/>
  <c r="AA63" i="23"/>
  <c r="AB63" i="23"/>
  <c r="AO63" i="23"/>
  <c r="AP63" i="23"/>
  <c r="AQ63" i="23"/>
  <c r="BE63" i="23"/>
  <c r="BF63" i="23"/>
  <c r="BG63" i="23"/>
  <c r="BY63" i="23"/>
  <c r="BZ63" i="23"/>
  <c r="CA63" i="23"/>
  <c r="L64" i="23"/>
  <c r="M64" i="23"/>
  <c r="N64" i="23"/>
  <c r="Z64" i="23"/>
  <c r="AA64" i="23"/>
  <c r="AB64" i="23"/>
  <c r="AO64" i="23"/>
  <c r="AP64" i="23"/>
  <c r="AQ64" i="23"/>
  <c r="BE64" i="23"/>
  <c r="BF64" i="23"/>
  <c r="BG64" i="23"/>
  <c r="BY64" i="23"/>
  <c r="BZ64" i="23"/>
  <c r="CA64" i="23"/>
  <c r="L65" i="23"/>
  <c r="M65" i="23"/>
  <c r="N65" i="23"/>
  <c r="Z65" i="23"/>
  <c r="AA65" i="23"/>
  <c r="AB65" i="23"/>
  <c r="AO65" i="23"/>
  <c r="AP65" i="23"/>
  <c r="AQ65" i="23"/>
  <c r="BE65" i="23"/>
  <c r="BF65" i="23"/>
  <c r="BG65" i="23"/>
  <c r="BY65" i="23"/>
  <c r="BZ65" i="23"/>
  <c r="CA65" i="23"/>
  <c r="L66" i="23"/>
  <c r="M66" i="23"/>
  <c r="N66" i="23"/>
  <c r="Z66" i="23"/>
  <c r="AA66" i="23"/>
  <c r="AB66" i="23"/>
  <c r="AO66" i="23"/>
  <c r="AP66" i="23"/>
  <c r="AQ66" i="23"/>
  <c r="BE66" i="23"/>
  <c r="BF66" i="23"/>
  <c r="BG66" i="23"/>
  <c r="BY66" i="23"/>
  <c r="BZ66" i="23"/>
  <c r="CA66" i="23"/>
  <c r="L67" i="23"/>
  <c r="M67" i="23"/>
  <c r="N67" i="23"/>
  <c r="Z67" i="23"/>
  <c r="AA67" i="23"/>
  <c r="AB67" i="23"/>
  <c r="AO67" i="23"/>
  <c r="AP67" i="23"/>
  <c r="AQ67" i="23"/>
  <c r="BE67" i="23"/>
  <c r="BF67" i="23"/>
  <c r="BG67" i="23"/>
  <c r="BY67" i="23"/>
  <c r="BZ67" i="23"/>
  <c r="CA67" i="23"/>
  <c r="L68" i="23"/>
  <c r="M68" i="23"/>
  <c r="N68" i="23"/>
  <c r="Z68" i="23"/>
  <c r="AA68" i="23"/>
  <c r="AB68" i="23"/>
  <c r="AO68" i="23"/>
  <c r="AP68" i="23"/>
  <c r="AQ68" i="23"/>
  <c r="BE68" i="23"/>
  <c r="BF68" i="23"/>
  <c r="BG68" i="23"/>
  <c r="BY68" i="23"/>
  <c r="BZ68" i="23"/>
  <c r="CA68" i="23"/>
  <c r="L69" i="23"/>
  <c r="M69" i="23"/>
  <c r="N69" i="23"/>
  <c r="Z69" i="23"/>
  <c r="AA69" i="23"/>
  <c r="AB69" i="23"/>
  <c r="AO69" i="23"/>
  <c r="AP69" i="23"/>
  <c r="AQ69" i="23"/>
  <c r="BE69" i="23"/>
  <c r="BF69" i="23"/>
  <c r="BG69" i="23"/>
  <c r="BY69" i="23"/>
  <c r="BZ69" i="23"/>
  <c r="CA69" i="23"/>
  <c r="L70" i="23"/>
  <c r="M70" i="23"/>
  <c r="N70" i="23"/>
  <c r="Z70" i="23"/>
  <c r="AA70" i="23"/>
  <c r="AB70" i="23"/>
  <c r="AO70" i="23"/>
  <c r="AP70" i="23"/>
  <c r="AQ70" i="23"/>
  <c r="BE70" i="23"/>
  <c r="BF70" i="23"/>
  <c r="BG70" i="23"/>
  <c r="BY70" i="23"/>
  <c r="BZ70" i="23"/>
  <c r="CA70" i="23"/>
  <c r="L71" i="23"/>
  <c r="M71" i="23"/>
  <c r="N71" i="23"/>
  <c r="Z71" i="23"/>
  <c r="AA71" i="23"/>
  <c r="AB71" i="23"/>
  <c r="AO71" i="23"/>
  <c r="AP71" i="23"/>
  <c r="AQ71" i="23"/>
  <c r="BE71" i="23"/>
  <c r="BF71" i="23"/>
  <c r="BG71" i="23"/>
  <c r="BY71" i="23"/>
  <c r="BZ71" i="23"/>
  <c r="CA71" i="23"/>
  <c r="L72" i="23"/>
  <c r="M72" i="23"/>
  <c r="N72" i="23"/>
  <c r="Z72" i="23"/>
  <c r="AA72" i="23"/>
  <c r="AB72" i="23"/>
  <c r="AO72" i="23"/>
  <c r="AP72" i="23"/>
  <c r="AQ72" i="23"/>
  <c r="BE72" i="23"/>
  <c r="BF72" i="23"/>
  <c r="BG72" i="23"/>
  <c r="BY72" i="23"/>
  <c r="BZ72" i="23"/>
  <c r="CA72" i="23"/>
  <c r="L73" i="23"/>
  <c r="M73" i="23"/>
  <c r="N73" i="23"/>
  <c r="Z73" i="23"/>
  <c r="AA73" i="23"/>
  <c r="AB73" i="23"/>
  <c r="AO73" i="23"/>
  <c r="AP73" i="23"/>
  <c r="AQ73" i="23"/>
  <c r="BE73" i="23"/>
  <c r="BF73" i="23"/>
  <c r="BG73" i="23"/>
  <c r="BY73" i="23"/>
  <c r="BZ73" i="23"/>
  <c r="CA73" i="23"/>
  <c r="L74" i="23"/>
  <c r="M74" i="23"/>
  <c r="N74" i="23"/>
  <c r="Z74" i="23"/>
  <c r="AA74" i="23"/>
  <c r="AB74" i="23"/>
  <c r="AO74" i="23"/>
  <c r="AP74" i="23"/>
  <c r="AQ74" i="23"/>
  <c r="BE74" i="23"/>
  <c r="BF74" i="23"/>
  <c r="BG74" i="23"/>
  <c r="BY74" i="23"/>
  <c r="BZ74" i="23"/>
  <c r="CA74" i="23"/>
  <c r="L75" i="23"/>
  <c r="M75" i="23"/>
  <c r="N75" i="23"/>
  <c r="Z75" i="23"/>
  <c r="AA75" i="23"/>
  <c r="AB75" i="23"/>
  <c r="AO75" i="23"/>
  <c r="AP75" i="23"/>
  <c r="AQ75" i="23"/>
  <c r="BE75" i="23"/>
  <c r="BF75" i="23"/>
  <c r="BG75" i="23"/>
  <c r="BY75" i="23"/>
  <c r="BZ75" i="23"/>
  <c r="CA75" i="23"/>
  <c r="L76" i="23"/>
  <c r="M76" i="23"/>
  <c r="N76" i="23"/>
  <c r="Z76" i="23"/>
  <c r="AA76" i="23"/>
  <c r="AB76" i="23"/>
  <c r="AO76" i="23"/>
  <c r="AP76" i="23"/>
  <c r="AQ76" i="23"/>
  <c r="BE76" i="23"/>
  <c r="BF76" i="23"/>
  <c r="BG76" i="23"/>
  <c r="BY76" i="23"/>
  <c r="BZ76" i="23"/>
  <c r="CA76" i="23"/>
  <c r="L77" i="23"/>
  <c r="M77" i="23"/>
  <c r="N77" i="23"/>
  <c r="Z77" i="23"/>
  <c r="AA77" i="23"/>
  <c r="AB77" i="23"/>
  <c r="AO77" i="23"/>
  <c r="AP77" i="23"/>
  <c r="AQ77" i="23"/>
  <c r="BE77" i="23"/>
  <c r="BF77" i="23"/>
  <c r="BG77" i="23"/>
  <c r="BY77" i="23"/>
  <c r="BZ77" i="23"/>
  <c r="CA77" i="23"/>
  <c r="L78" i="23"/>
  <c r="M78" i="23"/>
  <c r="N78" i="23"/>
  <c r="Z78" i="23"/>
  <c r="AA78" i="23"/>
  <c r="AB78" i="23"/>
  <c r="AO78" i="23"/>
  <c r="AP78" i="23"/>
  <c r="AQ78" i="23"/>
  <c r="BE78" i="23"/>
  <c r="BF78" i="23"/>
  <c r="BG78" i="23"/>
  <c r="BY78" i="23"/>
  <c r="BZ78" i="23"/>
  <c r="CA78" i="23"/>
  <c r="L79" i="23"/>
  <c r="M79" i="23"/>
  <c r="N79" i="23"/>
  <c r="Z79" i="23"/>
  <c r="AA79" i="23"/>
  <c r="AB79" i="23"/>
  <c r="AO79" i="23"/>
  <c r="AP79" i="23"/>
  <c r="AQ79" i="23"/>
  <c r="BE79" i="23"/>
  <c r="BF79" i="23"/>
  <c r="BG79" i="23"/>
  <c r="BY79" i="23"/>
  <c r="BZ79" i="23"/>
  <c r="CA79" i="23"/>
  <c r="L80" i="23"/>
  <c r="M80" i="23"/>
  <c r="N80" i="23"/>
  <c r="Z80" i="23"/>
  <c r="AA80" i="23"/>
  <c r="AB80" i="23"/>
  <c r="AO80" i="23"/>
  <c r="AP80" i="23"/>
  <c r="AQ80" i="23"/>
  <c r="BE80" i="23"/>
  <c r="BF80" i="23"/>
  <c r="BG80" i="23"/>
  <c r="BY80" i="23"/>
  <c r="BZ80" i="23"/>
  <c r="CA80" i="23"/>
  <c r="L81" i="23"/>
  <c r="M81" i="23"/>
  <c r="N81" i="23"/>
  <c r="Z81" i="23"/>
  <c r="AA81" i="23"/>
  <c r="AB81" i="23"/>
  <c r="AO81" i="23"/>
  <c r="AP81" i="23"/>
  <c r="AQ81" i="23"/>
  <c r="BE81" i="23"/>
  <c r="BF81" i="23"/>
  <c r="BG81" i="23"/>
  <c r="BY81" i="23"/>
  <c r="BZ81" i="23"/>
  <c r="CA81" i="23"/>
  <c r="L82" i="23"/>
  <c r="M82" i="23"/>
  <c r="N82" i="23"/>
  <c r="Z82" i="23"/>
  <c r="AA82" i="23"/>
  <c r="AB82" i="23"/>
  <c r="AO82" i="23"/>
  <c r="AP82" i="23"/>
  <c r="AQ82" i="23"/>
  <c r="BE82" i="23"/>
  <c r="BF82" i="23"/>
  <c r="BG82" i="23"/>
  <c r="BY82" i="23"/>
  <c r="BZ82" i="23"/>
  <c r="CA82" i="23"/>
  <c r="L83" i="23"/>
  <c r="M83" i="23"/>
  <c r="N83" i="23"/>
  <c r="Z83" i="23"/>
  <c r="AA83" i="23"/>
  <c r="AB83" i="23"/>
  <c r="AO83" i="23"/>
  <c r="AP83" i="23"/>
  <c r="AQ83" i="23"/>
  <c r="BE83" i="23"/>
  <c r="BF83" i="23"/>
  <c r="BG83" i="23"/>
  <c r="BY83" i="23"/>
  <c r="BZ83" i="23"/>
  <c r="CA83" i="23"/>
  <c r="L84" i="23"/>
  <c r="M84" i="23"/>
  <c r="N84" i="23"/>
  <c r="Z84" i="23"/>
  <c r="AA84" i="23"/>
  <c r="AB84" i="23"/>
  <c r="AO84" i="23"/>
  <c r="AP84" i="23"/>
  <c r="AQ84" i="23"/>
  <c r="BE84" i="23"/>
  <c r="BF84" i="23"/>
  <c r="BG84" i="23"/>
  <c r="BY84" i="23"/>
  <c r="BZ84" i="23"/>
  <c r="CA84" i="23"/>
  <c r="L85" i="23"/>
  <c r="M85" i="23"/>
  <c r="N85" i="23"/>
  <c r="Z85" i="23"/>
  <c r="AA85" i="23"/>
  <c r="AB85" i="23"/>
  <c r="AO85" i="23"/>
  <c r="AP85" i="23"/>
  <c r="AQ85" i="23"/>
  <c r="BE85" i="23"/>
  <c r="BF85" i="23"/>
  <c r="BG85" i="23"/>
  <c r="BY85" i="23"/>
  <c r="BZ85" i="23"/>
  <c r="CA85" i="23"/>
  <c r="L86" i="23"/>
  <c r="M86" i="23"/>
  <c r="N86" i="23"/>
  <c r="Z86" i="23"/>
  <c r="AA86" i="23"/>
  <c r="AB86" i="23"/>
  <c r="AO86" i="23"/>
  <c r="AP86" i="23"/>
  <c r="AQ86" i="23"/>
  <c r="BE86" i="23"/>
  <c r="BF86" i="23"/>
  <c r="BG86" i="23"/>
  <c r="BY86" i="23"/>
  <c r="BZ86" i="23"/>
  <c r="CA86" i="23"/>
  <c r="L87" i="23"/>
  <c r="M87" i="23"/>
  <c r="N87" i="23"/>
  <c r="Z87" i="23"/>
  <c r="AA87" i="23"/>
  <c r="AB87" i="23"/>
  <c r="AO87" i="23"/>
  <c r="AP87" i="23"/>
  <c r="AQ87" i="23"/>
  <c r="BE87" i="23"/>
  <c r="BF87" i="23"/>
  <c r="BG87" i="23"/>
  <c r="BY87" i="23"/>
  <c r="BZ87" i="23"/>
  <c r="CA87" i="23"/>
  <c r="L88" i="23"/>
  <c r="M88" i="23"/>
  <c r="N88" i="23"/>
  <c r="Z88" i="23"/>
  <c r="AA88" i="23"/>
  <c r="AB88" i="23"/>
  <c r="AO88" i="23"/>
  <c r="AP88" i="23"/>
  <c r="AQ88" i="23"/>
  <c r="BE88" i="23"/>
  <c r="BF88" i="23"/>
  <c r="BG88" i="23"/>
  <c r="BY88" i="23"/>
  <c r="BZ88" i="23"/>
  <c r="CA88" i="23"/>
  <c r="L89" i="23"/>
  <c r="M89" i="23"/>
  <c r="N89" i="23"/>
  <c r="Z89" i="23"/>
  <c r="AA89" i="23"/>
  <c r="AB89" i="23"/>
  <c r="AO89" i="23"/>
  <c r="AP89" i="23"/>
  <c r="AQ89" i="23"/>
  <c r="BE89" i="23"/>
  <c r="BF89" i="23"/>
  <c r="BG89" i="23"/>
  <c r="BY89" i="23"/>
  <c r="BZ89" i="23"/>
  <c r="CA89" i="23"/>
  <c r="L90" i="23"/>
  <c r="M90" i="23"/>
  <c r="N90" i="23"/>
  <c r="Z90" i="23"/>
  <c r="AA90" i="23"/>
  <c r="AB90" i="23"/>
  <c r="AO90" i="23"/>
  <c r="AP90" i="23"/>
  <c r="AQ90" i="23"/>
  <c r="BE90" i="23"/>
  <c r="BF90" i="23"/>
  <c r="BG90" i="23"/>
  <c r="BY90" i="23"/>
  <c r="BZ90" i="23"/>
  <c r="CA90" i="23"/>
  <c r="L91" i="23"/>
  <c r="M91" i="23"/>
  <c r="N91" i="23"/>
  <c r="Z91" i="23"/>
  <c r="AA91" i="23"/>
  <c r="AB91" i="23"/>
  <c r="AO91" i="23"/>
  <c r="AP91" i="23"/>
  <c r="AQ91" i="23"/>
  <c r="BE91" i="23"/>
  <c r="BF91" i="23"/>
  <c r="BG91" i="23"/>
  <c r="BY91" i="23"/>
  <c r="BZ91" i="23"/>
  <c r="CA91" i="23"/>
  <c r="L92" i="23"/>
  <c r="M92" i="23"/>
  <c r="N92" i="23"/>
  <c r="Z92" i="23"/>
  <c r="AA92" i="23"/>
  <c r="AB92" i="23"/>
  <c r="AO92" i="23"/>
  <c r="AP92" i="23"/>
  <c r="AQ92" i="23"/>
  <c r="BE92" i="23"/>
  <c r="BF92" i="23"/>
  <c r="BG92" i="23"/>
  <c r="BY92" i="23"/>
  <c r="BZ92" i="23"/>
  <c r="CA92" i="23"/>
  <c r="L93" i="23"/>
  <c r="M93" i="23"/>
  <c r="N93" i="23"/>
  <c r="Z93" i="23"/>
  <c r="AA93" i="23"/>
  <c r="AB93" i="23"/>
  <c r="AO93" i="23"/>
  <c r="AP93" i="23"/>
  <c r="AQ93" i="23"/>
  <c r="BE93" i="23"/>
  <c r="BF93" i="23"/>
  <c r="BG93" i="23"/>
  <c r="BY93" i="23"/>
  <c r="BZ93" i="23"/>
  <c r="CA93" i="23"/>
  <c r="L94" i="23"/>
  <c r="M94" i="23"/>
  <c r="N94" i="23"/>
  <c r="Z94" i="23"/>
  <c r="AA94" i="23"/>
  <c r="AB94" i="23"/>
  <c r="AO94" i="23"/>
  <c r="AP94" i="23"/>
  <c r="AQ94" i="23"/>
  <c r="BE94" i="23"/>
  <c r="BF94" i="23"/>
  <c r="BG94" i="23"/>
  <c r="BY94" i="23"/>
  <c r="BZ94" i="23"/>
  <c r="CA94" i="23"/>
  <c r="L95" i="23"/>
  <c r="M95" i="23"/>
  <c r="N95" i="23"/>
  <c r="Z95" i="23"/>
  <c r="AA95" i="23"/>
  <c r="AB95" i="23"/>
  <c r="AO95" i="23"/>
  <c r="AP95" i="23"/>
  <c r="AQ95" i="23"/>
  <c r="BE95" i="23"/>
  <c r="BF95" i="23"/>
  <c r="BG95" i="23"/>
  <c r="BY95" i="23"/>
  <c r="BZ95" i="23"/>
  <c r="CA95" i="23"/>
  <c r="L96" i="23"/>
  <c r="M96" i="23"/>
  <c r="N96" i="23"/>
  <c r="Z96" i="23"/>
  <c r="AA96" i="23"/>
  <c r="AB96" i="23"/>
  <c r="AO96" i="23"/>
  <c r="AP96" i="23"/>
  <c r="AQ96" i="23"/>
  <c r="BE96" i="23"/>
  <c r="BF96" i="23"/>
  <c r="BG96" i="23"/>
  <c r="BY96" i="23"/>
  <c r="BZ96" i="23"/>
  <c r="CA96" i="23"/>
  <c r="L97" i="23"/>
  <c r="M97" i="23"/>
  <c r="N97" i="23"/>
  <c r="Z97" i="23"/>
  <c r="AA97" i="23"/>
  <c r="AB97" i="23"/>
  <c r="AO97" i="23"/>
  <c r="AP97" i="23"/>
  <c r="AQ97" i="23"/>
  <c r="BE97" i="23"/>
  <c r="BF97" i="23"/>
  <c r="BG97" i="23"/>
  <c r="BY97" i="23"/>
  <c r="BZ97" i="23"/>
  <c r="CA97" i="23"/>
  <c r="L98" i="23"/>
  <c r="M98" i="23"/>
  <c r="N98" i="23"/>
  <c r="Z98" i="23"/>
  <c r="AA98" i="23"/>
  <c r="AB98" i="23"/>
  <c r="AO98" i="23"/>
  <c r="AP98" i="23"/>
  <c r="AQ98" i="23"/>
  <c r="BE98" i="23"/>
  <c r="BF98" i="23"/>
  <c r="BG98" i="23"/>
  <c r="BY98" i="23"/>
  <c r="BZ98" i="23"/>
  <c r="CA98" i="23"/>
  <c r="L99" i="23"/>
  <c r="M99" i="23"/>
  <c r="N99" i="23"/>
  <c r="Z99" i="23"/>
  <c r="AA99" i="23"/>
  <c r="AB99" i="23"/>
  <c r="AO99" i="23"/>
  <c r="AP99" i="23"/>
  <c r="AQ99" i="23"/>
  <c r="BE99" i="23"/>
  <c r="BF99" i="23"/>
  <c r="BG99" i="23"/>
  <c r="BY99" i="23"/>
  <c r="BZ99" i="23"/>
  <c r="CA99" i="23"/>
  <c r="L100" i="23"/>
  <c r="M100" i="23"/>
  <c r="N100" i="23"/>
  <c r="Z100" i="23"/>
  <c r="AA100" i="23"/>
  <c r="AB100" i="23"/>
  <c r="AO100" i="23"/>
  <c r="AP100" i="23"/>
  <c r="AQ100" i="23"/>
  <c r="BE100" i="23"/>
  <c r="BF100" i="23"/>
  <c r="BG100" i="23"/>
  <c r="BY100" i="23"/>
  <c r="BZ100" i="23"/>
  <c r="CA100" i="23"/>
  <c r="L101" i="23"/>
  <c r="M101" i="23"/>
  <c r="N101" i="23"/>
  <c r="Z101" i="23"/>
  <c r="AA101" i="23"/>
  <c r="AB101" i="23"/>
  <c r="AO101" i="23"/>
  <c r="AP101" i="23"/>
  <c r="AQ101" i="23"/>
  <c r="BE101" i="23"/>
  <c r="BF101" i="23"/>
  <c r="BG101" i="23"/>
  <c r="BY101" i="23"/>
  <c r="BZ101" i="23"/>
  <c r="CA101" i="23"/>
  <c r="L102" i="23"/>
  <c r="M102" i="23"/>
  <c r="N102" i="23"/>
  <c r="Z102" i="23"/>
  <c r="AA102" i="23"/>
  <c r="AB102" i="23"/>
  <c r="AO102" i="23"/>
  <c r="AP102" i="23"/>
  <c r="AQ102" i="23"/>
  <c r="BE102" i="23"/>
  <c r="BF102" i="23"/>
  <c r="BG102" i="23"/>
  <c r="BY102" i="23"/>
  <c r="BZ102" i="23"/>
  <c r="CA102" i="23"/>
  <c r="L103" i="23"/>
  <c r="M103" i="23"/>
  <c r="N103" i="23"/>
  <c r="Z103" i="23"/>
  <c r="AA103" i="23"/>
  <c r="AB103" i="23"/>
  <c r="AO103" i="23"/>
  <c r="AP103" i="23"/>
  <c r="AQ103" i="23"/>
  <c r="BE103" i="23"/>
  <c r="BF103" i="23"/>
  <c r="BG103" i="23"/>
  <c r="BY103" i="23"/>
  <c r="BZ103" i="23"/>
  <c r="CA103" i="23"/>
  <c r="L104" i="23"/>
  <c r="M104" i="23"/>
  <c r="N104" i="23"/>
  <c r="Z104" i="23"/>
  <c r="AA104" i="23"/>
  <c r="AB104" i="23"/>
  <c r="AO104" i="23"/>
  <c r="AP104" i="23"/>
  <c r="AQ104" i="23"/>
  <c r="BE104" i="23"/>
  <c r="BF104" i="23"/>
  <c r="BG104" i="23"/>
  <c r="BY104" i="23"/>
  <c r="BZ104" i="23"/>
  <c r="CA104" i="23"/>
  <c r="L105" i="23"/>
  <c r="M105" i="23"/>
  <c r="N105" i="23"/>
  <c r="Z105" i="23"/>
  <c r="AA105" i="23"/>
  <c r="AB105" i="23"/>
  <c r="AO105" i="23"/>
  <c r="AP105" i="23"/>
  <c r="AQ105" i="23"/>
  <c r="BE105" i="23"/>
  <c r="BF105" i="23"/>
  <c r="BG105" i="23"/>
  <c r="BY105" i="23"/>
  <c r="BZ105" i="23"/>
  <c r="CA105" i="23"/>
  <c r="L106" i="23"/>
  <c r="M106" i="23"/>
  <c r="N106" i="23"/>
  <c r="Z106" i="23"/>
  <c r="AA106" i="23"/>
  <c r="AB106" i="23"/>
  <c r="AO106" i="23"/>
  <c r="AP106" i="23"/>
  <c r="AQ106" i="23"/>
  <c r="BE106" i="23"/>
  <c r="BF106" i="23"/>
  <c r="BG106" i="23"/>
  <c r="BY106" i="23"/>
  <c r="BZ106" i="23"/>
  <c r="CA106" i="23"/>
  <c r="L107" i="23"/>
  <c r="M107" i="23"/>
  <c r="N107" i="23"/>
  <c r="Z107" i="23"/>
  <c r="AA107" i="23"/>
  <c r="AB107" i="23"/>
  <c r="AO107" i="23"/>
  <c r="AP107" i="23"/>
  <c r="AQ107" i="23"/>
  <c r="BE107" i="23"/>
  <c r="BF107" i="23"/>
  <c r="BG107" i="23"/>
  <c r="BY107" i="23"/>
  <c r="BZ107" i="23"/>
  <c r="CA107" i="23"/>
  <c r="L108" i="23"/>
  <c r="M108" i="23"/>
  <c r="N108" i="23"/>
  <c r="Z108" i="23"/>
  <c r="AA108" i="23"/>
  <c r="AB108" i="23"/>
  <c r="AO108" i="23"/>
  <c r="AP108" i="23"/>
  <c r="AQ108" i="23"/>
  <c r="BE108" i="23"/>
  <c r="BF108" i="23"/>
  <c r="BG108" i="23"/>
  <c r="BY108" i="23"/>
  <c r="BZ108" i="23"/>
  <c r="CA108" i="23"/>
  <c r="L109" i="23"/>
  <c r="M109" i="23"/>
  <c r="N109" i="23"/>
  <c r="Z109" i="23"/>
  <c r="AA109" i="23"/>
  <c r="AB109" i="23"/>
  <c r="AO109" i="23"/>
  <c r="AP109" i="23"/>
  <c r="AQ109" i="23"/>
  <c r="BE109" i="23"/>
  <c r="BF109" i="23"/>
  <c r="BG109" i="23"/>
  <c r="BY109" i="23"/>
  <c r="BZ109" i="23"/>
  <c r="CA109" i="23"/>
  <c r="L110" i="23"/>
  <c r="M110" i="23"/>
  <c r="N110" i="23"/>
  <c r="Z110" i="23"/>
  <c r="AA110" i="23"/>
  <c r="AB110" i="23"/>
  <c r="AO110" i="23"/>
  <c r="AP110" i="23"/>
  <c r="AQ110" i="23"/>
  <c r="BE110" i="23"/>
  <c r="BF110" i="23"/>
  <c r="BG110" i="23"/>
  <c r="BY110" i="23"/>
  <c r="BZ110" i="23"/>
  <c r="CA110" i="23"/>
  <c r="L111" i="23"/>
  <c r="M111" i="23"/>
  <c r="N111" i="23"/>
  <c r="Z111" i="23"/>
  <c r="AA111" i="23"/>
  <c r="AB111" i="23"/>
  <c r="AO111" i="23"/>
  <c r="AP111" i="23"/>
  <c r="AQ111" i="23"/>
  <c r="BE111" i="23"/>
  <c r="BF111" i="23"/>
  <c r="BG111" i="23"/>
  <c r="BY111" i="23"/>
  <c r="BZ111" i="23"/>
  <c r="CA111" i="23"/>
  <c r="L112" i="23"/>
  <c r="M112" i="23"/>
  <c r="N112" i="23"/>
  <c r="Z112" i="23"/>
  <c r="AA112" i="23"/>
  <c r="AB112" i="23"/>
  <c r="AO112" i="23"/>
  <c r="AP112" i="23"/>
  <c r="AQ112" i="23"/>
  <c r="BE112" i="23"/>
  <c r="BF112" i="23"/>
  <c r="BG112" i="23"/>
  <c r="BY112" i="23"/>
  <c r="BZ112" i="23"/>
  <c r="CA112" i="23"/>
  <c r="L113" i="23"/>
  <c r="M113" i="23"/>
  <c r="N113" i="23"/>
  <c r="Z113" i="23"/>
  <c r="AA113" i="23"/>
  <c r="AB113" i="23"/>
  <c r="AO113" i="23"/>
  <c r="AP113" i="23"/>
  <c r="AQ113" i="23"/>
  <c r="BE113" i="23"/>
  <c r="BF113" i="23"/>
  <c r="BG113" i="23"/>
  <c r="BY113" i="23"/>
  <c r="BZ113" i="23"/>
  <c r="CA113" i="23"/>
  <c r="L114" i="23"/>
  <c r="M114" i="23"/>
  <c r="N114" i="23"/>
  <c r="Z114" i="23"/>
  <c r="AA114" i="23"/>
  <c r="AB114" i="23"/>
  <c r="AO114" i="23"/>
  <c r="AP114" i="23"/>
  <c r="AQ114" i="23"/>
  <c r="BE114" i="23"/>
  <c r="BF114" i="23"/>
  <c r="BG114" i="23"/>
  <c r="BY114" i="23"/>
  <c r="BZ114" i="23"/>
  <c r="CA114" i="23"/>
  <c r="L115" i="23"/>
  <c r="M115" i="23"/>
  <c r="N115" i="23"/>
  <c r="Z115" i="23"/>
  <c r="AA115" i="23"/>
  <c r="AB115" i="23"/>
  <c r="AO115" i="23"/>
  <c r="AP115" i="23"/>
  <c r="AQ115" i="23"/>
  <c r="BE115" i="23"/>
  <c r="BF115" i="23"/>
  <c r="BG115" i="23"/>
  <c r="BY115" i="23"/>
  <c r="BZ115" i="23"/>
  <c r="CA115" i="23"/>
  <c r="L116" i="23"/>
  <c r="M116" i="23"/>
  <c r="N116" i="23"/>
  <c r="Z116" i="23"/>
  <c r="AA116" i="23"/>
  <c r="AB116" i="23"/>
  <c r="AO116" i="23"/>
  <c r="AP116" i="23"/>
  <c r="AQ116" i="23"/>
  <c r="BE116" i="23"/>
  <c r="BF116" i="23"/>
  <c r="BG116" i="23"/>
  <c r="BY116" i="23"/>
  <c r="BZ116" i="23"/>
  <c r="CA116" i="23"/>
  <c r="L117" i="23"/>
  <c r="M117" i="23"/>
  <c r="N117" i="23"/>
  <c r="Z117" i="23"/>
  <c r="AA117" i="23"/>
  <c r="AB117" i="23"/>
  <c r="AO117" i="23"/>
  <c r="AP117" i="23"/>
  <c r="AQ117" i="23"/>
  <c r="BE117" i="23"/>
  <c r="BF117" i="23"/>
  <c r="BG117" i="23"/>
  <c r="BY117" i="23"/>
  <c r="BZ117" i="23"/>
  <c r="CA117" i="23"/>
  <c r="L118" i="23"/>
  <c r="M118" i="23"/>
  <c r="N118" i="23"/>
  <c r="Z118" i="23"/>
  <c r="AA118" i="23"/>
  <c r="AB118" i="23"/>
  <c r="AO118" i="23"/>
  <c r="AP118" i="23"/>
  <c r="AQ118" i="23"/>
  <c r="BE118" i="23"/>
  <c r="BF118" i="23"/>
  <c r="BG118" i="23"/>
  <c r="BY118" i="23"/>
  <c r="BZ118" i="23"/>
  <c r="CA118" i="23"/>
  <c r="L119" i="23"/>
  <c r="M119" i="23"/>
  <c r="N119" i="23"/>
  <c r="Z119" i="23"/>
  <c r="AA119" i="23"/>
  <c r="AB119" i="23"/>
  <c r="AO119" i="23"/>
  <c r="AP119" i="23"/>
  <c r="AQ119" i="23"/>
  <c r="BE119" i="23"/>
  <c r="BF119" i="23"/>
  <c r="BG119" i="23"/>
  <c r="BY119" i="23"/>
  <c r="BZ119" i="23"/>
  <c r="CA119" i="23"/>
  <c r="L120" i="23"/>
  <c r="M120" i="23"/>
  <c r="N120" i="23"/>
  <c r="Z120" i="23"/>
  <c r="AA120" i="23"/>
  <c r="AB120" i="23"/>
  <c r="AO120" i="23"/>
  <c r="AP120" i="23"/>
  <c r="AQ120" i="23"/>
  <c r="BE120" i="23"/>
  <c r="BF120" i="23"/>
  <c r="BG120" i="23"/>
  <c r="BY120" i="23"/>
  <c r="BZ120" i="23"/>
  <c r="CA120" i="23"/>
  <c r="L121" i="23"/>
  <c r="M121" i="23"/>
  <c r="N121" i="23"/>
  <c r="Z121" i="23"/>
  <c r="AA121" i="23"/>
  <c r="AB121" i="23"/>
  <c r="AO121" i="23"/>
  <c r="AP121" i="23"/>
  <c r="AQ121" i="23"/>
  <c r="BE121" i="23"/>
  <c r="BF121" i="23"/>
  <c r="BG121" i="23"/>
  <c r="BY121" i="23"/>
  <c r="BZ121" i="23"/>
  <c r="CA121" i="23"/>
  <c r="L122" i="23"/>
  <c r="M122" i="23"/>
  <c r="N122" i="23"/>
  <c r="Z122" i="23"/>
  <c r="AA122" i="23"/>
  <c r="AB122" i="23"/>
  <c r="AO122" i="23"/>
  <c r="AP122" i="23"/>
  <c r="AQ122" i="23"/>
  <c r="BE122" i="23"/>
  <c r="BF122" i="23"/>
  <c r="BG122" i="23"/>
  <c r="BY122" i="23"/>
  <c r="BZ122" i="23"/>
  <c r="CA122" i="23"/>
  <c r="L123" i="23"/>
  <c r="M123" i="23"/>
  <c r="N123" i="23"/>
  <c r="Z123" i="23"/>
  <c r="AA123" i="23"/>
  <c r="AB123" i="23"/>
  <c r="AO123" i="23"/>
  <c r="AP123" i="23"/>
  <c r="AQ123" i="23"/>
  <c r="BE123" i="23"/>
  <c r="BF123" i="23"/>
  <c r="BG123" i="23"/>
  <c r="BY123" i="23"/>
  <c r="BZ123" i="23"/>
  <c r="CA123" i="23"/>
  <c r="L124" i="23"/>
  <c r="M124" i="23"/>
  <c r="N124" i="23"/>
  <c r="Z124" i="23"/>
  <c r="AA124" i="23"/>
  <c r="AB124" i="23"/>
  <c r="AO124" i="23"/>
  <c r="AP124" i="23"/>
  <c r="AQ124" i="23"/>
  <c r="BE124" i="23"/>
  <c r="BF124" i="23"/>
  <c r="BG124" i="23"/>
  <c r="BY124" i="23"/>
  <c r="BZ124" i="23"/>
  <c r="CA124" i="23"/>
  <c r="L125" i="23"/>
  <c r="M125" i="23"/>
  <c r="N125" i="23"/>
  <c r="Z125" i="23"/>
  <c r="AA125" i="23"/>
  <c r="AB125" i="23"/>
  <c r="AO125" i="23"/>
  <c r="AP125" i="23"/>
  <c r="AQ125" i="23"/>
  <c r="BE125" i="23"/>
  <c r="BF125" i="23"/>
  <c r="BG125" i="23"/>
  <c r="BY125" i="23"/>
  <c r="BZ125" i="23"/>
  <c r="CA125" i="23"/>
  <c r="L126" i="23"/>
  <c r="M126" i="23"/>
  <c r="N126" i="23"/>
  <c r="Z126" i="23"/>
  <c r="AA126" i="23"/>
  <c r="AB126" i="23"/>
  <c r="AO126" i="23"/>
  <c r="AP126" i="23"/>
  <c r="AQ126" i="23"/>
  <c r="BE126" i="23"/>
  <c r="BF126" i="23"/>
  <c r="BG126" i="23"/>
  <c r="BY126" i="23"/>
  <c r="BZ126" i="23"/>
  <c r="CA126" i="23"/>
  <c r="L127" i="23"/>
  <c r="M127" i="23"/>
  <c r="N127" i="23"/>
  <c r="Z127" i="23"/>
  <c r="AA127" i="23"/>
  <c r="AB127" i="23"/>
  <c r="AO127" i="23"/>
  <c r="AP127" i="23"/>
  <c r="AQ127" i="23"/>
  <c r="BE127" i="23"/>
  <c r="BF127" i="23"/>
  <c r="BG127" i="23"/>
  <c r="BY127" i="23"/>
  <c r="BZ127" i="23"/>
  <c r="CA127" i="23"/>
  <c r="L128" i="23"/>
  <c r="M128" i="23"/>
  <c r="N128" i="23"/>
  <c r="Z128" i="23"/>
  <c r="AA128" i="23"/>
  <c r="AB128" i="23"/>
  <c r="AO128" i="23"/>
  <c r="AP128" i="23"/>
  <c r="AQ128" i="23"/>
  <c r="BE128" i="23"/>
  <c r="BF128" i="23"/>
  <c r="BG128" i="23"/>
  <c r="BY128" i="23"/>
  <c r="BZ128" i="23"/>
  <c r="CA128" i="23"/>
  <c r="L129" i="23"/>
  <c r="M129" i="23"/>
  <c r="N129" i="23"/>
  <c r="Z129" i="23"/>
  <c r="AA129" i="23"/>
  <c r="AB129" i="23"/>
  <c r="AO129" i="23"/>
  <c r="AP129" i="23"/>
  <c r="AQ129" i="23"/>
  <c r="BE129" i="23"/>
  <c r="BF129" i="23"/>
  <c r="BG129" i="23"/>
  <c r="BY129" i="23"/>
  <c r="BZ129" i="23"/>
  <c r="CA129" i="23"/>
  <c r="L130" i="23"/>
  <c r="M130" i="23"/>
  <c r="N130" i="23"/>
  <c r="Z130" i="23"/>
  <c r="AA130" i="23"/>
  <c r="AB130" i="23"/>
  <c r="AO130" i="23"/>
  <c r="AP130" i="23"/>
  <c r="AQ130" i="23"/>
  <c r="BE130" i="23"/>
  <c r="BF130" i="23"/>
  <c r="BG130" i="23"/>
  <c r="BY130" i="23"/>
  <c r="BZ130" i="23"/>
  <c r="CA130" i="23"/>
  <c r="L131" i="23"/>
  <c r="M131" i="23"/>
  <c r="N131" i="23"/>
  <c r="Z131" i="23"/>
  <c r="AA131" i="23"/>
  <c r="AB131" i="23"/>
  <c r="AO131" i="23"/>
  <c r="AP131" i="23"/>
  <c r="AQ131" i="23"/>
  <c r="BE131" i="23"/>
  <c r="BF131" i="23"/>
  <c r="BG131" i="23"/>
  <c r="BY131" i="23"/>
  <c r="BZ131" i="23"/>
  <c r="CA131" i="23"/>
  <c r="L132" i="23"/>
  <c r="M132" i="23"/>
  <c r="N132" i="23"/>
  <c r="Z132" i="23"/>
  <c r="AA132" i="23"/>
  <c r="AB132" i="23"/>
  <c r="AO132" i="23"/>
  <c r="AP132" i="23"/>
  <c r="AQ132" i="23"/>
  <c r="BE132" i="23"/>
  <c r="BF132" i="23"/>
  <c r="BG132" i="23"/>
  <c r="BY132" i="23"/>
  <c r="BZ132" i="23"/>
  <c r="CA132" i="23"/>
  <c r="L133" i="23"/>
  <c r="M133" i="23"/>
  <c r="N133" i="23"/>
  <c r="Z133" i="23"/>
  <c r="AA133" i="23"/>
  <c r="AB133" i="23"/>
  <c r="AO133" i="23"/>
  <c r="AP133" i="23"/>
  <c r="AQ133" i="23"/>
  <c r="BE133" i="23"/>
  <c r="BF133" i="23"/>
  <c r="BG133" i="23"/>
  <c r="BY133" i="23"/>
  <c r="BZ133" i="23"/>
  <c r="CA133" i="23"/>
  <c r="L134" i="23"/>
  <c r="M134" i="23"/>
  <c r="N134" i="23"/>
  <c r="Z134" i="23"/>
  <c r="AA134" i="23"/>
  <c r="AB134" i="23"/>
  <c r="AO134" i="23"/>
  <c r="AP134" i="23"/>
  <c r="AQ134" i="23"/>
  <c r="BE134" i="23"/>
  <c r="BF134" i="23"/>
  <c r="BG134" i="23"/>
  <c r="BY134" i="23"/>
  <c r="BZ134" i="23"/>
  <c r="CA134" i="23"/>
  <c r="L135" i="23"/>
  <c r="M135" i="23"/>
  <c r="N135" i="23"/>
  <c r="Z135" i="23"/>
  <c r="AA135" i="23"/>
  <c r="AB135" i="23"/>
  <c r="AO135" i="23"/>
  <c r="AP135" i="23"/>
  <c r="AQ135" i="23"/>
  <c r="BE135" i="23"/>
  <c r="BF135" i="23"/>
  <c r="BG135" i="23"/>
  <c r="BY135" i="23"/>
  <c r="BZ135" i="23"/>
  <c r="CA135" i="23"/>
  <c r="L136" i="23"/>
  <c r="M136" i="23"/>
  <c r="N136" i="23"/>
  <c r="Z136" i="23"/>
  <c r="AA136" i="23"/>
  <c r="AB136" i="23"/>
  <c r="AO136" i="23"/>
  <c r="AP136" i="23"/>
  <c r="AQ136" i="23"/>
  <c r="BE136" i="23"/>
  <c r="BF136" i="23"/>
  <c r="BG136" i="23"/>
  <c r="BY136" i="23"/>
  <c r="BZ136" i="23"/>
  <c r="CA136" i="23"/>
  <c r="L137" i="23"/>
  <c r="M137" i="23"/>
  <c r="N137" i="23"/>
  <c r="Z137" i="23"/>
  <c r="AA137" i="23"/>
  <c r="AB137" i="23"/>
  <c r="AO137" i="23"/>
  <c r="AP137" i="23"/>
  <c r="AQ137" i="23"/>
  <c r="BE137" i="23"/>
  <c r="BF137" i="23"/>
  <c r="BG137" i="23"/>
  <c r="BY137" i="23"/>
  <c r="BZ137" i="23"/>
  <c r="CA137" i="23"/>
  <c r="L138" i="23"/>
  <c r="M138" i="23"/>
  <c r="N138" i="23"/>
  <c r="Z138" i="23"/>
  <c r="AA138" i="23"/>
  <c r="AB138" i="23"/>
  <c r="AO138" i="23"/>
  <c r="AP138" i="23"/>
  <c r="AQ138" i="23"/>
  <c r="BE138" i="23"/>
  <c r="BF138" i="23"/>
  <c r="BG138" i="23"/>
  <c r="BY138" i="23"/>
  <c r="BZ138" i="23"/>
  <c r="CA138" i="23"/>
  <c r="L139" i="23"/>
  <c r="M139" i="23"/>
  <c r="N139" i="23"/>
  <c r="Z139" i="23"/>
  <c r="AA139" i="23"/>
  <c r="AB139" i="23"/>
  <c r="AO139" i="23"/>
  <c r="AP139" i="23"/>
  <c r="AQ139" i="23"/>
  <c r="BE139" i="23"/>
  <c r="BF139" i="23"/>
  <c r="BG139" i="23"/>
  <c r="BY139" i="23"/>
  <c r="BZ139" i="23"/>
  <c r="CA139" i="23"/>
  <c r="L140" i="23"/>
  <c r="M140" i="23"/>
  <c r="N140" i="23"/>
  <c r="Z140" i="23"/>
  <c r="AA140" i="23"/>
  <c r="AB140" i="23"/>
  <c r="AO140" i="23"/>
  <c r="AP140" i="23"/>
  <c r="AQ140" i="23"/>
  <c r="BE140" i="23"/>
  <c r="BF140" i="23"/>
  <c r="BG140" i="23"/>
  <c r="BY140" i="23"/>
  <c r="BZ140" i="23"/>
  <c r="CA140" i="23"/>
  <c r="L141" i="23"/>
  <c r="M141" i="23"/>
  <c r="N141" i="23"/>
  <c r="Z141" i="23"/>
  <c r="AA141" i="23"/>
  <c r="AB141" i="23"/>
  <c r="AO141" i="23"/>
  <c r="AP141" i="23"/>
  <c r="AQ141" i="23"/>
  <c r="BE141" i="23"/>
  <c r="BF141" i="23"/>
  <c r="BG141" i="23"/>
  <c r="BY141" i="23"/>
  <c r="BZ141" i="23"/>
  <c r="CA141" i="23"/>
  <c r="L142" i="23"/>
  <c r="M142" i="23"/>
  <c r="N142" i="23"/>
  <c r="Z142" i="23"/>
  <c r="AA142" i="23"/>
  <c r="AB142" i="23"/>
  <c r="AO142" i="23"/>
  <c r="AP142" i="23"/>
  <c r="AQ142" i="23"/>
  <c r="BE142" i="23"/>
  <c r="BF142" i="23"/>
  <c r="BG142" i="23"/>
  <c r="BY142" i="23"/>
  <c r="BZ142" i="23"/>
  <c r="CA142" i="23"/>
  <c r="L143" i="23"/>
  <c r="M143" i="23"/>
  <c r="N143" i="23"/>
  <c r="Z143" i="23"/>
  <c r="AA143" i="23"/>
  <c r="AB143" i="23"/>
  <c r="AO143" i="23"/>
  <c r="AP143" i="23"/>
  <c r="AQ143" i="23"/>
  <c r="BE143" i="23"/>
  <c r="BF143" i="23"/>
  <c r="BG143" i="23"/>
  <c r="BY143" i="23"/>
  <c r="BZ143" i="23"/>
  <c r="CA143" i="23"/>
  <c r="L144" i="23"/>
  <c r="M144" i="23"/>
  <c r="N144" i="23"/>
  <c r="Z144" i="23"/>
  <c r="AA144" i="23"/>
  <c r="AB144" i="23"/>
  <c r="AO144" i="23"/>
  <c r="AP144" i="23"/>
  <c r="AQ144" i="23"/>
  <c r="BE144" i="23"/>
  <c r="BF144" i="23"/>
  <c r="BG144" i="23"/>
  <c r="BY144" i="23"/>
  <c r="BZ144" i="23"/>
  <c r="CA144" i="23"/>
  <c r="L145" i="23"/>
  <c r="M145" i="23"/>
  <c r="N145" i="23"/>
  <c r="Z145" i="23"/>
  <c r="AA145" i="23"/>
  <c r="AB145" i="23"/>
  <c r="AO145" i="23"/>
  <c r="AP145" i="23"/>
  <c r="AQ145" i="23"/>
  <c r="BE145" i="23"/>
  <c r="BF145" i="23"/>
  <c r="BG145" i="23"/>
  <c r="BY145" i="23"/>
  <c r="BZ145" i="23"/>
  <c r="CA145" i="23"/>
  <c r="L146" i="23"/>
  <c r="M146" i="23"/>
  <c r="N146" i="23"/>
  <c r="Z146" i="23"/>
  <c r="AA146" i="23"/>
  <c r="AB146" i="23"/>
  <c r="AO146" i="23"/>
  <c r="AP146" i="23"/>
  <c r="AQ146" i="23"/>
  <c r="BE146" i="23"/>
  <c r="BF146" i="23"/>
  <c r="BG146" i="23"/>
  <c r="BY146" i="23"/>
  <c r="BZ146" i="23"/>
  <c r="CA146" i="23"/>
  <c r="L147" i="23"/>
  <c r="M147" i="23"/>
  <c r="N147" i="23"/>
  <c r="Z147" i="23"/>
  <c r="AA147" i="23"/>
  <c r="AB147" i="23"/>
  <c r="AO147" i="23"/>
  <c r="AP147" i="23"/>
  <c r="AQ147" i="23"/>
  <c r="BE147" i="23"/>
  <c r="BF147" i="23"/>
  <c r="BG147" i="23"/>
  <c r="BY147" i="23"/>
  <c r="BZ147" i="23"/>
  <c r="CA147" i="23"/>
  <c r="L148" i="23"/>
  <c r="M148" i="23"/>
  <c r="N148" i="23"/>
  <c r="Z148" i="23"/>
  <c r="AA148" i="23"/>
  <c r="AB148" i="23"/>
  <c r="AO148" i="23"/>
  <c r="AP148" i="23"/>
  <c r="AQ148" i="23"/>
  <c r="BE148" i="23"/>
  <c r="BF148" i="23"/>
  <c r="BG148" i="23"/>
  <c r="BY148" i="23"/>
  <c r="BZ148" i="23"/>
  <c r="CA148" i="23"/>
  <c r="L149" i="23"/>
  <c r="M149" i="23"/>
  <c r="N149" i="23"/>
  <c r="Z149" i="23"/>
  <c r="AA149" i="23"/>
  <c r="AB149" i="23"/>
  <c r="AO149" i="23"/>
  <c r="AP149" i="23"/>
  <c r="AQ149" i="23"/>
  <c r="BE149" i="23"/>
  <c r="BF149" i="23"/>
  <c r="BG149" i="23"/>
  <c r="BY149" i="23"/>
  <c r="BZ149" i="23"/>
  <c r="CA149" i="23"/>
  <c r="L150" i="23"/>
  <c r="M150" i="23"/>
  <c r="N150" i="23"/>
  <c r="Z150" i="23"/>
  <c r="AA150" i="23"/>
  <c r="AB150" i="23"/>
  <c r="AO150" i="23"/>
  <c r="AP150" i="23"/>
  <c r="AQ150" i="23"/>
  <c r="BE150" i="23"/>
  <c r="BF150" i="23"/>
  <c r="BG150" i="23"/>
  <c r="BY150" i="23"/>
  <c r="BZ150" i="23"/>
  <c r="CA150" i="23"/>
  <c r="L151" i="23"/>
  <c r="M151" i="23"/>
  <c r="N151" i="23"/>
  <c r="Z151" i="23"/>
  <c r="AA151" i="23"/>
  <c r="AB151" i="23"/>
  <c r="AO151" i="23"/>
  <c r="AP151" i="23"/>
  <c r="AQ151" i="23"/>
  <c r="BE151" i="23"/>
  <c r="BF151" i="23"/>
  <c r="BG151" i="23"/>
  <c r="BY151" i="23"/>
  <c r="BZ151" i="23"/>
  <c r="CA151" i="23"/>
  <c r="L152" i="23"/>
  <c r="M152" i="23"/>
  <c r="N152" i="23"/>
  <c r="Z152" i="23"/>
  <c r="AA152" i="23"/>
  <c r="AB152" i="23"/>
  <c r="AO152" i="23"/>
  <c r="AP152" i="23"/>
  <c r="AQ152" i="23"/>
  <c r="BE152" i="23"/>
  <c r="BF152" i="23"/>
  <c r="BG152" i="23"/>
  <c r="BY152" i="23"/>
  <c r="BZ152" i="23"/>
  <c r="CA152" i="23"/>
  <c r="L153" i="23"/>
  <c r="M153" i="23"/>
  <c r="N153" i="23"/>
  <c r="Z153" i="23"/>
  <c r="AA153" i="23"/>
  <c r="AB153" i="23"/>
  <c r="AO153" i="23"/>
  <c r="AP153" i="23"/>
  <c r="AQ153" i="23"/>
  <c r="BE153" i="23"/>
  <c r="BF153" i="23"/>
  <c r="BG153" i="23"/>
  <c r="BY153" i="23"/>
  <c r="BZ153" i="23"/>
  <c r="CA153" i="23"/>
  <c r="L154" i="23"/>
  <c r="M154" i="23"/>
  <c r="N154" i="23"/>
  <c r="Z154" i="23"/>
  <c r="AA154" i="23"/>
  <c r="AB154" i="23"/>
  <c r="AO154" i="23"/>
  <c r="AP154" i="23"/>
  <c r="AQ154" i="23"/>
  <c r="BE154" i="23"/>
  <c r="BF154" i="23"/>
  <c r="BG154" i="23"/>
  <c r="BY154" i="23"/>
  <c r="BZ154" i="23"/>
  <c r="CA154" i="23"/>
  <c r="L155" i="23"/>
  <c r="M155" i="23"/>
  <c r="N155" i="23"/>
  <c r="Z155" i="23"/>
  <c r="AA155" i="23"/>
  <c r="AB155" i="23"/>
  <c r="AO155" i="23"/>
  <c r="AP155" i="23"/>
  <c r="AQ155" i="23"/>
  <c r="BE155" i="23"/>
  <c r="BF155" i="23"/>
  <c r="BG155" i="23"/>
  <c r="BY155" i="23"/>
  <c r="BZ155" i="23"/>
  <c r="CA155" i="23"/>
  <c r="L156" i="23"/>
  <c r="M156" i="23"/>
  <c r="N156" i="23"/>
  <c r="Z156" i="23"/>
  <c r="AA156" i="23"/>
  <c r="AB156" i="23"/>
  <c r="AO156" i="23"/>
  <c r="AP156" i="23"/>
  <c r="AQ156" i="23"/>
  <c r="BE156" i="23"/>
  <c r="BF156" i="23"/>
  <c r="BG156" i="23"/>
  <c r="BY156" i="23"/>
  <c r="BZ156" i="23"/>
  <c r="CA156" i="23"/>
  <c r="L157" i="23"/>
  <c r="M157" i="23"/>
  <c r="N157" i="23"/>
  <c r="Z157" i="23"/>
  <c r="AA157" i="23"/>
  <c r="AB157" i="23"/>
  <c r="AO157" i="23"/>
  <c r="AP157" i="23"/>
  <c r="AQ157" i="23"/>
  <c r="BE157" i="23"/>
  <c r="BF157" i="23"/>
  <c r="BG157" i="23"/>
  <c r="BY157" i="23"/>
  <c r="BZ157" i="23"/>
  <c r="CA157" i="23"/>
  <c r="L158" i="23"/>
  <c r="M158" i="23"/>
  <c r="N158" i="23"/>
  <c r="Z158" i="23"/>
  <c r="AA158" i="23"/>
  <c r="AB158" i="23"/>
  <c r="AO158" i="23"/>
  <c r="AP158" i="23"/>
  <c r="AQ158" i="23"/>
  <c r="BE158" i="23"/>
  <c r="BF158" i="23"/>
  <c r="BG158" i="23"/>
  <c r="BY158" i="23"/>
  <c r="BZ158" i="23"/>
  <c r="CA158" i="23"/>
  <c r="L159" i="23"/>
  <c r="M159" i="23"/>
  <c r="N159" i="23"/>
  <c r="Z159" i="23"/>
  <c r="AA159" i="23"/>
  <c r="AB159" i="23"/>
  <c r="AO159" i="23"/>
  <c r="AP159" i="23"/>
  <c r="AQ159" i="23"/>
  <c r="BE159" i="23"/>
  <c r="BF159" i="23"/>
  <c r="BG159" i="23"/>
  <c r="BY159" i="23"/>
  <c r="BZ159" i="23"/>
  <c r="CA159" i="23"/>
  <c r="L160" i="23"/>
  <c r="M160" i="23"/>
  <c r="N160" i="23"/>
  <c r="Z160" i="23"/>
  <c r="AA160" i="23"/>
  <c r="AB160" i="23"/>
  <c r="AO160" i="23"/>
  <c r="AP160" i="23"/>
  <c r="AQ160" i="23"/>
  <c r="BE160" i="23"/>
  <c r="BF160" i="23"/>
  <c r="BG160" i="23"/>
  <c r="BY160" i="23"/>
  <c r="BZ160" i="23"/>
  <c r="CA160" i="23"/>
  <c r="L161" i="23"/>
  <c r="M161" i="23"/>
  <c r="N161" i="23"/>
  <c r="Z161" i="23"/>
  <c r="AA161" i="23"/>
  <c r="AB161" i="23"/>
  <c r="AO161" i="23"/>
  <c r="AP161" i="23"/>
  <c r="AQ161" i="23"/>
  <c r="BE161" i="23"/>
  <c r="BF161" i="23"/>
  <c r="BG161" i="23"/>
  <c r="BY161" i="23"/>
  <c r="BZ161" i="23"/>
  <c r="CA161" i="23"/>
  <c r="L162" i="23"/>
  <c r="M162" i="23"/>
  <c r="N162" i="23"/>
  <c r="Z162" i="23"/>
  <c r="AA162" i="23"/>
  <c r="AB162" i="23"/>
  <c r="AO162" i="23"/>
  <c r="AP162" i="23"/>
  <c r="AQ162" i="23"/>
  <c r="BE162" i="23"/>
  <c r="BF162" i="23"/>
  <c r="BG162" i="23"/>
  <c r="BY162" i="23"/>
  <c r="BZ162" i="23"/>
  <c r="CA162" i="23"/>
  <c r="L163" i="23"/>
  <c r="M163" i="23"/>
  <c r="N163" i="23"/>
  <c r="Z163" i="23"/>
  <c r="AA163" i="23"/>
  <c r="AB163" i="23"/>
  <c r="AO163" i="23"/>
  <c r="AP163" i="23"/>
  <c r="AQ163" i="23"/>
  <c r="BE163" i="23"/>
  <c r="BF163" i="23"/>
  <c r="BG163" i="23"/>
  <c r="BY163" i="23"/>
  <c r="BZ163" i="23"/>
  <c r="CA163" i="23"/>
  <c r="L164" i="23"/>
  <c r="M164" i="23"/>
  <c r="N164" i="23"/>
  <c r="Z164" i="23"/>
  <c r="AA164" i="23"/>
  <c r="AB164" i="23"/>
  <c r="AO164" i="23"/>
  <c r="AP164" i="23"/>
  <c r="AQ164" i="23"/>
  <c r="BE164" i="23"/>
  <c r="BF164" i="23"/>
  <c r="BG164" i="23"/>
  <c r="BY164" i="23"/>
  <c r="BZ164" i="23"/>
  <c r="CA164" i="23"/>
  <c r="L165" i="23"/>
  <c r="M165" i="23"/>
  <c r="N165" i="23"/>
  <c r="Z165" i="23"/>
  <c r="AA165" i="23"/>
  <c r="AB165" i="23"/>
  <c r="AO165" i="23"/>
  <c r="AP165" i="23"/>
  <c r="AQ165" i="23"/>
  <c r="BE165" i="23"/>
  <c r="BF165" i="23"/>
  <c r="BG165" i="23"/>
  <c r="BY165" i="23"/>
  <c r="BZ165" i="23"/>
  <c r="CA165" i="23"/>
  <c r="L166" i="23"/>
  <c r="M166" i="23"/>
  <c r="N166" i="23"/>
  <c r="Z166" i="23"/>
  <c r="AA166" i="23"/>
  <c r="AB166" i="23"/>
  <c r="AO166" i="23"/>
  <c r="AP166" i="23"/>
  <c r="AQ166" i="23"/>
  <c r="BE166" i="23"/>
  <c r="BF166" i="23"/>
  <c r="BG166" i="23"/>
  <c r="BY166" i="23"/>
  <c r="BZ166" i="23"/>
  <c r="CA166" i="23"/>
  <c r="L167" i="23"/>
  <c r="M167" i="23"/>
  <c r="N167" i="23"/>
  <c r="Z167" i="23"/>
  <c r="AA167" i="23"/>
  <c r="AB167" i="23"/>
  <c r="AO167" i="23"/>
  <c r="AP167" i="23"/>
  <c r="AQ167" i="23"/>
  <c r="BE167" i="23"/>
  <c r="BF167" i="23"/>
  <c r="BG167" i="23"/>
  <c r="BY167" i="23"/>
  <c r="BZ167" i="23"/>
  <c r="CA167" i="23"/>
  <c r="L168" i="23"/>
  <c r="M168" i="23"/>
  <c r="N168" i="23"/>
  <c r="Z168" i="23"/>
  <c r="AA168" i="23"/>
  <c r="AB168" i="23"/>
  <c r="AO168" i="23"/>
  <c r="AP168" i="23"/>
  <c r="AQ168" i="23"/>
  <c r="BE168" i="23"/>
  <c r="BF168" i="23"/>
  <c r="BG168" i="23"/>
  <c r="BY168" i="23"/>
  <c r="BZ168" i="23"/>
  <c r="CA168" i="23"/>
  <c r="L169" i="23"/>
  <c r="M169" i="23"/>
  <c r="N169" i="23"/>
  <c r="Z169" i="23"/>
  <c r="AA169" i="23"/>
  <c r="AB169" i="23"/>
  <c r="AO169" i="23"/>
  <c r="AP169" i="23"/>
  <c r="AQ169" i="23"/>
  <c r="BE169" i="23"/>
  <c r="BF169" i="23"/>
  <c r="BG169" i="23"/>
  <c r="BY169" i="23"/>
  <c r="BZ169" i="23"/>
  <c r="CA169" i="23"/>
  <c r="L170" i="23"/>
  <c r="M170" i="23"/>
  <c r="N170" i="23"/>
  <c r="Z170" i="23"/>
  <c r="AA170" i="23"/>
  <c r="AB170" i="23"/>
  <c r="AO170" i="23"/>
  <c r="AP170" i="23"/>
  <c r="AQ170" i="23"/>
  <c r="BE170" i="23"/>
  <c r="BF170" i="23"/>
  <c r="BG170" i="23"/>
  <c r="BY170" i="23"/>
  <c r="BZ170" i="23"/>
  <c r="CA170" i="23"/>
  <c r="L171" i="23"/>
  <c r="M171" i="23"/>
  <c r="N171" i="23"/>
  <c r="Z171" i="23"/>
  <c r="AA171" i="23"/>
  <c r="AB171" i="23"/>
  <c r="AO171" i="23"/>
  <c r="AP171" i="23"/>
  <c r="AQ171" i="23"/>
  <c r="BE171" i="23"/>
  <c r="BF171" i="23"/>
  <c r="BG171" i="23"/>
  <c r="BY171" i="23"/>
  <c r="BZ171" i="23"/>
  <c r="CA171" i="23"/>
  <c r="L172" i="23"/>
  <c r="M172" i="23"/>
  <c r="N172" i="23"/>
  <c r="Z172" i="23"/>
  <c r="AA172" i="23"/>
  <c r="AB172" i="23"/>
  <c r="AO172" i="23"/>
  <c r="AP172" i="23"/>
  <c r="AQ172" i="23"/>
  <c r="BE172" i="23"/>
  <c r="BF172" i="23"/>
  <c r="BG172" i="23"/>
  <c r="BY172" i="23"/>
  <c r="BZ172" i="23"/>
  <c r="CA172" i="23"/>
  <c r="L173" i="23"/>
  <c r="M173" i="23"/>
  <c r="N173" i="23"/>
  <c r="Z173" i="23"/>
  <c r="AA173" i="23"/>
  <c r="AB173" i="23"/>
  <c r="AO173" i="23"/>
  <c r="AP173" i="23"/>
  <c r="AQ173" i="23"/>
  <c r="BE173" i="23"/>
  <c r="BF173" i="23"/>
  <c r="BG173" i="23"/>
  <c r="BY173" i="23"/>
  <c r="BZ173" i="23"/>
  <c r="CA173" i="23"/>
  <c r="L174" i="23"/>
  <c r="M174" i="23"/>
  <c r="N174" i="23"/>
  <c r="Z174" i="23"/>
  <c r="AA174" i="23"/>
  <c r="AB174" i="23"/>
  <c r="AO174" i="23"/>
  <c r="AP174" i="23"/>
  <c r="AQ174" i="23"/>
  <c r="BE174" i="23"/>
  <c r="BF174" i="23"/>
  <c r="BG174" i="23"/>
  <c r="BY174" i="23"/>
  <c r="BZ174" i="23"/>
  <c r="CA174" i="23"/>
  <c r="L175" i="23"/>
  <c r="M175" i="23"/>
  <c r="N175" i="23"/>
  <c r="Z175" i="23"/>
  <c r="AA175" i="23"/>
  <c r="AB175" i="23"/>
  <c r="AO175" i="23"/>
  <c r="AP175" i="23"/>
  <c r="AQ175" i="23"/>
  <c r="BE175" i="23"/>
  <c r="BF175" i="23"/>
  <c r="BG175" i="23"/>
  <c r="BY175" i="23"/>
  <c r="BZ175" i="23"/>
  <c r="CA175" i="23"/>
  <c r="L176" i="23"/>
  <c r="M176" i="23"/>
  <c r="N176" i="23"/>
  <c r="Z176" i="23"/>
  <c r="AA176" i="23"/>
  <c r="AB176" i="23"/>
  <c r="AO176" i="23"/>
  <c r="AP176" i="23"/>
  <c r="AQ176" i="23"/>
  <c r="BE176" i="23"/>
  <c r="BF176" i="23"/>
  <c r="BG176" i="23"/>
  <c r="BY176" i="23"/>
  <c r="BZ176" i="23"/>
  <c r="CA176" i="23"/>
  <c r="L177" i="23"/>
  <c r="M177" i="23"/>
  <c r="N177" i="23"/>
  <c r="Z177" i="23"/>
  <c r="AA177" i="23"/>
  <c r="AB177" i="23"/>
  <c r="AO177" i="23"/>
  <c r="AP177" i="23"/>
  <c r="AQ177" i="23"/>
  <c r="BE177" i="23"/>
  <c r="BF177" i="23"/>
  <c r="BG177" i="23"/>
  <c r="BY177" i="23"/>
  <c r="BZ177" i="23"/>
  <c r="CA177" i="23"/>
  <c r="L178" i="23"/>
  <c r="M178" i="23"/>
  <c r="N178" i="23"/>
  <c r="Z178" i="23"/>
  <c r="AA178" i="23"/>
  <c r="AB178" i="23"/>
  <c r="AO178" i="23"/>
  <c r="AP178" i="23"/>
  <c r="AQ178" i="23"/>
  <c r="BE178" i="23"/>
  <c r="BF178" i="23"/>
  <c r="BG178" i="23"/>
  <c r="BY178" i="23"/>
  <c r="BZ178" i="23"/>
  <c r="CA178" i="23"/>
  <c r="L179" i="23"/>
  <c r="M179" i="23"/>
  <c r="N179" i="23"/>
  <c r="Z179" i="23"/>
  <c r="AA179" i="23"/>
  <c r="AB179" i="23"/>
  <c r="AO179" i="23"/>
  <c r="AP179" i="23"/>
  <c r="AQ179" i="23"/>
  <c r="BE179" i="23"/>
  <c r="BF179" i="23"/>
  <c r="BG179" i="23"/>
  <c r="BY179" i="23"/>
  <c r="BZ179" i="23"/>
  <c r="CA179" i="23"/>
  <c r="L180" i="23"/>
  <c r="M180" i="23"/>
  <c r="N180" i="23"/>
  <c r="Z180" i="23"/>
  <c r="AA180" i="23"/>
  <c r="AB180" i="23"/>
  <c r="AO180" i="23"/>
  <c r="AP180" i="23"/>
  <c r="AQ180" i="23"/>
  <c r="BE180" i="23"/>
  <c r="BF180" i="23"/>
  <c r="BG180" i="23"/>
  <c r="BY180" i="23"/>
  <c r="BZ180" i="23"/>
  <c r="CA180" i="23"/>
  <c r="L181" i="23"/>
  <c r="M181" i="23"/>
  <c r="N181" i="23"/>
  <c r="Z181" i="23"/>
  <c r="AA181" i="23"/>
  <c r="AB181" i="23"/>
  <c r="AO181" i="23"/>
  <c r="AP181" i="23"/>
  <c r="AQ181" i="23"/>
  <c r="BE181" i="23"/>
  <c r="BF181" i="23"/>
  <c r="BG181" i="23"/>
  <c r="BY181" i="23"/>
  <c r="BZ181" i="23"/>
  <c r="CA181" i="23"/>
  <c r="L182" i="23"/>
  <c r="M182" i="23"/>
  <c r="N182" i="23"/>
  <c r="Z182" i="23"/>
  <c r="AA182" i="23"/>
  <c r="AB182" i="23"/>
  <c r="AO182" i="23"/>
  <c r="AP182" i="23"/>
  <c r="AQ182" i="23"/>
  <c r="BE182" i="23"/>
  <c r="BF182" i="23"/>
  <c r="BG182" i="23"/>
  <c r="BY182" i="23"/>
  <c r="BZ182" i="23"/>
  <c r="CA182" i="23"/>
  <c r="L183" i="23"/>
  <c r="M183" i="23"/>
  <c r="N183" i="23"/>
  <c r="Z183" i="23"/>
  <c r="AA183" i="23"/>
  <c r="AB183" i="23"/>
  <c r="AO183" i="23"/>
  <c r="AP183" i="23"/>
  <c r="AQ183" i="23"/>
  <c r="BE183" i="23"/>
  <c r="BF183" i="23"/>
  <c r="BG183" i="23"/>
  <c r="BY183" i="23"/>
  <c r="BZ183" i="23"/>
  <c r="CA183" i="23"/>
  <c r="L184" i="23"/>
  <c r="M184" i="23"/>
  <c r="N184" i="23"/>
  <c r="Z184" i="23"/>
  <c r="AA184" i="23"/>
  <c r="AB184" i="23"/>
  <c r="AO184" i="23"/>
  <c r="AP184" i="23"/>
  <c r="AQ184" i="23"/>
  <c r="BE184" i="23"/>
  <c r="BF184" i="23"/>
  <c r="BG184" i="23"/>
  <c r="BY184" i="23"/>
  <c r="BZ184" i="23"/>
  <c r="CA184" i="23"/>
  <c r="L185" i="23"/>
  <c r="M185" i="23"/>
  <c r="N185" i="23"/>
  <c r="Z185" i="23"/>
  <c r="AA185" i="23"/>
  <c r="AB185" i="23"/>
  <c r="AO185" i="23"/>
  <c r="AP185" i="23"/>
  <c r="AQ185" i="23"/>
  <c r="BE185" i="23"/>
  <c r="BF185" i="23"/>
  <c r="BG185" i="23"/>
  <c r="BY185" i="23"/>
  <c r="BZ185" i="23"/>
  <c r="CA185" i="23"/>
  <c r="L186" i="23"/>
  <c r="M186" i="23"/>
  <c r="N186" i="23"/>
  <c r="Z186" i="23"/>
  <c r="AA186" i="23"/>
  <c r="AB186" i="23"/>
  <c r="AO186" i="23"/>
  <c r="AP186" i="23"/>
  <c r="AQ186" i="23"/>
  <c r="BE186" i="23"/>
  <c r="BF186" i="23"/>
  <c r="BG186" i="23"/>
  <c r="BY186" i="23"/>
  <c r="BZ186" i="23"/>
  <c r="CA186" i="23"/>
  <c r="L187" i="23"/>
  <c r="M187" i="23"/>
  <c r="N187" i="23"/>
  <c r="Z187" i="23"/>
  <c r="AA187" i="23"/>
  <c r="AB187" i="23"/>
  <c r="AO187" i="23"/>
  <c r="AP187" i="23"/>
  <c r="AQ187" i="23"/>
  <c r="BE187" i="23"/>
  <c r="BF187" i="23"/>
  <c r="BG187" i="23"/>
  <c r="BY187" i="23"/>
  <c r="BZ187" i="23"/>
  <c r="CA187" i="23"/>
  <c r="L188" i="23"/>
  <c r="M188" i="23"/>
  <c r="N188" i="23"/>
  <c r="Z188" i="23"/>
  <c r="AA188" i="23"/>
  <c r="AB188" i="23"/>
  <c r="AO188" i="23"/>
  <c r="AP188" i="23"/>
  <c r="AQ188" i="23"/>
  <c r="BE188" i="23"/>
  <c r="BF188" i="23"/>
  <c r="BG188" i="23"/>
  <c r="BY188" i="23"/>
  <c r="BZ188" i="23"/>
  <c r="CA188" i="23"/>
  <c r="L189" i="23"/>
  <c r="M189" i="23"/>
  <c r="N189" i="23"/>
  <c r="Z189" i="23"/>
  <c r="AA189" i="23"/>
  <c r="AB189" i="23"/>
  <c r="AO189" i="23"/>
  <c r="AP189" i="23"/>
  <c r="AQ189" i="23"/>
  <c r="BE189" i="23"/>
  <c r="BF189" i="23"/>
  <c r="BG189" i="23"/>
  <c r="BY189" i="23"/>
  <c r="BZ189" i="23"/>
  <c r="CA189" i="23"/>
  <c r="L190" i="23"/>
  <c r="M190" i="23"/>
  <c r="N190" i="23"/>
  <c r="Z190" i="23"/>
  <c r="AA190" i="23"/>
  <c r="AB190" i="23"/>
  <c r="AO190" i="23"/>
  <c r="AP190" i="23"/>
  <c r="AQ190" i="23"/>
  <c r="BE190" i="23"/>
  <c r="BF190" i="23"/>
  <c r="BG190" i="23"/>
  <c r="BY190" i="23"/>
  <c r="BZ190" i="23"/>
  <c r="CA190" i="23"/>
  <c r="L191" i="23"/>
  <c r="M191" i="23"/>
  <c r="N191" i="23"/>
  <c r="Z191" i="23"/>
  <c r="AA191" i="23"/>
  <c r="AB191" i="23"/>
  <c r="AO191" i="23"/>
  <c r="AP191" i="23"/>
  <c r="AQ191" i="23"/>
  <c r="BE191" i="23"/>
  <c r="BF191" i="23"/>
  <c r="BG191" i="23"/>
  <c r="BY191" i="23"/>
  <c r="BZ191" i="23"/>
  <c r="CA191" i="23"/>
  <c r="L192" i="23"/>
  <c r="M192" i="23"/>
  <c r="N192" i="23"/>
  <c r="Z192" i="23"/>
  <c r="AA192" i="23"/>
  <c r="AB192" i="23"/>
  <c r="AO192" i="23"/>
  <c r="AP192" i="23"/>
  <c r="AQ192" i="23"/>
  <c r="BE192" i="23"/>
  <c r="BF192" i="23"/>
  <c r="BG192" i="23"/>
  <c r="BY192" i="23"/>
  <c r="BZ192" i="23"/>
  <c r="CA192" i="23"/>
  <c r="L193" i="23"/>
  <c r="M193" i="23"/>
  <c r="N193" i="23"/>
  <c r="Z193" i="23"/>
  <c r="AA193" i="23"/>
  <c r="AB193" i="23"/>
  <c r="AO193" i="23"/>
  <c r="AP193" i="23"/>
  <c r="AQ193" i="23"/>
  <c r="BE193" i="23"/>
  <c r="BF193" i="23"/>
  <c r="BG193" i="23"/>
  <c r="BY193" i="23"/>
  <c r="BZ193" i="23"/>
  <c r="CA193" i="23"/>
  <c r="L194" i="23"/>
  <c r="M194" i="23"/>
  <c r="N194" i="23"/>
  <c r="Z194" i="23"/>
  <c r="AA194" i="23"/>
  <c r="AB194" i="23"/>
  <c r="AO194" i="23"/>
  <c r="AP194" i="23"/>
  <c r="AQ194" i="23"/>
  <c r="BE194" i="23"/>
  <c r="BF194" i="23"/>
  <c r="BG194" i="23"/>
  <c r="BY194" i="23"/>
  <c r="BZ194" i="23"/>
  <c r="CA194" i="23"/>
  <c r="L195" i="23"/>
  <c r="M195" i="23"/>
  <c r="N195" i="23"/>
  <c r="Z195" i="23"/>
  <c r="AA195" i="23"/>
  <c r="AB195" i="23"/>
  <c r="AO195" i="23"/>
  <c r="AP195" i="23"/>
  <c r="AQ195" i="23"/>
  <c r="BE195" i="23"/>
  <c r="BF195" i="23"/>
  <c r="BG195" i="23"/>
  <c r="BY195" i="23"/>
  <c r="BZ195" i="23"/>
  <c r="CA195" i="23"/>
  <c r="L196" i="23"/>
  <c r="M196" i="23"/>
  <c r="N196" i="23"/>
  <c r="Z196" i="23"/>
  <c r="AA196" i="23"/>
  <c r="AB196" i="23"/>
  <c r="AO196" i="23"/>
  <c r="AP196" i="23"/>
  <c r="AQ196" i="23"/>
  <c r="BE196" i="23"/>
  <c r="BF196" i="23"/>
  <c r="BG196" i="23"/>
  <c r="BY196" i="23"/>
  <c r="BZ196" i="23"/>
  <c r="CA196" i="23"/>
  <c r="L197" i="23"/>
  <c r="M197" i="23"/>
  <c r="N197" i="23"/>
  <c r="Z197" i="23"/>
  <c r="AA197" i="23"/>
  <c r="AB197" i="23"/>
  <c r="AO197" i="23"/>
  <c r="AP197" i="23"/>
  <c r="AQ197" i="23"/>
  <c r="BE197" i="23"/>
  <c r="BF197" i="23"/>
  <c r="BG197" i="23"/>
  <c r="BY197" i="23"/>
  <c r="BZ197" i="23"/>
  <c r="CA197" i="23"/>
  <c r="L198" i="23"/>
  <c r="M198" i="23"/>
  <c r="N198" i="23"/>
  <c r="Z198" i="23"/>
  <c r="AA198" i="23"/>
  <c r="AB198" i="23"/>
  <c r="AO198" i="23"/>
  <c r="AP198" i="23"/>
  <c r="AQ198" i="23"/>
  <c r="BE198" i="23"/>
  <c r="BF198" i="23"/>
  <c r="BG198" i="23"/>
  <c r="BY198" i="23"/>
  <c r="BZ198" i="23"/>
  <c r="CA198" i="23"/>
  <c r="L199" i="23"/>
  <c r="M199" i="23"/>
  <c r="N199" i="23"/>
  <c r="Z199" i="23"/>
  <c r="AA199" i="23"/>
  <c r="AB199" i="23"/>
  <c r="AO199" i="23"/>
  <c r="AP199" i="23"/>
  <c r="AQ199" i="23"/>
  <c r="BE199" i="23"/>
  <c r="BF199" i="23"/>
  <c r="BG199" i="23"/>
  <c r="BY199" i="23"/>
  <c r="BZ199" i="23"/>
  <c r="CA199" i="23"/>
  <c r="L200" i="23"/>
  <c r="M200" i="23"/>
  <c r="N200" i="23"/>
  <c r="Z200" i="23"/>
  <c r="AA200" i="23"/>
  <c r="AB200" i="23"/>
  <c r="AO200" i="23"/>
  <c r="AP200" i="23"/>
  <c r="AQ200" i="23"/>
  <c r="BE200" i="23"/>
  <c r="BF200" i="23"/>
  <c r="BG200" i="23"/>
  <c r="BY200" i="23"/>
  <c r="BZ200" i="23"/>
  <c r="CA200" i="23"/>
  <c r="L201" i="23"/>
  <c r="M201" i="23"/>
  <c r="N201" i="23"/>
  <c r="Z201" i="23"/>
  <c r="AA201" i="23"/>
  <c r="AB201" i="23"/>
  <c r="AO201" i="23"/>
  <c r="AP201" i="23"/>
  <c r="AQ201" i="23"/>
  <c r="BE201" i="23"/>
  <c r="BF201" i="23"/>
  <c r="BG201" i="23"/>
  <c r="BY201" i="23"/>
  <c r="BZ201" i="23"/>
  <c r="CA201" i="23"/>
  <c r="L202" i="23"/>
  <c r="M202" i="23"/>
  <c r="N202" i="23"/>
  <c r="Z202" i="23"/>
  <c r="AA202" i="23"/>
  <c r="AB202" i="23"/>
  <c r="AO202" i="23"/>
  <c r="AP202" i="23"/>
  <c r="AQ202" i="23"/>
  <c r="BE202" i="23"/>
  <c r="BF202" i="23"/>
  <c r="BG202" i="23"/>
  <c r="BY202" i="23"/>
  <c r="BZ202" i="23"/>
  <c r="CA202" i="23"/>
  <c r="L203" i="23"/>
  <c r="M203" i="23"/>
  <c r="N203" i="23"/>
  <c r="Z203" i="23"/>
  <c r="AA203" i="23"/>
  <c r="AB203" i="23"/>
  <c r="AO203" i="23"/>
  <c r="AP203" i="23"/>
  <c r="AQ203" i="23"/>
  <c r="BE203" i="23"/>
  <c r="BF203" i="23"/>
  <c r="BG203" i="23"/>
  <c r="BY203" i="23"/>
  <c r="BZ203" i="23"/>
  <c r="CA203" i="23"/>
  <c r="L204" i="23"/>
  <c r="M204" i="23"/>
  <c r="N204" i="23"/>
  <c r="Z204" i="23"/>
  <c r="AA204" i="23"/>
  <c r="AB204" i="23"/>
  <c r="AO204" i="23"/>
  <c r="AP204" i="23"/>
  <c r="AQ204" i="23"/>
  <c r="BE204" i="23"/>
  <c r="BF204" i="23"/>
  <c r="BG204" i="23"/>
  <c r="BY204" i="23"/>
  <c r="BZ204" i="23"/>
  <c r="CA204" i="23"/>
  <c r="L205" i="23"/>
  <c r="M205" i="23"/>
  <c r="N205" i="23"/>
  <c r="Z205" i="23"/>
  <c r="AA205" i="23"/>
  <c r="AB205" i="23"/>
  <c r="AO205" i="23"/>
  <c r="AP205" i="23"/>
  <c r="AQ205" i="23"/>
  <c r="BE205" i="23"/>
  <c r="BF205" i="23"/>
  <c r="BG205" i="23"/>
  <c r="BY205" i="23"/>
  <c r="BZ205" i="23"/>
  <c r="CA205" i="23"/>
  <c r="L206" i="23"/>
  <c r="M206" i="23"/>
  <c r="N206" i="23"/>
  <c r="Z206" i="23"/>
  <c r="AA206" i="23"/>
  <c r="AB206" i="23"/>
  <c r="AO206" i="23"/>
  <c r="AP206" i="23"/>
  <c r="AQ206" i="23"/>
  <c r="BE206" i="23"/>
  <c r="BF206" i="23"/>
  <c r="BG206" i="23"/>
  <c r="BY206" i="23"/>
  <c r="BZ206" i="23"/>
  <c r="CA206" i="23"/>
  <c r="L207" i="23"/>
  <c r="M207" i="23"/>
  <c r="N207" i="23"/>
  <c r="Z207" i="23"/>
  <c r="AA207" i="23"/>
  <c r="AB207" i="23"/>
  <c r="AO207" i="23"/>
  <c r="AP207" i="23"/>
  <c r="AQ207" i="23"/>
  <c r="BE207" i="23"/>
  <c r="BF207" i="23"/>
  <c r="BG207" i="23"/>
  <c r="BY207" i="23"/>
  <c r="BZ207" i="23"/>
  <c r="CA207" i="23"/>
  <c r="L208" i="23"/>
  <c r="M208" i="23"/>
  <c r="N208" i="23"/>
  <c r="Z208" i="23"/>
  <c r="AA208" i="23"/>
  <c r="AB208" i="23"/>
  <c r="AO208" i="23"/>
  <c r="AP208" i="23"/>
  <c r="AQ208" i="23"/>
  <c r="BE208" i="23"/>
  <c r="BF208" i="23"/>
  <c r="BG208" i="23"/>
  <c r="BY208" i="23"/>
  <c r="BZ208" i="23"/>
  <c r="CA208" i="23"/>
  <c r="L209" i="23"/>
  <c r="M209" i="23"/>
  <c r="N209" i="23"/>
  <c r="Z209" i="23"/>
  <c r="AA209" i="23"/>
  <c r="AB209" i="23"/>
  <c r="AO209" i="23"/>
  <c r="AP209" i="23"/>
  <c r="AQ209" i="23"/>
  <c r="BE209" i="23"/>
  <c r="BF209" i="23"/>
  <c r="BG209" i="23"/>
  <c r="BY209" i="23"/>
  <c r="BZ209" i="23"/>
  <c r="CA209" i="23"/>
  <c r="L210" i="23"/>
  <c r="M210" i="23"/>
  <c r="N210" i="23"/>
  <c r="Z210" i="23"/>
  <c r="AA210" i="23"/>
  <c r="AB210" i="23"/>
  <c r="AO210" i="23"/>
  <c r="AP210" i="23"/>
  <c r="AQ210" i="23"/>
  <c r="BE210" i="23"/>
  <c r="BF210" i="23"/>
  <c r="BG210" i="23"/>
  <c r="BY210" i="23"/>
  <c r="BZ210" i="23"/>
  <c r="CA210" i="23"/>
  <c r="L211" i="23"/>
  <c r="M211" i="23"/>
  <c r="N211" i="23"/>
  <c r="Z211" i="23"/>
  <c r="AA211" i="23"/>
  <c r="AB211" i="23"/>
  <c r="AO211" i="23"/>
  <c r="AP211" i="23"/>
  <c r="AQ211" i="23"/>
  <c r="BE211" i="23"/>
  <c r="BF211" i="23"/>
  <c r="BG211" i="23"/>
  <c r="BY211" i="23"/>
  <c r="BZ211" i="23"/>
  <c r="CA211" i="23"/>
  <c r="L212" i="23"/>
  <c r="M212" i="23"/>
  <c r="N212" i="23"/>
  <c r="Z212" i="23"/>
  <c r="AA212" i="23"/>
  <c r="AB212" i="23"/>
  <c r="AO212" i="23"/>
  <c r="AP212" i="23"/>
  <c r="AQ212" i="23"/>
  <c r="BE212" i="23"/>
  <c r="BF212" i="23"/>
  <c r="BG212" i="23"/>
  <c r="BY212" i="23"/>
  <c r="BZ212" i="23"/>
  <c r="CA212" i="23"/>
  <c r="L213" i="23"/>
  <c r="M213" i="23"/>
  <c r="N213" i="23"/>
  <c r="Z213" i="23"/>
  <c r="AA213" i="23"/>
  <c r="AB213" i="23"/>
  <c r="AO213" i="23"/>
  <c r="AP213" i="23"/>
  <c r="AQ213" i="23"/>
  <c r="BE213" i="23"/>
  <c r="BF213" i="23"/>
  <c r="BG213" i="23"/>
  <c r="BY213" i="23"/>
  <c r="BZ213" i="23"/>
  <c r="CA213" i="23"/>
  <c r="L214" i="23"/>
  <c r="M214" i="23"/>
  <c r="N214" i="23"/>
  <c r="Z214" i="23"/>
  <c r="AA214" i="23"/>
  <c r="AB214" i="23"/>
  <c r="AO214" i="23"/>
  <c r="AP214" i="23"/>
  <c r="AQ214" i="23"/>
  <c r="BE214" i="23"/>
  <c r="BF214" i="23"/>
  <c r="BG214" i="23"/>
  <c r="BY214" i="23"/>
  <c r="BZ214" i="23"/>
  <c r="CA214" i="23"/>
  <c r="L215" i="23"/>
  <c r="M215" i="23"/>
  <c r="N215" i="23"/>
  <c r="Z215" i="23"/>
  <c r="AA215" i="23"/>
  <c r="AB215" i="23"/>
  <c r="AO215" i="23"/>
  <c r="AP215" i="23"/>
  <c r="AQ215" i="23"/>
  <c r="BE215" i="23"/>
  <c r="BF215" i="23"/>
  <c r="BG215" i="23"/>
  <c r="BY215" i="23"/>
  <c r="BZ215" i="23"/>
  <c r="CA215" i="23"/>
  <c r="L216" i="23"/>
  <c r="M216" i="23"/>
  <c r="N216" i="23"/>
  <c r="Z216" i="23"/>
  <c r="AA216" i="23"/>
  <c r="AB216" i="23"/>
  <c r="AO216" i="23"/>
  <c r="AP216" i="23"/>
  <c r="AQ216" i="23"/>
  <c r="BE216" i="23"/>
  <c r="BF216" i="23"/>
  <c r="BG216" i="23"/>
  <c r="BY216" i="23"/>
  <c r="BZ216" i="23"/>
  <c r="CA216" i="23"/>
  <c r="L217" i="23"/>
  <c r="M217" i="23"/>
  <c r="N217" i="23"/>
  <c r="Z217" i="23"/>
  <c r="AA217" i="23"/>
  <c r="AB217" i="23"/>
  <c r="AO217" i="23"/>
  <c r="AP217" i="23"/>
  <c r="AQ217" i="23"/>
  <c r="BE217" i="23"/>
  <c r="BF217" i="23"/>
  <c r="BG217" i="23"/>
  <c r="BY217" i="23"/>
  <c r="BZ217" i="23"/>
  <c r="CA217" i="23"/>
  <c r="L218" i="23"/>
  <c r="M218" i="23"/>
  <c r="N218" i="23"/>
  <c r="Z218" i="23"/>
  <c r="AA218" i="23"/>
  <c r="AB218" i="23"/>
  <c r="AO218" i="23"/>
  <c r="AP218" i="23"/>
  <c r="AQ218" i="23"/>
  <c r="BE218" i="23"/>
  <c r="BF218" i="23"/>
  <c r="BG218" i="23"/>
  <c r="BY218" i="23"/>
  <c r="BZ218" i="23"/>
  <c r="CA218" i="23"/>
  <c r="L219" i="23"/>
  <c r="M219" i="23"/>
  <c r="N219" i="23"/>
  <c r="Z219" i="23"/>
  <c r="AA219" i="23"/>
  <c r="AB219" i="23"/>
  <c r="AO219" i="23"/>
  <c r="AP219" i="23"/>
  <c r="AQ219" i="23"/>
  <c r="BE219" i="23"/>
  <c r="BF219" i="23"/>
  <c r="BG219" i="23"/>
  <c r="BY219" i="23"/>
  <c r="BZ219" i="23"/>
  <c r="CA219" i="23"/>
  <c r="L220" i="23"/>
  <c r="M220" i="23"/>
  <c r="N220" i="23"/>
  <c r="Z220" i="23"/>
  <c r="AA220" i="23"/>
  <c r="AB220" i="23"/>
  <c r="AO220" i="23"/>
  <c r="AP220" i="23"/>
  <c r="AQ220" i="23"/>
  <c r="BE220" i="23"/>
  <c r="BF220" i="23"/>
  <c r="BG220" i="23"/>
  <c r="BY220" i="23"/>
  <c r="BZ220" i="23"/>
  <c r="CA220" i="23"/>
  <c r="L221" i="23"/>
  <c r="M221" i="23"/>
  <c r="N221" i="23"/>
  <c r="Z221" i="23"/>
  <c r="AA221" i="23"/>
  <c r="AB221" i="23"/>
  <c r="AO221" i="23"/>
  <c r="AP221" i="23"/>
  <c r="AQ221" i="23"/>
  <c r="BE221" i="23"/>
  <c r="BF221" i="23"/>
  <c r="BG221" i="23"/>
  <c r="BY221" i="23"/>
  <c r="BZ221" i="23"/>
  <c r="CA221" i="23"/>
  <c r="L222" i="23"/>
  <c r="M222" i="23"/>
  <c r="N222" i="23"/>
  <c r="Z222" i="23"/>
  <c r="AA222" i="23"/>
  <c r="AB222" i="23"/>
  <c r="AO222" i="23"/>
  <c r="AP222" i="23"/>
  <c r="AQ222" i="23"/>
  <c r="BE222" i="23"/>
  <c r="BF222" i="23"/>
  <c r="BG222" i="23"/>
  <c r="BY222" i="23"/>
  <c r="BZ222" i="23"/>
  <c r="CA222" i="23"/>
  <c r="L223" i="23"/>
  <c r="M223" i="23"/>
  <c r="N223" i="23"/>
  <c r="Z223" i="23"/>
  <c r="AA223" i="23"/>
  <c r="AB223" i="23"/>
  <c r="AO223" i="23"/>
  <c r="AP223" i="23"/>
  <c r="AQ223" i="23"/>
  <c r="BE223" i="23"/>
  <c r="BF223" i="23"/>
  <c r="BG223" i="23"/>
  <c r="BY223" i="23"/>
  <c r="BZ223" i="23"/>
  <c r="CA223" i="23"/>
  <c r="L224" i="23"/>
  <c r="M224" i="23"/>
  <c r="N224" i="23"/>
  <c r="Z224" i="23"/>
  <c r="AA224" i="23"/>
  <c r="AB224" i="23"/>
  <c r="AO224" i="23"/>
  <c r="AP224" i="23"/>
  <c r="AQ224" i="23"/>
  <c r="BE224" i="23"/>
  <c r="BF224" i="23"/>
  <c r="BG224" i="23"/>
  <c r="BY224" i="23"/>
  <c r="BZ224" i="23"/>
  <c r="CA224" i="23"/>
  <c r="L225" i="23"/>
  <c r="M225" i="23"/>
  <c r="N225" i="23"/>
  <c r="Z225" i="23"/>
  <c r="AA225" i="23"/>
  <c r="AB225" i="23"/>
  <c r="AO225" i="23"/>
  <c r="AP225" i="23"/>
  <c r="AQ225" i="23"/>
  <c r="BE225" i="23"/>
  <c r="BF225" i="23"/>
  <c r="BG225" i="23"/>
  <c r="BY225" i="23"/>
  <c r="BZ225" i="23"/>
  <c r="CA225" i="23"/>
  <c r="L226" i="23"/>
  <c r="M226" i="23"/>
  <c r="N226" i="23"/>
  <c r="Z226" i="23"/>
  <c r="AA226" i="23"/>
  <c r="AB226" i="23"/>
  <c r="AO226" i="23"/>
  <c r="AP226" i="23"/>
  <c r="AQ226" i="23"/>
  <c r="BE226" i="23"/>
  <c r="BF226" i="23"/>
  <c r="BG226" i="23"/>
  <c r="BY226" i="23"/>
  <c r="BZ226" i="23"/>
  <c r="CA226" i="23"/>
  <c r="L227" i="23"/>
  <c r="M227" i="23"/>
  <c r="N227" i="23"/>
  <c r="Z227" i="23"/>
  <c r="AA227" i="23"/>
  <c r="AB227" i="23"/>
  <c r="AO227" i="23"/>
  <c r="AP227" i="23"/>
  <c r="AQ227" i="23"/>
  <c r="BE227" i="23"/>
  <c r="BF227" i="23"/>
  <c r="BG227" i="23"/>
  <c r="BY227" i="23"/>
  <c r="BZ227" i="23"/>
  <c r="CA227" i="23"/>
  <c r="L228" i="23"/>
  <c r="M228" i="23"/>
  <c r="N228" i="23"/>
  <c r="Z228" i="23"/>
  <c r="AA228" i="23"/>
  <c r="AB228" i="23"/>
  <c r="AO228" i="23"/>
  <c r="AP228" i="23"/>
  <c r="AQ228" i="23"/>
  <c r="BE228" i="23"/>
  <c r="BF228" i="23"/>
  <c r="BG228" i="23"/>
  <c r="BY228" i="23"/>
  <c r="BZ228" i="23"/>
  <c r="CA228" i="23"/>
  <c r="L229" i="23"/>
  <c r="M229" i="23"/>
  <c r="N229" i="23"/>
  <c r="Z229" i="23"/>
  <c r="AA229" i="23"/>
  <c r="AB229" i="23"/>
  <c r="AO229" i="23"/>
  <c r="AP229" i="23"/>
  <c r="AQ229" i="23"/>
  <c r="BE229" i="23"/>
  <c r="BF229" i="23"/>
  <c r="BG229" i="23"/>
  <c r="BY229" i="23"/>
  <c r="BZ229" i="23"/>
  <c r="CA229" i="23"/>
  <c r="L230" i="23"/>
  <c r="M230" i="23"/>
  <c r="N230" i="23"/>
  <c r="Z230" i="23"/>
  <c r="AA230" i="23"/>
  <c r="AB230" i="23"/>
  <c r="AO230" i="23"/>
  <c r="AP230" i="23"/>
  <c r="AQ230" i="23"/>
  <c r="BE230" i="23"/>
  <c r="BF230" i="23"/>
  <c r="BG230" i="23"/>
  <c r="BY230" i="23"/>
  <c r="BZ230" i="23"/>
  <c r="CA230" i="23"/>
  <c r="L231" i="23"/>
  <c r="M231" i="23"/>
  <c r="N231" i="23"/>
  <c r="Z231" i="23"/>
  <c r="AA231" i="23"/>
  <c r="AB231" i="23"/>
  <c r="AO231" i="23"/>
  <c r="AP231" i="23"/>
  <c r="AQ231" i="23"/>
  <c r="BE231" i="23"/>
  <c r="BF231" i="23"/>
  <c r="BG231" i="23"/>
  <c r="BY231" i="23"/>
  <c r="BZ231" i="23"/>
  <c r="CA231" i="23"/>
  <c r="L232" i="23"/>
  <c r="M232" i="23"/>
  <c r="N232" i="23"/>
  <c r="Z232" i="23"/>
  <c r="AA232" i="23"/>
  <c r="AB232" i="23"/>
  <c r="AO232" i="23"/>
  <c r="AP232" i="23"/>
  <c r="AQ232" i="23"/>
  <c r="BE232" i="23"/>
  <c r="BF232" i="23"/>
  <c r="BG232" i="23"/>
  <c r="BY232" i="23"/>
  <c r="BZ232" i="23"/>
  <c r="CA232" i="23"/>
  <c r="L233" i="23"/>
  <c r="M233" i="23"/>
  <c r="N233" i="23"/>
  <c r="Z233" i="23"/>
  <c r="AA233" i="23"/>
  <c r="AB233" i="23"/>
  <c r="AO233" i="23"/>
  <c r="AP233" i="23"/>
  <c r="AQ233" i="23"/>
  <c r="BE233" i="23"/>
  <c r="BF233" i="23"/>
  <c r="BG233" i="23"/>
  <c r="BY233" i="23"/>
  <c r="BZ233" i="23"/>
  <c r="CA233" i="23"/>
  <c r="L234" i="23"/>
  <c r="M234" i="23"/>
  <c r="N234" i="23"/>
  <c r="Z234" i="23"/>
  <c r="AA234" i="23"/>
  <c r="AB234" i="23"/>
  <c r="AO234" i="23"/>
  <c r="AP234" i="23"/>
  <c r="AQ234" i="23"/>
  <c r="BE234" i="23"/>
  <c r="BF234" i="23"/>
  <c r="BG234" i="23"/>
  <c r="BY234" i="23"/>
  <c r="BZ234" i="23"/>
  <c r="CA234" i="23"/>
  <c r="L235" i="23"/>
  <c r="M235" i="23"/>
  <c r="N235" i="23"/>
  <c r="Z235" i="23"/>
  <c r="AA235" i="23"/>
  <c r="AB235" i="23"/>
  <c r="AO235" i="23"/>
  <c r="AP235" i="23"/>
  <c r="AQ235" i="23"/>
  <c r="BE235" i="23"/>
  <c r="BF235" i="23"/>
  <c r="BG235" i="23"/>
  <c r="BY235" i="23"/>
  <c r="BZ235" i="23"/>
  <c r="CA235" i="23"/>
  <c r="L236" i="23"/>
  <c r="M236" i="23"/>
  <c r="N236" i="23"/>
  <c r="Z236" i="23"/>
  <c r="AA236" i="23"/>
  <c r="AB236" i="23"/>
  <c r="AO236" i="23"/>
  <c r="AP236" i="23"/>
  <c r="AQ236" i="23"/>
  <c r="BE236" i="23"/>
  <c r="BF236" i="23"/>
  <c r="BG236" i="23"/>
  <c r="BY236" i="23"/>
  <c r="BZ236" i="23"/>
  <c r="CA236" i="23"/>
  <c r="L237" i="23"/>
  <c r="M237" i="23"/>
  <c r="N237" i="23"/>
  <c r="Z237" i="23"/>
  <c r="AA237" i="23"/>
  <c r="AB237" i="23"/>
  <c r="AO237" i="23"/>
  <c r="AP237" i="23"/>
  <c r="AQ237" i="23"/>
  <c r="BE237" i="23"/>
  <c r="BF237" i="23"/>
  <c r="BG237" i="23"/>
  <c r="BY237" i="23"/>
  <c r="BZ237" i="23"/>
  <c r="CA237" i="23"/>
  <c r="L238" i="23"/>
  <c r="M238" i="23"/>
  <c r="N238" i="23"/>
  <c r="Z238" i="23"/>
  <c r="AA238" i="23"/>
  <c r="AB238" i="23"/>
  <c r="AO238" i="23"/>
  <c r="AP238" i="23"/>
  <c r="AQ238" i="23"/>
  <c r="BE238" i="23"/>
  <c r="BF238" i="23"/>
  <c r="BG238" i="23"/>
  <c r="BY238" i="23"/>
  <c r="BZ238" i="23"/>
  <c r="CA238" i="23"/>
  <c r="L239" i="23"/>
  <c r="M239" i="23"/>
  <c r="N239" i="23"/>
  <c r="Z239" i="23"/>
  <c r="AA239" i="23"/>
  <c r="AB239" i="23"/>
  <c r="AO239" i="23"/>
  <c r="AP239" i="23"/>
  <c r="AQ239" i="23"/>
  <c r="BE239" i="23"/>
  <c r="BF239" i="23"/>
  <c r="BG239" i="23"/>
  <c r="BY239" i="23"/>
  <c r="BZ239" i="23"/>
  <c r="CA239" i="23"/>
  <c r="L240" i="23"/>
  <c r="M240" i="23"/>
  <c r="N240" i="23"/>
  <c r="Z240" i="23"/>
  <c r="AA240" i="23"/>
  <c r="AB240" i="23"/>
  <c r="AO240" i="23"/>
  <c r="AP240" i="23"/>
  <c r="AQ240" i="23"/>
  <c r="BE240" i="23"/>
  <c r="BF240" i="23"/>
  <c r="BG240" i="23"/>
  <c r="BY240" i="23"/>
  <c r="BZ240" i="23"/>
  <c r="CA240" i="23"/>
  <c r="L241" i="23"/>
  <c r="M241" i="23"/>
  <c r="N241" i="23"/>
  <c r="Z241" i="23"/>
  <c r="AA241" i="23"/>
  <c r="AB241" i="23"/>
  <c r="AO241" i="23"/>
  <c r="AP241" i="23"/>
  <c r="AQ241" i="23"/>
  <c r="BE241" i="23"/>
  <c r="BF241" i="23"/>
  <c r="BG241" i="23"/>
  <c r="BY241" i="23"/>
  <c r="BZ241" i="23"/>
  <c r="CA241" i="23"/>
  <c r="L242" i="23"/>
  <c r="M242" i="23"/>
  <c r="N242" i="23"/>
  <c r="Z242" i="23"/>
  <c r="AA242" i="23"/>
  <c r="AB242" i="23"/>
  <c r="AO242" i="23"/>
  <c r="AP242" i="23"/>
  <c r="AQ242" i="23"/>
  <c r="BE242" i="23"/>
  <c r="BF242" i="23"/>
  <c r="BG242" i="23"/>
  <c r="BY242" i="23"/>
  <c r="BZ242" i="23"/>
  <c r="CA242" i="23"/>
  <c r="L243" i="23"/>
  <c r="M243" i="23"/>
  <c r="N243" i="23"/>
  <c r="Z243" i="23"/>
  <c r="AA243" i="23"/>
  <c r="AB243" i="23"/>
  <c r="AO243" i="23"/>
  <c r="AP243" i="23"/>
  <c r="AQ243" i="23"/>
  <c r="BE243" i="23"/>
  <c r="BF243" i="23"/>
  <c r="BG243" i="23"/>
  <c r="BY243" i="23"/>
  <c r="BZ243" i="23"/>
  <c r="CA243" i="23"/>
  <c r="L244" i="23"/>
  <c r="M244" i="23"/>
  <c r="N244" i="23"/>
  <c r="Z244" i="23"/>
  <c r="AA244" i="23"/>
  <c r="AB244" i="23"/>
  <c r="AO244" i="23"/>
  <c r="AP244" i="23"/>
  <c r="AQ244" i="23"/>
  <c r="BE244" i="23"/>
  <c r="BF244" i="23"/>
  <c r="BG244" i="23"/>
  <c r="BY244" i="23"/>
  <c r="BZ244" i="23"/>
  <c r="CA244" i="23"/>
  <c r="L245" i="23"/>
  <c r="M245" i="23"/>
  <c r="N245" i="23"/>
  <c r="Z245" i="23"/>
  <c r="AA245" i="23"/>
  <c r="AB245" i="23"/>
  <c r="AO245" i="23"/>
  <c r="AP245" i="23"/>
  <c r="AQ245" i="23"/>
  <c r="BE245" i="23"/>
  <c r="BF245" i="23"/>
  <c r="BG245" i="23"/>
  <c r="BY245" i="23"/>
  <c r="BZ245" i="23"/>
  <c r="CA245" i="23"/>
  <c r="L246" i="23"/>
  <c r="M246" i="23"/>
  <c r="N246" i="23"/>
  <c r="Z246" i="23"/>
  <c r="AA246" i="23"/>
  <c r="AB246" i="23"/>
  <c r="AO246" i="23"/>
  <c r="AP246" i="23"/>
  <c r="AQ246" i="23"/>
  <c r="BE246" i="23"/>
  <c r="BF246" i="23"/>
  <c r="BG246" i="23"/>
  <c r="BY246" i="23"/>
  <c r="BZ246" i="23"/>
  <c r="CA246" i="23"/>
  <c r="L247" i="23"/>
  <c r="M247" i="23"/>
  <c r="N247" i="23"/>
  <c r="Z247" i="23"/>
  <c r="AA247" i="23"/>
  <c r="AB247" i="23"/>
  <c r="AO247" i="23"/>
  <c r="AP247" i="23"/>
  <c r="AQ247" i="23"/>
  <c r="BE247" i="23"/>
  <c r="BF247" i="23"/>
  <c r="BG247" i="23"/>
  <c r="BY247" i="23"/>
  <c r="BZ247" i="23"/>
  <c r="CA247" i="23"/>
  <c r="L248" i="23"/>
  <c r="M248" i="23"/>
  <c r="N248" i="23"/>
  <c r="Z248" i="23"/>
  <c r="AA248" i="23"/>
  <c r="AB248" i="23"/>
  <c r="AO248" i="23"/>
  <c r="AP248" i="23"/>
  <c r="AQ248" i="23"/>
  <c r="BE248" i="23"/>
  <c r="BF248" i="23"/>
  <c r="BG248" i="23"/>
  <c r="BY248" i="23"/>
  <c r="BZ248" i="23"/>
  <c r="CA248" i="23"/>
  <c r="L249" i="23"/>
  <c r="M249" i="23"/>
  <c r="N249" i="23"/>
  <c r="Z249" i="23"/>
  <c r="AA249" i="23"/>
  <c r="AB249" i="23"/>
  <c r="AO249" i="23"/>
  <c r="AP249" i="23"/>
  <c r="AQ249" i="23"/>
  <c r="BE249" i="23"/>
  <c r="BF249" i="23"/>
  <c r="BG249" i="23"/>
  <c r="BY249" i="23"/>
  <c r="BZ249" i="23"/>
  <c r="CA249" i="23"/>
  <c r="L250" i="23"/>
  <c r="M250" i="23"/>
  <c r="N250" i="23"/>
  <c r="Z250" i="23"/>
  <c r="AA250" i="23"/>
  <c r="AB250" i="23"/>
  <c r="AO250" i="23"/>
  <c r="AP250" i="23"/>
  <c r="AQ250" i="23"/>
  <c r="BE250" i="23"/>
  <c r="BF250" i="23"/>
  <c r="BG250" i="23"/>
  <c r="BY250" i="23"/>
  <c r="BZ250" i="23"/>
  <c r="CA250" i="23"/>
  <c r="L251" i="23"/>
  <c r="M251" i="23"/>
  <c r="N251" i="23"/>
  <c r="Z251" i="23"/>
  <c r="AA251" i="23"/>
  <c r="AB251" i="23"/>
  <c r="AO251" i="23"/>
  <c r="AP251" i="23"/>
  <c r="AQ251" i="23"/>
  <c r="BE251" i="23"/>
  <c r="BF251" i="23"/>
  <c r="BG251" i="23"/>
  <c r="BY251" i="23"/>
  <c r="BZ251" i="23"/>
  <c r="CA251" i="23"/>
  <c r="L252" i="23"/>
  <c r="M252" i="23"/>
  <c r="N252" i="23"/>
  <c r="Z252" i="23"/>
  <c r="AA252" i="23"/>
  <c r="AB252" i="23"/>
  <c r="AO252" i="23"/>
  <c r="AP252" i="23"/>
  <c r="AQ252" i="23"/>
  <c r="BE252" i="23"/>
  <c r="BF252" i="23"/>
  <c r="BG252" i="23"/>
  <c r="BY252" i="23"/>
  <c r="BZ252" i="23"/>
  <c r="CA252" i="23"/>
  <c r="BY253" i="23"/>
  <c r="BZ253" i="23"/>
  <c r="CA253" i="23"/>
  <c r="I5" i="21"/>
  <c r="I6" i="21"/>
  <c r="I7" i="21"/>
  <c r="I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C50" i="21"/>
  <c r="U50" i="21"/>
  <c r="C51" i="21"/>
  <c r="U51" i="21"/>
  <c r="C52" i="21"/>
  <c r="U52" i="21"/>
  <c r="C53" i="21"/>
  <c r="C54" i="21"/>
  <c r="Q54" i="21"/>
  <c r="Q55" i="21"/>
  <c r="S55" i="21"/>
  <c r="S56" i="21"/>
  <c r="C57" i="21"/>
  <c r="C58" i="21"/>
  <c r="Q58" i="21"/>
  <c r="Q59" i="21"/>
  <c r="S59" i="21"/>
  <c r="S60" i="21"/>
  <c r="C61" i="21"/>
  <c r="C62" i="21"/>
  <c r="Q62" i="21"/>
  <c r="Q63" i="21"/>
  <c r="S63" i="21"/>
  <c r="C65" i="21"/>
  <c r="Q65" i="21"/>
  <c r="C67" i="21"/>
  <c r="Q67" i="21"/>
  <c r="C69" i="21"/>
  <c r="Q69" i="21"/>
  <c r="C71" i="21"/>
  <c r="Q71" i="21"/>
  <c r="Q73" i="21"/>
  <c r="Q74" i="21"/>
  <c r="Q77" i="21"/>
  <c r="Q78" i="21"/>
  <c r="B80" i="21"/>
  <c r="Q4" i="21" s="1"/>
  <c r="D80" i="21"/>
  <c r="F80" i="21"/>
  <c r="H80" i="21"/>
  <c r="J80" i="21"/>
  <c r="L80" i="21"/>
  <c r="N80" i="21"/>
  <c r="P80" i="21"/>
  <c r="R80" i="21"/>
  <c r="T80" i="21"/>
  <c r="C49" i="21" l="1"/>
  <c r="C48" i="21"/>
  <c r="C47" i="21"/>
  <c r="O46" i="21"/>
  <c r="Q45" i="21"/>
  <c r="S44" i="21"/>
  <c r="U43" i="21"/>
  <c r="C43" i="21"/>
  <c r="C42" i="21"/>
  <c r="U40" i="21"/>
  <c r="U39" i="21"/>
  <c r="U38" i="21"/>
  <c r="S37" i="21"/>
  <c r="S36" i="21"/>
  <c r="S35" i="21"/>
  <c r="U34" i="21"/>
  <c r="E34" i="21"/>
  <c r="O33" i="21"/>
  <c r="S32" i="21"/>
  <c r="E32" i="21"/>
  <c r="O31" i="21"/>
  <c r="O30" i="21"/>
  <c r="O29" i="21"/>
  <c r="O28" i="21"/>
  <c r="Q27" i="21"/>
  <c r="Q26" i="21"/>
  <c r="U23" i="21"/>
  <c r="Q22" i="21"/>
  <c r="U19" i="21"/>
  <c r="Q18" i="21"/>
  <c r="U15" i="21"/>
  <c r="Q14" i="21"/>
  <c r="U11" i="21"/>
  <c r="Q10" i="21"/>
  <c r="U7" i="21"/>
  <c r="Q6" i="21"/>
  <c r="U49" i="21"/>
  <c r="U48" i="21"/>
  <c r="U47" i="21"/>
  <c r="U46" i="21"/>
  <c r="C46" i="21"/>
  <c r="O45" i="21"/>
  <c r="Q44" i="21"/>
  <c r="S43" i="21"/>
  <c r="U42" i="21"/>
  <c r="S41" i="21"/>
  <c r="S40" i="21"/>
  <c r="S39" i="21"/>
  <c r="Q38" i="21"/>
  <c r="Q37" i="21"/>
  <c r="Q36" i="21"/>
  <c r="O35" i="21"/>
  <c r="S34" i="21"/>
  <c r="C34" i="21"/>
  <c r="G33" i="21"/>
  <c r="Q32" i="21"/>
  <c r="C32" i="21"/>
  <c r="G31" i="21"/>
  <c r="G30" i="21"/>
  <c r="G29" i="21"/>
  <c r="M27" i="21"/>
  <c r="E25" i="21"/>
  <c r="M23" i="21"/>
  <c r="E21" i="21"/>
  <c r="M19" i="21"/>
  <c r="E17" i="21"/>
  <c r="M15" i="21"/>
  <c r="E13" i="21"/>
  <c r="M11" i="21"/>
  <c r="E9" i="21"/>
  <c r="M7" i="21"/>
  <c r="E5" i="21"/>
  <c r="Q76" i="21"/>
  <c r="Q72" i="21"/>
  <c r="Q70" i="21"/>
  <c r="Q68" i="21"/>
  <c r="Q66" i="21"/>
  <c r="Q64" i="21"/>
  <c r="C63" i="21"/>
  <c r="S61" i="21"/>
  <c r="Q60" i="21"/>
  <c r="C59" i="21"/>
  <c r="S57" i="21"/>
  <c r="Q56" i="21"/>
  <c r="C55" i="21"/>
  <c r="S53" i="21"/>
  <c r="S52" i="21"/>
  <c r="S51" i="21"/>
  <c r="S50" i="21"/>
  <c r="S49" i="21"/>
  <c r="S48" i="21"/>
  <c r="S47" i="21"/>
  <c r="S46" i="21"/>
  <c r="U45" i="21"/>
  <c r="C45" i="21"/>
  <c r="O44" i="21"/>
  <c r="Q43" i="21"/>
  <c r="Q42" i="21"/>
  <c r="Q41" i="21"/>
  <c r="Q40" i="21"/>
  <c r="O39" i="21"/>
  <c r="O38" i="21"/>
  <c r="O37" i="21"/>
  <c r="C36" i="21"/>
  <c r="G35" i="21"/>
  <c r="Q34" i="21"/>
  <c r="S33" i="21"/>
  <c r="E33" i="21"/>
  <c r="O32" i="21"/>
  <c r="S31" i="21"/>
  <c r="C31" i="21"/>
  <c r="C30" i="21"/>
  <c r="C29" i="21"/>
  <c r="E28" i="21"/>
  <c r="U25" i="21"/>
  <c r="Q24" i="21"/>
  <c r="U21" i="21"/>
  <c r="Q20" i="21"/>
  <c r="U17" i="21"/>
  <c r="Q16" i="21"/>
  <c r="U13" i="21"/>
  <c r="Q12" i="21"/>
  <c r="U9" i="21"/>
  <c r="Q8" i="21"/>
  <c r="U5" i="21"/>
  <c r="C4" i="21"/>
  <c r="K4" i="21"/>
  <c r="S4" i="21"/>
  <c r="G5" i="21"/>
  <c r="O5" i="21"/>
  <c r="C6" i="21"/>
  <c r="K6" i="21"/>
  <c r="S6" i="21"/>
  <c r="G7" i="21"/>
  <c r="O7" i="21"/>
  <c r="C8" i="21"/>
  <c r="K8" i="21"/>
  <c r="S8" i="21"/>
  <c r="G9" i="21"/>
  <c r="O9" i="21"/>
  <c r="C10" i="21"/>
  <c r="K10" i="21"/>
  <c r="S10" i="21"/>
  <c r="G11" i="21"/>
  <c r="O11" i="21"/>
  <c r="C12" i="21"/>
  <c r="K12" i="21"/>
  <c r="S12" i="21"/>
  <c r="G13" i="21"/>
  <c r="O13" i="21"/>
  <c r="C14" i="21"/>
  <c r="K14" i="21"/>
  <c r="S14" i="21"/>
  <c r="G15" i="21"/>
  <c r="O15" i="21"/>
  <c r="C16" i="21"/>
  <c r="K16" i="21"/>
  <c r="S16" i="21"/>
  <c r="G17" i="21"/>
  <c r="O17" i="21"/>
  <c r="C18" i="21"/>
  <c r="K18" i="21"/>
  <c r="S18" i="21"/>
  <c r="G19" i="21"/>
  <c r="O19" i="21"/>
  <c r="C20" i="21"/>
  <c r="K20" i="21"/>
  <c r="S20" i="21"/>
  <c r="G21" i="21"/>
  <c r="O21" i="21"/>
  <c r="C22" i="21"/>
  <c r="K22" i="21"/>
  <c r="S22" i="21"/>
  <c r="G23" i="21"/>
  <c r="O23" i="21"/>
  <c r="C24" i="21"/>
  <c r="K24" i="21"/>
  <c r="S24" i="21"/>
  <c r="G25" i="21"/>
  <c r="O25" i="21"/>
  <c r="C26" i="21"/>
  <c r="K26" i="21"/>
  <c r="S26" i="21"/>
  <c r="G27" i="21"/>
  <c r="O27" i="21"/>
  <c r="C28" i="21"/>
  <c r="K28" i="21"/>
  <c r="U28" i="21"/>
  <c r="K29" i="21"/>
  <c r="U29" i="21"/>
  <c r="K30" i="21"/>
  <c r="U30" i="21"/>
  <c r="K31" i="21"/>
  <c r="U31" i="21"/>
  <c r="K32" i="21"/>
  <c r="U32" i="21"/>
  <c r="K33" i="21"/>
  <c r="U33" i="21"/>
  <c r="O34" i="21"/>
  <c r="C35" i="21"/>
  <c r="Q35" i="21"/>
  <c r="O36" i="21"/>
  <c r="C37" i="21"/>
  <c r="U37" i="21"/>
  <c r="S38" i="21"/>
  <c r="Q39" i="21"/>
  <c r="O40" i="21"/>
  <c r="C41" i="21"/>
  <c r="U41" i="21"/>
  <c r="S42" i="21"/>
  <c r="E4" i="21"/>
  <c r="M4" i="21"/>
  <c r="U4" i="21"/>
  <c r="Q5" i="21"/>
  <c r="Q80" i="21" s="1"/>
  <c r="E6" i="21"/>
  <c r="M6" i="21"/>
  <c r="U6" i="21"/>
  <c r="Q7" i="21"/>
  <c r="E8" i="21"/>
  <c r="M8" i="21"/>
  <c r="U8" i="21"/>
  <c r="Q9" i="21"/>
  <c r="E10" i="21"/>
  <c r="M10" i="21"/>
  <c r="U10" i="21"/>
  <c r="Q11" i="21"/>
  <c r="E12" i="21"/>
  <c r="M12" i="21"/>
  <c r="U12" i="21"/>
  <c r="Q13" i="21"/>
  <c r="E14" i="21"/>
  <c r="M14" i="21"/>
  <c r="U14" i="21"/>
  <c r="Q15" i="21"/>
  <c r="E16" i="21"/>
  <c r="M16" i="21"/>
  <c r="U16" i="21"/>
  <c r="Q17" i="21"/>
  <c r="E18" i="21"/>
  <c r="M18" i="21"/>
  <c r="U18" i="21"/>
  <c r="Q19" i="21"/>
  <c r="E20" i="21"/>
  <c r="M20" i="21"/>
  <c r="U20" i="21"/>
  <c r="Q21" i="21"/>
  <c r="E22" i="21"/>
  <c r="M22" i="21"/>
  <c r="U22" i="21"/>
  <c r="Q23" i="21"/>
  <c r="E24" i="21"/>
  <c r="M24" i="21"/>
  <c r="U24" i="21"/>
  <c r="Q25" i="21"/>
  <c r="E26" i="21"/>
  <c r="M26" i="21"/>
  <c r="U26" i="21"/>
  <c r="G4" i="21"/>
  <c r="O4" i="21"/>
  <c r="C5" i="21"/>
  <c r="K5" i="21"/>
  <c r="S5" i="21"/>
  <c r="G6" i="21"/>
  <c r="O6" i="21"/>
  <c r="C7" i="21"/>
  <c r="K7" i="21"/>
  <c r="S7" i="21"/>
  <c r="G8" i="21"/>
  <c r="O8" i="21"/>
  <c r="C9" i="21"/>
  <c r="K9" i="21"/>
  <c r="S9" i="21"/>
  <c r="G10" i="21"/>
  <c r="O10" i="21"/>
  <c r="C11" i="21"/>
  <c r="K11" i="21"/>
  <c r="S11" i="21"/>
  <c r="G12" i="21"/>
  <c r="O12" i="21"/>
  <c r="C13" i="21"/>
  <c r="K13" i="21"/>
  <c r="S13" i="21"/>
  <c r="G14" i="21"/>
  <c r="O14" i="21"/>
  <c r="C15" i="21"/>
  <c r="K15" i="21"/>
  <c r="S15" i="21"/>
  <c r="G16" i="21"/>
  <c r="O16" i="21"/>
  <c r="C17" i="21"/>
  <c r="K17" i="21"/>
  <c r="S17" i="21"/>
  <c r="G18" i="21"/>
  <c r="O18" i="21"/>
  <c r="C19" i="21"/>
  <c r="K19" i="21"/>
  <c r="S19" i="21"/>
  <c r="G20" i="21"/>
  <c r="O20" i="21"/>
  <c r="C21" i="21"/>
  <c r="K21" i="21"/>
  <c r="S21" i="21"/>
  <c r="G22" i="21"/>
  <c r="O22" i="21"/>
  <c r="C23" i="21"/>
  <c r="K23" i="21"/>
  <c r="S23" i="21"/>
  <c r="G24" i="21"/>
  <c r="O24" i="21"/>
  <c r="C25" i="21"/>
  <c r="K25" i="21"/>
  <c r="S25" i="21"/>
  <c r="G26" i="21"/>
  <c r="O26" i="21"/>
  <c r="C27" i="21"/>
  <c r="K27" i="21"/>
  <c r="S27" i="21"/>
  <c r="G28" i="21"/>
  <c r="Q28" i="21"/>
  <c r="E29" i="21"/>
  <c r="Q29" i="21"/>
  <c r="E30" i="21"/>
  <c r="Q30" i="21"/>
  <c r="E31" i="21"/>
  <c r="Q75" i="21"/>
  <c r="C72" i="21"/>
  <c r="C70" i="21"/>
  <c r="C68" i="21"/>
  <c r="C66" i="21"/>
  <c r="C64" i="21"/>
  <c r="S62" i="21"/>
  <c r="Q61" i="21"/>
  <c r="C60" i="21"/>
  <c r="S58" i="21"/>
  <c r="Q57" i="21"/>
  <c r="C56" i="21"/>
  <c r="S54" i="21"/>
  <c r="Q53" i="21"/>
  <c r="Q52" i="21"/>
  <c r="Q51" i="21"/>
  <c r="Q50" i="21"/>
  <c r="Q49" i="21"/>
  <c r="Q48" i="21"/>
  <c r="Q47" i="21"/>
  <c r="Q46" i="21"/>
  <c r="S45" i="21"/>
  <c r="U44" i="21"/>
  <c r="C44" i="21"/>
  <c r="O43" i="21"/>
  <c r="O42" i="21"/>
  <c r="O41" i="21"/>
  <c r="C40" i="21"/>
  <c r="C39" i="21"/>
  <c r="C38" i="21"/>
  <c r="U36" i="21"/>
  <c r="U35" i="21"/>
  <c r="E35" i="21"/>
  <c r="G34" i="21"/>
  <c r="Q33" i="21"/>
  <c r="C33" i="21"/>
  <c r="G32" i="21"/>
  <c r="Q31" i="21"/>
  <c r="S30" i="21"/>
  <c r="S29" i="21"/>
  <c r="S28" i="21"/>
  <c r="U27" i="21"/>
  <c r="E27" i="21"/>
  <c r="M25" i="21"/>
  <c r="E23" i="21"/>
  <c r="M21" i="21"/>
  <c r="E19" i="21"/>
  <c r="M17" i="21"/>
  <c r="E15" i="21"/>
  <c r="M13" i="21"/>
  <c r="E11" i="21"/>
  <c r="M9" i="21"/>
  <c r="E7" i="21"/>
  <c r="M5" i="21"/>
  <c r="I4" i="21"/>
  <c r="I80" i="21" s="1"/>
  <c r="K80" i="21" l="1"/>
  <c r="G80" i="21"/>
  <c r="C80" i="21"/>
  <c r="E80" i="21"/>
  <c r="U80" i="21"/>
  <c r="O80" i="21"/>
  <c r="M80" i="21"/>
  <c r="S80" i="21"/>
  <c r="B13" i="20" l="1"/>
  <c r="C13" i="20"/>
  <c r="D13" i="20"/>
  <c r="E13" i="20"/>
  <c r="G13" i="20" s="1"/>
  <c r="F13" i="20"/>
  <c r="H13" i="20"/>
  <c r="I13" i="20"/>
  <c r="J13" i="20" s="1"/>
  <c r="K13" i="20"/>
  <c r="L13" i="20"/>
  <c r="M13" i="20"/>
  <c r="N13" i="20"/>
  <c r="O13" i="20"/>
  <c r="P13" i="20"/>
  <c r="Q13" i="20"/>
  <c r="S13" i="20" s="1"/>
  <c r="R13" i="20"/>
  <c r="T13" i="20"/>
  <c r="U13" i="20"/>
  <c r="V13" i="20" s="1"/>
  <c r="B18" i="20"/>
  <c r="C18" i="20"/>
  <c r="D18" i="20"/>
  <c r="E18" i="20"/>
  <c r="F18" i="20"/>
  <c r="G18" i="20"/>
  <c r="H18" i="20"/>
  <c r="J18" i="20" s="1"/>
  <c r="I18" i="20"/>
  <c r="B23" i="20"/>
  <c r="C23" i="20"/>
  <c r="D23" i="20" s="1"/>
  <c r="E23" i="20"/>
  <c r="F23" i="20"/>
  <c r="G23" i="20"/>
  <c r="H23" i="20"/>
  <c r="I23" i="20"/>
  <c r="J23" i="20"/>
  <c r="K23" i="20"/>
  <c r="M23" i="20" s="1"/>
  <c r="L23" i="20"/>
  <c r="N23" i="20"/>
  <c r="O23" i="20"/>
  <c r="P23" i="20" s="1"/>
  <c r="B28" i="20"/>
  <c r="C28" i="20"/>
  <c r="D28" i="20"/>
  <c r="E28" i="20"/>
  <c r="F28" i="20"/>
  <c r="G28" i="20"/>
  <c r="H28" i="20"/>
  <c r="J28" i="20" s="1"/>
  <c r="I28" i="20"/>
  <c r="K28" i="20"/>
  <c r="L28" i="20"/>
  <c r="M28" i="20" s="1"/>
  <c r="N28" i="20"/>
  <c r="O28" i="20"/>
  <c r="P28" i="20"/>
  <c r="Q28" i="20"/>
  <c r="R28" i="20"/>
  <c r="S28" i="20"/>
  <c r="B33" i="20"/>
  <c r="D33" i="20" s="1"/>
  <c r="C33" i="20"/>
  <c r="E33" i="20"/>
  <c r="F33" i="20"/>
  <c r="G33" i="20" s="1"/>
  <c r="H33" i="20"/>
  <c r="I33" i="20"/>
  <c r="J33" i="20"/>
  <c r="K33" i="20"/>
  <c r="L33" i="20"/>
  <c r="M33" i="20"/>
  <c r="N33" i="20"/>
  <c r="P33" i="20" s="1"/>
  <c r="O33" i="20"/>
  <c r="Q33" i="20"/>
  <c r="R33" i="20"/>
  <c r="S33" i="20" s="1"/>
  <c r="B41" i="20"/>
  <c r="C41" i="20"/>
  <c r="D41" i="20"/>
  <c r="E41" i="20"/>
  <c r="F41" i="20"/>
  <c r="G41" i="20"/>
  <c r="H41" i="20"/>
  <c r="J41" i="20" s="1"/>
  <c r="I41" i="20"/>
  <c r="K41" i="20"/>
  <c r="L41" i="20"/>
  <c r="M41" i="20" s="1"/>
  <c r="N41" i="20"/>
  <c r="O41" i="20"/>
  <c r="P41" i="20"/>
  <c r="Q41" i="20"/>
  <c r="R41" i="20"/>
  <c r="S41" i="20"/>
  <c r="B48" i="20"/>
  <c r="D48" i="20" s="1"/>
  <c r="C48" i="20"/>
  <c r="E48" i="20"/>
  <c r="F48" i="20"/>
  <c r="G48" i="20" s="1"/>
  <c r="H48" i="20"/>
  <c r="I48" i="20"/>
  <c r="J48" i="20"/>
  <c r="K48" i="20"/>
  <c r="L48" i="20"/>
  <c r="M48" i="20"/>
  <c r="N48" i="20"/>
  <c r="P48" i="20" s="1"/>
  <c r="O48" i="20"/>
  <c r="B55" i="20"/>
  <c r="C55" i="20"/>
  <c r="D55" i="20" s="1"/>
  <c r="E55" i="20"/>
  <c r="F55" i="20"/>
  <c r="G55" i="20"/>
  <c r="H55" i="20"/>
  <c r="I55" i="20"/>
  <c r="J55" i="20"/>
  <c r="K55" i="20"/>
  <c r="M55" i="20" s="1"/>
  <c r="L55" i="20"/>
  <c r="N55" i="20"/>
  <c r="O55" i="20"/>
  <c r="P55" i="20" s="1"/>
  <c r="Q55" i="20"/>
  <c r="R55" i="20"/>
  <c r="S55" i="20"/>
  <c r="B62" i="20"/>
  <c r="C62" i="20"/>
  <c r="D62" i="20"/>
  <c r="E62" i="20"/>
  <c r="G62" i="20" s="1"/>
  <c r="F62" i="20"/>
  <c r="H62" i="20"/>
  <c r="I62" i="20"/>
  <c r="J62" i="20" s="1"/>
  <c r="K62" i="20"/>
  <c r="L62" i="20"/>
  <c r="M62" i="20"/>
  <c r="N62" i="20"/>
  <c r="O62" i="20"/>
  <c r="P62" i="20"/>
  <c r="B69" i="20"/>
  <c r="D69" i="20" s="1"/>
  <c r="C69" i="20"/>
  <c r="E69" i="20"/>
  <c r="F69" i="20"/>
  <c r="G69" i="20" s="1"/>
  <c r="H69" i="20"/>
  <c r="I69" i="20"/>
  <c r="J69" i="20"/>
  <c r="K69" i="20"/>
  <c r="L69" i="20"/>
  <c r="M69" i="20"/>
  <c r="N69" i="20"/>
  <c r="P69" i="20" s="1"/>
  <c r="O69" i="20"/>
  <c r="B76" i="20"/>
  <c r="C76" i="20"/>
  <c r="D76" i="20" s="1"/>
  <c r="E76" i="20"/>
  <c r="F76" i="20"/>
  <c r="G76" i="20"/>
  <c r="H76" i="20"/>
  <c r="I76" i="20"/>
  <c r="J76" i="20"/>
  <c r="K76" i="20"/>
  <c r="M76" i="20" s="1"/>
  <c r="L76" i="20"/>
  <c r="N76" i="20"/>
  <c r="O76" i="20"/>
  <c r="P76" i="20" s="1"/>
  <c r="Q76" i="20"/>
  <c r="R76" i="20"/>
  <c r="S76" i="20"/>
  <c r="B83" i="20"/>
  <c r="C83" i="20"/>
  <c r="D83" i="20"/>
  <c r="E83" i="20"/>
  <c r="F83" i="20"/>
  <c r="G83" i="20" s="1"/>
  <c r="H83" i="20"/>
  <c r="I83" i="20"/>
  <c r="J83" i="20" s="1"/>
  <c r="K83" i="20"/>
  <c r="L83" i="20"/>
  <c r="M83" i="20"/>
  <c r="N83" i="20"/>
  <c r="O83" i="20"/>
  <c r="P83" i="20"/>
  <c r="Q83" i="20"/>
  <c r="R83" i="20"/>
  <c r="B90" i="20"/>
  <c r="C90" i="20"/>
  <c r="D90" i="20" s="1"/>
  <c r="E90" i="20"/>
  <c r="F90" i="20"/>
  <c r="G90" i="20"/>
  <c r="H90" i="20"/>
  <c r="I90" i="20"/>
  <c r="J90" i="20"/>
  <c r="B98" i="20"/>
  <c r="C98" i="20"/>
  <c r="D98" i="20" s="1"/>
  <c r="E98" i="20"/>
  <c r="F98" i="20"/>
  <c r="G98" i="20" s="1"/>
  <c r="H98" i="20"/>
  <c r="I98" i="20"/>
  <c r="J98" i="20"/>
  <c r="K98" i="20"/>
  <c r="L98" i="20"/>
  <c r="M98" i="20"/>
  <c r="N98" i="20"/>
  <c r="O98" i="20"/>
  <c r="Q98" i="20"/>
  <c r="R98" i="20"/>
  <c r="S98" i="20" s="1"/>
  <c r="T98" i="20"/>
  <c r="U98" i="20"/>
  <c r="V98" i="20"/>
  <c r="B105" i="20"/>
  <c r="C105" i="20"/>
  <c r="D105" i="20"/>
  <c r="E105" i="20"/>
  <c r="F105" i="20"/>
  <c r="G105" i="20" s="1"/>
  <c r="H105" i="20"/>
  <c r="I105" i="20"/>
  <c r="J105" i="20" s="1"/>
  <c r="K105" i="20"/>
  <c r="L105" i="20"/>
  <c r="M105" i="20"/>
  <c r="N105" i="20"/>
  <c r="O105" i="20"/>
  <c r="P105" i="20"/>
  <c r="Q105" i="20"/>
  <c r="R105" i="20"/>
  <c r="B112" i="20"/>
  <c r="C112" i="20"/>
  <c r="D112" i="20" s="1"/>
  <c r="E112" i="20"/>
  <c r="F112" i="20"/>
  <c r="G112" i="20"/>
  <c r="H112" i="20"/>
  <c r="I112" i="20"/>
  <c r="J112" i="20"/>
  <c r="K112" i="20"/>
  <c r="L112" i="20"/>
  <c r="M112" i="20" s="1"/>
  <c r="N112" i="20"/>
  <c r="O112" i="20"/>
  <c r="P112" i="20" s="1"/>
  <c r="B119" i="20"/>
  <c r="C119" i="20"/>
  <c r="D119" i="20"/>
  <c r="E119" i="20"/>
  <c r="F119" i="20"/>
  <c r="G119" i="20"/>
  <c r="H119" i="20"/>
  <c r="I119" i="20"/>
  <c r="K119" i="20"/>
  <c r="L119" i="20"/>
  <c r="M119" i="20" s="1"/>
  <c r="N119" i="20"/>
  <c r="O119" i="20"/>
  <c r="P119" i="20"/>
  <c r="Q119" i="20"/>
  <c r="R119" i="20"/>
  <c r="S119" i="20"/>
  <c r="B126" i="20"/>
  <c r="C126" i="20"/>
  <c r="D126" i="20" s="1"/>
  <c r="E126" i="20"/>
  <c r="F126" i="20"/>
  <c r="G126" i="20" s="1"/>
  <c r="H126" i="20"/>
  <c r="I126" i="20"/>
  <c r="J126" i="20"/>
  <c r="K126" i="20"/>
  <c r="L126" i="20"/>
  <c r="M126" i="20"/>
  <c r="N126" i="20"/>
  <c r="O126" i="20"/>
  <c r="Q126" i="20"/>
  <c r="R126" i="20"/>
  <c r="S126" i="20" s="1"/>
  <c r="T126" i="20"/>
  <c r="U126" i="20"/>
  <c r="V126" i="20"/>
  <c r="W126" i="20"/>
  <c r="X126" i="20"/>
  <c r="Y126" i="20"/>
  <c r="B134" i="20"/>
  <c r="C134" i="20"/>
  <c r="D134" i="20" s="1"/>
  <c r="E134" i="20"/>
  <c r="F134" i="20"/>
  <c r="G134" i="20" s="1"/>
  <c r="H134" i="20"/>
  <c r="I134" i="20"/>
  <c r="J134" i="20"/>
  <c r="K134" i="20"/>
  <c r="L134" i="20"/>
  <c r="M134" i="20"/>
  <c r="N134" i="20"/>
  <c r="O134" i="20"/>
  <c r="Q134" i="20"/>
  <c r="R134" i="20"/>
  <c r="S134" i="20" s="1"/>
  <c r="B141" i="20"/>
  <c r="C141" i="20"/>
  <c r="D141" i="20"/>
  <c r="E141" i="20"/>
  <c r="F141" i="20"/>
  <c r="G141" i="20"/>
  <c r="H141" i="20"/>
  <c r="I141" i="20"/>
  <c r="J141" i="20" s="1"/>
  <c r="K141" i="20"/>
  <c r="L141" i="20"/>
  <c r="M141" i="20" s="1"/>
  <c r="N141" i="20"/>
  <c r="O141" i="20"/>
  <c r="P141" i="20"/>
  <c r="B148" i="20"/>
  <c r="C148" i="20"/>
  <c r="D148" i="20"/>
  <c r="E148" i="20"/>
  <c r="F148" i="20"/>
  <c r="H148" i="20"/>
  <c r="I148" i="20"/>
  <c r="J148" i="20" s="1"/>
  <c r="K148" i="20"/>
  <c r="L148" i="20"/>
  <c r="M148" i="20"/>
  <c r="N148" i="20"/>
  <c r="O148" i="20"/>
  <c r="P148" i="20"/>
  <c r="B155" i="20"/>
  <c r="D155" i="20" s="1"/>
  <c r="C155" i="20"/>
  <c r="E155" i="20"/>
  <c r="F155" i="20"/>
  <c r="G155" i="20" s="1"/>
  <c r="H155" i="20"/>
  <c r="I155" i="20"/>
  <c r="J155" i="20"/>
  <c r="K155" i="20"/>
  <c r="L155" i="20"/>
  <c r="M155" i="20"/>
  <c r="N155" i="20"/>
  <c r="P155" i="20" s="1"/>
  <c r="O155" i="20"/>
  <c r="B162" i="20"/>
  <c r="C162" i="20"/>
  <c r="D162" i="20" s="1"/>
  <c r="E162" i="20"/>
  <c r="F162" i="20"/>
  <c r="G162" i="20"/>
  <c r="H162" i="20"/>
  <c r="I162" i="20"/>
  <c r="J162" i="20"/>
  <c r="K162" i="20"/>
  <c r="L162" i="20"/>
  <c r="M162" i="20" s="1"/>
  <c r="N162" i="20"/>
  <c r="O162" i="20"/>
  <c r="P162" i="20" s="1"/>
  <c r="B169" i="20"/>
  <c r="C169" i="20"/>
  <c r="D169" i="20"/>
  <c r="E169" i="20"/>
  <c r="F169" i="20"/>
  <c r="G169" i="20"/>
  <c r="H169" i="20"/>
  <c r="I169" i="20"/>
  <c r="K169" i="20"/>
  <c r="L169" i="20"/>
  <c r="M169" i="20" s="1"/>
  <c r="N169" i="20"/>
  <c r="O169" i="20"/>
  <c r="P169" i="20"/>
  <c r="Q169" i="20"/>
  <c r="R169" i="20"/>
  <c r="S169" i="20"/>
  <c r="B176" i="20"/>
  <c r="C176" i="20"/>
  <c r="D176" i="20" s="1"/>
  <c r="E176" i="20"/>
  <c r="F176" i="20"/>
  <c r="G176" i="20" s="1"/>
  <c r="H176" i="20"/>
  <c r="I176" i="20"/>
  <c r="J176" i="20"/>
  <c r="K176" i="20"/>
  <c r="L176" i="20"/>
  <c r="M176" i="20"/>
  <c r="N176" i="20"/>
  <c r="O176" i="20"/>
  <c r="B181" i="20"/>
  <c r="C181" i="20"/>
  <c r="D181" i="20" s="1"/>
  <c r="E181" i="20"/>
  <c r="F181" i="20"/>
  <c r="G181" i="20"/>
  <c r="H181" i="20"/>
  <c r="I181" i="20"/>
  <c r="J181" i="20"/>
  <c r="K181" i="20"/>
  <c r="L181" i="20"/>
  <c r="M181" i="20" s="1"/>
  <c r="N181" i="20"/>
  <c r="O181" i="20"/>
  <c r="P181" i="20" s="1"/>
  <c r="B186" i="20"/>
  <c r="C186" i="20"/>
  <c r="D186" i="20"/>
  <c r="E186" i="20"/>
  <c r="F186" i="20"/>
  <c r="G186" i="20"/>
  <c r="H186" i="20"/>
  <c r="J186" i="20" s="1"/>
  <c r="I186" i="20"/>
  <c r="K186" i="20"/>
  <c r="L186" i="20"/>
  <c r="M186" i="20" s="1"/>
  <c r="N186" i="20"/>
  <c r="O186" i="20"/>
  <c r="P186" i="20"/>
  <c r="B191" i="20"/>
  <c r="C191" i="20"/>
  <c r="D191" i="20"/>
  <c r="E191" i="20"/>
  <c r="G191" i="20" s="1"/>
  <c r="F191" i="20"/>
  <c r="H191" i="20"/>
  <c r="I191" i="20"/>
  <c r="J191" i="20" s="1"/>
  <c r="K191" i="20"/>
  <c r="L191" i="20"/>
  <c r="M191" i="20"/>
  <c r="N191" i="20"/>
  <c r="O191" i="20"/>
  <c r="P191" i="20"/>
  <c r="B196" i="20"/>
  <c r="D196" i="20" s="1"/>
  <c r="C196" i="20"/>
  <c r="E196" i="20"/>
  <c r="F196" i="20"/>
  <c r="G196" i="20" s="1"/>
  <c r="H196" i="20"/>
  <c r="I196" i="20"/>
  <c r="J196" i="20"/>
  <c r="K196" i="20"/>
  <c r="L196" i="20"/>
  <c r="M196" i="20"/>
  <c r="N196" i="20"/>
  <c r="P196" i="20" s="1"/>
  <c r="O196" i="20"/>
  <c r="B201" i="20"/>
  <c r="C201" i="20"/>
  <c r="D201" i="20" s="1"/>
  <c r="E201" i="20"/>
  <c r="F201" i="20"/>
  <c r="G201" i="20"/>
  <c r="H201" i="20"/>
  <c r="I201" i="20"/>
  <c r="J201" i="20"/>
  <c r="K201" i="20"/>
  <c r="M201" i="20" s="1"/>
  <c r="L201" i="20"/>
  <c r="N201" i="20"/>
  <c r="O201" i="20"/>
  <c r="P201" i="20" s="1"/>
  <c r="B206" i="20"/>
  <c r="C206" i="20"/>
  <c r="D206" i="20"/>
  <c r="E206" i="20"/>
  <c r="F206" i="20"/>
  <c r="G206" i="20"/>
  <c r="H206" i="20"/>
  <c r="J206" i="20" s="1"/>
  <c r="I206" i="20"/>
  <c r="K206" i="20"/>
  <c r="L206" i="20"/>
  <c r="M206" i="20" s="1"/>
  <c r="N206" i="20"/>
  <c r="O206" i="20"/>
  <c r="P206" i="20"/>
  <c r="B211" i="20"/>
  <c r="C211" i="20"/>
  <c r="D211" i="20"/>
  <c r="E211" i="20"/>
  <c r="G211" i="20" s="1"/>
  <c r="F211" i="20"/>
  <c r="H211" i="20"/>
  <c r="I211" i="20"/>
  <c r="J211" i="20" s="1"/>
  <c r="K211" i="20"/>
  <c r="L211" i="20"/>
  <c r="M211" i="20"/>
  <c r="N211" i="20"/>
  <c r="O211" i="20"/>
  <c r="P211" i="20"/>
  <c r="B216" i="20"/>
  <c r="D216" i="20" s="1"/>
  <c r="C216" i="20"/>
  <c r="E216" i="20"/>
  <c r="F216" i="20"/>
  <c r="G216" i="20" s="1"/>
  <c r="H216" i="20"/>
  <c r="I216" i="20"/>
  <c r="J216" i="20"/>
  <c r="K216" i="20"/>
  <c r="L216" i="20"/>
  <c r="M216" i="20"/>
  <c r="N216" i="20"/>
  <c r="P216" i="20" s="1"/>
  <c r="O216" i="20"/>
  <c r="B221" i="20"/>
  <c r="C221" i="20"/>
  <c r="D221" i="20" s="1"/>
  <c r="E221" i="20"/>
  <c r="F221" i="20"/>
  <c r="G221" i="20"/>
  <c r="H221" i="20"/>
  <c r="I221" i="20"/>
  <c r="J221" i="20"/>
  <c r="K221" i="20"/>
  <c r="M221" i="20" s="1"/>
  <c r="L221" i="20"/>
  <c r="N221" i="20"/>
  <c r="O221" i="20"/>
  <c r="P221" i="20" s="1"/>
  <c r="B226" i="20"/>
  <c r="C226" i="20"/>
  <c r="D226" i="20"/>
  <c r="E226" i="20"/>
  <c r="F226" i="20"/>
  <c r="G226" i="20"/>
  <c r="H226" i="20"/>
  <c r="J226" i="20" s="1"/>
  <c r="I226" i="20"/>
  <c r="K226" i="20"/>
  <c r="L226" i="20"/>
  <c r="M226" i="20" s="1"/>
  <c r="N226" i="20"/>
  <c r="O226" i="20"/>
  <c r="P226" i="20"/>
  <c r="B231" i="20"/>
  <c r="C231" i="20"/>
  <c r="D231" i="20"/>
  <c r="E231" i="20"/>
  <c r="G231" i="20" s="1"/>
  <c r="F231" i="20"/>
  <c r="H231" i="20"/>
  <c r="I231" i="20"/>
  <c r="J231" i="20" s="1"/>
  <c r="K231" i="20"/>
  <c r="L231" i="20"/>
  <c r="M231" i="20"/>
  <c r="N231" i="20"/>
  <c r="O231" i="20"/>
  <c r="P231" i="20"/>
  <c r="B236" i="20"/>
  <c r="D236" i="20" s="1"/>
  <c r="C236" i="20"/>
  <c r="E236" i="20"/>
  <c r="F236" i="20"/>
  <c r="G236" i="20" s="1"/>
  <c r="H236" i="20"/>
  <c r="I236" i="20"/>
  <c r="J236" i="20"/>
  <c r="K236" i="20"/>
  <c r="L236" i="20"/>
  <c r="M236" i="20"/>
  <c r="B241" i="20"/>
  <c r="D241" i="20" s="1"/>
  <c r="C241" i="20"/>
  <c r="E241" i="20"/>
  <c r="F241" i="20"/>
  <c r="G241" i="20" s="1"/>
  <c r="H241" i="20"/>
  <c r="I241" i="20"/>
  <c r="J241" i="20"/>
  <c r="K241" i="20"/>
  <c r="L241" i="20"/>
  <c r="M241" i="20"/>
  <c r="N241" i="20"/>
  <c r="P241" i="20" s="1"/>
  <c r="O241" i="20"/>
  <c r="Q241" i="20"/>
  <c r="R241" i="20"/>
  <c r="S241" i="20" s="1"/>
  <c r="B246" i="20"/>
  <c r="C246" i="20"/>
  <c r="D246" i="20"/>
  <c r="E246" i="20"/>
  <c r="F246" i="20"/>
  <c r="G246" i="20"/>
  <c r="H246" i="20"/>
  <c r="J246" i="20" s="1"/>
  <c r="I246" i="20"/>
  <c r="K246" i="20"/>
  <c r="L246" i="20"/>
  <c r="M246" i="20" s="1"/>
  <c r="N246" i="20"/>
  <c r="O246" i="20"/>
  <c r="P246" i="20"/>
  <c r="B251" i="20"/>
  <c r="C251" i="20"/>
  <c r="D251" i="20"/>
  <c r="E251" i="20"/>
  <c r="G251" i="20" s="1"/>
  <c r="F251" i="20"/>
  <c r="H251" i="20"/>
  <c r="I251" i="20"/>
  <c r="J251" i="20" s="1"/>
  <c r="K251" i="20"/>
  <c r="L251" i="20"/>
  <c r="M251" i="20"/>
  <c r="N251" i="20"/>
  <c r="O251" i="20"/>
  <c r="P251" i="20"/>
  <c r="B257" i="20"/>
  <c r="D257" i="20" s="1"/>
  <c r="C257" i="20"/>
  <c r="E257" i="20"/>
  <c r="F257" i="20"/>
  <c r="G257" i="20" s="1"/>
  <c r="H257" i="20"/>
  <c r="I257" i="20"/>
  <c r="J257" i="20"/>
  <c r="K257" i="20"/>
  <c r="L257" i="20"/>
  <c r="M257" i="20"/>
  <c r="N257" i="20"/>
  <c r="P257" i="20" s="1"/>
  <c r="O257" i="20"/>
  <c r="Q257" i="20"/>
  <c r="R257" i="20"/>
  <c r="S257" i="20" s="1"/>
  <c r="B262" i="20"/>
  <c r="C262" i="20"/>
  <c r="D262" i="20"/>
  <c r="E262" i="20"/>
  <c r="F262" i="20"/>
  <c r="G262" i="20"/>
  <c r="H262" i="20"/>
  <c r="J262" i="20" s="1"/>
  <c r="I262" i="20"/>
  <c r="K262" i="20"/>
  <c r="L262" i="20"/>
  <c r="M262" i="20" s="1"/>
  <c r="N262" i="20"/>
  <c r="O262" i="20"/>
  <c r="P262" i="20"/>
  <c r="Q262" i="20"/>
  <c r="R262" i="20"/>
  <c r="S262" i="20"/>
  <c r="T262" i="20"/>
  <c r="V262" i="20" s="1"/>
  <c r="U262" i="20"/>
  <c r="B267" i="20"/>
  <c r="C267" i="20"/>
  <c r="D267" i="20" s="1"/>
  <c r="E267" i="20"/>
  <c r="F267" i="20"/>
  <c r="G267" i="20"/>
  <c r="H267" i="20"/>
  <c r="I267" i="20"/>
  <c r="J267" i="20"/>
  <c r="B272" i="20"/>
  <c r="D272" i="20" s="1"/>
  <c r="C272" i="20"/>
  <c r="E272" i="20"/>
  <c r="F272" i="20"/>
  <c r="G272" i="20" s="1"/>
  <c r="H272" i="20"/>
  <c r="I272" i="20"/>
  <c r="J272" i="20"/>
  <c r="K272" i="20"/>
  <c r="L272" i="20"/>
  <c r="M272" i="20"/>
  <c r="B277" i="20"/>
  <c r="D277" i="20" s="1"/>
  <c r="C277" i="20"/>
  <c r="E277" i="20"/>
  <c r="F277" i="20"/>
  <c r="G277" i="20" s="1"/>
  <c r="H277" i="20"/>
  <c r="I277" i="20"/>
  <c r="J277" i="20"/>
  <c r="K277" i="20"/>
  <c r="L277" i="20"/>
  <c r="M277" i="20"/>
  <c r="N277" i="20"/>
  <c r="P277" i="20" s="1"/>
  <c r="O277" i="20"/>
  <c r="Q277" i="20"/>
  <c r="R277" i="20"/>
  <c r="T277" i="20"/>
  <c r="U277" i="20"/>
  <c r="V277" i="20"/>
  <c r="W277" i="20"/>
  <c r="X277" i="20"/>
  <c r="Y277" i="20"/>
  <c r="Z277" i="20"/>
  <c r="AB277" i="20" s="1"/>
  <c r="AA277" i="20"/>
  <c r="B283" i="20"/>
  <c r="C283" i="20"/>
  <c r="D283" i="20" s="1"/>
  <c r="E283" i="20"/>
  <c r="F283" i="20"/>
  <c r="G283" i="20"/>
  <c r="H283" i="20"/>
  <c r="I283" i="20"/>
  <c r="J283" i="20"/>
  <c r="K283" i="20"/>
  <c r="M283" i="20" s="1"/>
  <c r="L283" i="20"/>
  <c r="N283" i="20"/>
  <c r="O283" i="20"/>
  <c r="B290" i="20"/>
  <c r="C290" i="20"/>
  <c r="D290" i="20"/>
  <c r="E290" i="20"/>
  <c r="F290" i="20"/>
  <c r="G290" i="20"/>
  <c r="H290" i="20"/>
  <c r="J290" i="20" s="1"/>
  <c r="I290" i="20"/>
  <c r="B297" i="20"/>
  <c r="C297" i="20"/>
  <c r="D297" i="20" s="1"/>
  <c r="E297" i="20"/>
  <c r="F297" i="20"/>
  <c r="G297" i="20"/>
  <c r="B304" i="20"/>
  <c r="C304" i="20"/>
  <c r="D304" i="20"/>
  <c r="E304" i="20"/>
  <c r="G304" i="20" s="1"/>
  <c r="F304" i="20"/>
  <c r="H304" i="20"/>
  <c r="I304" i="20"/>
  <c r="K304" i="20"/>
  <c r="L304" i="20"/>
  <c r="M304" i="20"/>
  <c r="B310" i="20"/>
  <c r="C310" i="20"/>
  <c r="D310" i="20"/>
  <c r="E310" i="20"/>
  <c r="G310" i="20" s="1"/>
  <c r="F310" i="20"/>
  <c r="H310" i="20"/>
  <c r="I310" i="20"/>
  <c r="J310" i="20" s="1"/>
  <c r="K310" i="20"/>
  <c r="L310" i="20"/>
  <c r="M310" i="20"/>
  <c r="N310" i="20"/>
  <c r="O310" i="20"/>
  <c r="P310" i="20"/>
  <c r="B315" i="20"/>
  <c r="D315" i="20" s="1"/>
  <c r="C315" i="20"/>
  <c r="E315" i="20"/>
  <c r="F315" i="20"/>
  <c r="H315" i="20"/>
  <c r="I315" i="20"/>
  <c r="J315" i="20"/>
  <c r="K315" i="20"/>
  <c r="L315" i="20"/>
  <c r="M315" i="20"/>
  <c r="N315" i="20"/>
  <c r="P315" i="20" s="1"/>
  <c r="O315" i="20"/>
  <c r="Q315" i="20"/>
  <c r="R315" i="20"/>
  <c r="S315" i="20" s="1"/>
  <c r="B320" i="20"/>
  <c r="C320" i="20"/>
  <c r="D320" i="20"/>
  <c r="E320" i="20"/>
  <c r="F320" i="20"/>
  <c r="G320" i="20"/>
  <c r="H320" i="20"/>
  <c r="J320" i="20" s="1"/>
  <c r="I320" i="20"/>
  <c r="K320" i="20"/>
  <c r="L320" i="20"/>
  <c r="N320" i="20"/>
  <c r="O320" i="20"/>
  <c r="P320" i="20"/>
  <c r="Q320" i="20"/>
  <c r="R320" i="20"/>
  <c r="S320" i="20"/>
  <c r="B325" i="20"/>
  <c r="D325" i="20" s="1"/>
  <c r="C325" i="20"/>
  <c r="E325" i="20"/>
  <c r="F325" i="20"/>
  <c r="G325" i="20" s="1"/>
  <c r="H325" i="20"/>
  <c r="I325" i="20"/>
  <c r="J325" i="20"/>
  <c r="K325" i="20"/>
  <c r="L325" i="20"/>
  <c r="M325" i="20"/>
  <c r="N325" i="20"/>
  <c r="P325" i="20" s="1"/>
  <c r="O325" i="20"/>
  <c r="B330" i="20"/>
  <c r="C330" i="20"/>
  <c r="E330" i="20"/>
  <c r="F330" i="20"/>
  <c r="G330" i="20"/>
  <c r="H330" i="20"/>
  <c r="I330" i="20"/>
  <c r="J330" i="20"/>
  <c r="K330" i="20"/>
  <c r="M330" i="20" s="1"/>
  <c r="L330" i="20"/>
  <c r="N330" i="20"/>
  <c r="O330" i="20"/>
  <c r="P330" i="20" s="1"/>
  <c r="Q330" i="20"/>
  <c r="R330" i="20"/>
  <c r="S330" i="20"/>
  <c r="B337" i="20"/>
  <c r="C337" i="20"/>
  <c r="D337" i="20"/>
  <c r="E337" i="20"/>
  <c r="G337" i="20" s="1"/>
  <c r="F337" i="20"/>
  <c r="H337" i="20"/>
  <c r="I337" i="20"/>
  <c r="K337" i="20"/>
  <c r="L337" i="20"/>
  <c r="M337" i="20"/>
  <c r="B344" i="20"/>
  <c r="C344" i="20"/>
  <c r="D344" i="20"/>
  <c r="E344" i="20"/>
  <c r="G344" i="20" s="1"/>
  <c r="F344" i="20"/>
  <c r="H344" i="20"/>
  <c r="I344" i="20"/>
  <c r="J344" i="20" s="1"/>
  <c r="K344" i="20"/>
  <c r="L344" i="20"/>
  <c r="M344" i="20"/>
  <c r="N344" i="20"/>
  <c r="O344" i="20"/>
  <c r="P344" i="20"/>
  <c r="B351" i="20"/>
  <c r="D351" i="20" s="1"/>
  <c r="C351" i="20"/>
  <c r="E351" i="20"/>
  <c r="F351" i="20"/>
  <c r="G351" i="20" s="1"/>
  <c r="H351" i="20"/>
  <c r="J351" i="20" s="1"/>
  <c r="I351" i="20"/>
  <c r="K351" i="20"/>
  <c r="L351" i="20"/>
  <c r="M351" i="20" s="1"/>
  <c r="N351" i="20"/>
  <c r="O351" i="20"/>
  <c r="P351" i="20"/>
  <c r="Q351" i="20"/>
  <c r="R351" i="20"/>
  <c r="S351" i="20" s="1"/>
  <c r="T351" i="20"/>
  <c r="U351" i="20"/>
  <c r="V351" i="20" s="1"/>
  <c r="B358" i="20"/>
  <c r="C358" i="20"/>
  <c r="D358" i="20"/>
  <c r="E358" i="20"/>
  <c r="F358" i="20"/>
  <c r="G358" i="20"/>
  <c r="H358" i="20"/>
  <c r="I358" i="20"/>
  <c r="B365" i="20"/>
  <c r="C365" i="20"/>
  <c r="D365" i="20"/>
  <c r="E365" i="20"/>
  <c r="F365" i="20"/>
  <c r="G365" i="20"/>
  <c r="H365" i="20"/>
  <c r="J365" i="20" s="1"/>
  <c r="I365" i="20"/>
  <c r="K365" i="20"/>
  <c r="L365" i="20"/>
  <c r="M365" i="20" s="1"/>
  <c r="N365" i="20"/>
  <c r="O365" i="20"/>
  <c r="P365" i="20"/>
  <c r="Q365" i="20"/>
  <c r="R365" i="20"/>
  <c r="S365" i="20"/>
  <c r="T365" i="20"/>
  <c r="V365" i="20" s="1"/>
  <c r="U365" i="20"/>
  <c r="W365" i="20"/>
  <c r="X365" i="20"/>
  <c r="Y365" i="20" s="1"/>
  <c r="B372" i="20"/>
  <c r="D372" i="20" s="1"/>
  <c r="C372" i="20"/>
  <c r="E372" i="20"/>
  <c r="F372" i="20"/>
  <c r="G372" i="20" s="1"/>
  <c r="H372" i="20"/>
  <c r="I372" i="20"/>
  <c r="K372" i="20"/>
  <c r="M372" i="20" s="1"/>
  <c r="L372" i="20"/>
  <c r="N372" i="20"/>
  <c r="O372" i="20"/>
  <c r="P372" i="20" s="1"/>
  <c r="Q372" i="20"/>
  <c r="R372" i="20"/>
  <c r="S372" i="20"/>
  <c r="T372" i="20"/>
  <c r="U372" i="20"/>
  <c r="V372" i="20" s="1"/>
  <c r="W372" i="20"/>
  <c r="X372" i="20"/>
  <c r="Y372" i="20" s="1"/>
  <c r="Z372" i="20"/>
  <c r="AA372" i="20"/>
  <c r="AB372" i="20"/>
  <c r="AC372" i="20"/>
  <c r="AD372" i="20"/>
  <c r="AE372" i="20"/>
  <c r="AF372" i="20"/>
  <c r="AG372" i="20"/>
  <c r="AI372" i="20"/>
  <c r="AJ372" i="20"/>
  <c r="AK372" i="20"/>
  <c r="AL372" i="20"/>
  <c r="AM372" i="20"/>
  <c r="AN372" i="20"/>
  <c r="B379" i="20"/>
  <c r="D379" i="20" s="1"/>
  <c r="C379" i="20"/>
  <c r="E379" i="20"/>
  <c r="F379" i="20"/>
  <c r="G379" i="20" s="1"/>
  <c r="H379" i="20"/>
  <c r="I379" i="20"/>
  <c r="J379" i="20"/>
  <c r="K379" i="20"/>
  <c r="L379" i="20"/>
  <c r="M379" i="20"/>
  <c r="N379" i="20"/>
  <c r="P379" i="20" s="1"/>
  <c r="O379" i="20"/>
  <c r="Q379" i="20"/>
  <c r="R379" i="20"/>
  <c r="S379" i="20" s="1"/>
  <c r="T379" i="20"/>
  <c r="V379" i="20" s="1"/>
  <c r="U379" i="20"/>
  <c r="B385" i="20"/>
  <c r="C385" i="20"/>
  <c r="D385" i="20" s="1"/>
  <c r="E385" i="20"/>
  <c r="F385" i="20"/>
  <c r="G385" i="20"/>
  <c r="H385" i="20"/>
  <c r="I385" i="20"/>
  <c r="J385" i="20" s="1"/>
  <c r="K385" i="20"/>
  <c r="L385" i="20"/>
  <c r="M385" i="20" s="1"/>
  <c r="N385" i="20"/>
  <c r="O385" i="20"/>
  <c r="P385" i="20"/>
  <c r="Q385" i="20"/>
  <c r="R385" i="20"/>
  <c r="S385" i="20"/>
  <c r="B390" i="20"/>
  <c r="C390" i="20"/>
  <c r="E390" i="20"/>
  <c r="F390" i="20"/>
  <c r="G390" i="20"/>
  <c r="H390" i="20"/>
  <c r="I390" i="20"/>
  <c r="J390" i="20"/>
  <c r="K390" i="20"/>
  <c r="M390" i="20" s="1"/>
  <c r="L390" i="20"/>
  <c r="N390" i="20"/>
  <c r="O390" i="20"/>
  <c r="P390" i="20" s="1"/>
  <c r="Q390" i="20"/>
  <c r="R390" i="20"/>
  <c r="S390" i="20"/>
  <c r="T390" i="20"/>
  <c r="V390" i="20" s="1"/>
  <c r="U390" i="20"/>
  <c r="B395" i="20"/>
  <c r="C395" i="20"/>
  <c r="D395" i="20" s="1"/>
  <c r="E395" i="20"/>
  <c r="F395" i="20"/>
  <c r="G395" i="20"/>
  <c r="H395" i="20"/>
  <c r="I395" i="20"/>
  <c r="J395" i="20"/>
  <c r="K395" i="20"/>
  <c r="M395" i="20" s="1"/>
  <c r="L395" i="20"/>
  <c r="N395" i="20"/>
  <c r="O395" i="20"/>
  <c r="P395" i="20" s="1"/>
  <c r="Q395" i="20"/>
  <c r="R395" i="20"/>
  <c r="S395" i="20"/>
  <c r="T395" i="20"/>
  <c r="U395" i="20"/>
  <c r="V395" i="20"/>
  <c r="B400" i="20"/>
  <c r="D400" i="20" s="1"/>
  <c r="C400" i="20"/>
  <c r="E400" i="20"/>
  <c r="F400" i="20"/>
  <c r="G400" i="20" s="1"/>
  <c r="H400" i="20"/>
  <c r="I400" i="20"/>
  <c r="J400" i="20"/>
  <c r="K400" i="20"/>
  <c r="L400" i="20"/>
  <c r="M400" i="20"/>
  <c r="N400" i="20"/>
  <c r="P400" i="20" s="1"/>
  <c r="O400" i="20"/>
  <c r="Q400" i="20"/>
  <c r="R400" i="20"/>
  <c r="S400" i="20" s="1"/>
  <c r="T400" i="20"/>
  <c r="U400" i="20"/>
  <c r="V400" i="20"/>
  <c r="B405" i="20"/>
  <c r="C405" i="20"/>
  <c r="D405" i="20"/>
  <c r="E405" i="20"/>
  <c r="G405" i="20" s="1"/>
  <c r="F405" i="20"/>
  <c r="H405" i="20"/>
  <c r="I405" i="20"/>
  <c r="J405" i="20" s="1"/>
  <c r="K405" i="20"/>
  <c r="L405" i="20"/>
  <c r="M405" i="20"/>
  <c r="N405" i="20"/>
  <c r="O405" i="20"/>
  <c r="P405" i="20"/>
  <c r="Q405" i="20"/>
  <c r="S405" i="20" s="1"/>
  <c r="R405" i="20"/>
  <c r="T405" i="20"/>
  <c r="U405" i="20"/>
  <c r="V405" i="20" s="1"/>
  <c r="B410" i="20"/>
  <c r="C410" i="20"/>
  <c r="D410" i="20"/>
  <c r="E410" i="20"/>
  <c r="F410" i="20"/>
  <c r="G410" i="20"/>
  <c r="H410" i="20"/>
  <c r="J410" i="20" s="1"/>
  <c r="I410" i="20"/>
  <c r="K410" i="20"/>
  <c r="L410" i="20"/>
  <c r="M410" i="20" s="1"/>
  <c r="N410" i="20"/>
  <c r="O410" i="20"/>
  <c r="P410" i="20"/>
  <c r="Q410" i="20"/>
  <c r="R410" i="20"/>
  <c r="S410" i="20"/>
  <c r="T410" i="20"/>
  <c r="V410" i="20" s="1"/>
  <c r="U410" i="20"/>
  <c r="W410" i="20"/>
  <c r="X410" i="20"/>
  <c r="Y410" i="20" s="1"/>
  <c r="B415" i="20"/>
  <c r="C415" i="20"/>
  <c r="D415" i="20"/>
  <c r="E415" i="20"/>
  <c r="F415" i="20"/>
  <c r="G415" i="20"/>
  <c r="H415" i="20"/>
  <c r="J415" i="20" s="1"/>
  <c r="I415" i="20"/>
  <c r="K415" i="20"/>
  <c r="L415" i="20"/>
  <c r="M415" i="20" s="1"/>
  <c r="N415" i="20"/>
  <c r="O415" i="20"/>
  <c r="P415" i="20"/>
  <c r="Q415" i="20"/>
  <c r="R415" i="20"/>
  <c r="S415" i="20"/>
  <c r="T415" i="20"/>
  <c r="V415" i="20" s="1"/>
  <c r="U415" i="20"/>
  <c r="W415" i="20"/>
  <c r="X415" i="20"/>
  <c r="Y415" i="20" s="1"/>
  <c r="B420" i="20"/>
  <c r="C420" i="20"/>
  <c r="D420" i="20"/>
  <c r="E420" i="20"/>
  <c r="F420" i="20"/>
  <c r="G420" i="20"/>
  <c r="H420" i="20"/>
  <c r="J420" i="20" s="1"/>
  <c r="I420" i="20"/>
  <c r="K420" i="20"/>
  <c r="L420" i="20"/>
  <c r="M420" i="20" s="1"/>
  <c r="N420" i="20"/>
  <c r="O420" i="20"/>
  <c r="P420" i="20"/>
  <c r="Q420" i="20"/>
  <c r="R420" i="20"/>
  <c r="S420" i="20"/>
  <c r="T420" i="20"/>
  <c r="V420" i="20" s="1"/>
  <c r="U420" i="20"/>
  <c r="W420" i="20"/>
  <c r="X420" i="20"/>
  <c r="Y420" i="20" s="1"/>
  <c r="Z420" i="20"/>
  <c r="AA420" i="20"/>
  <c r="AB420" i="20"/>
  <c r="AC420" i="20"/>
  <c r="AD420" i="20"/>
  <c r="AE420" i="20"/>
  <c r="B425" i="20"/>
  <c r="D425" i="20" s="1"/>
  <c r="C425" i="20"/>
  <c r="E425" i="20"/>
  <c r="F425" i="20"/>
  <c r="G425" i="20" s="1"/>
  <c r="H425" i="20"/>
  <c r="I425" i="20"/>
  <c r="J425" i="20"/>
  <c r="K425" i="20"/>
  <c r="L425" i="20"/>
  <c r="M425" i="20"/>
  <c r="N425" i="20"/>
  <c r="P425" i="20" s="1"/>
  <c r="O425" i="20"/>
  <c r="B430" i="20"/>
  <c r="C430" i="20"/>
  <c r="D430" i="20" s="1"/>
  <c r="E430" i="20"/>
  <c r="F430" i="20"/>
  <c r="G430" i="20"/>
  <c r="H430" i="20"/>
  <c r="I430" i="20"/>
  <c r="J430" i="20"/>
  <c r="K430" i="20"/>
  <c r="M430" i="20" s="1"/>
  <c r="L430" i="20"/>
  <c r="N430" i="20"/>
  <c r="O430" i="20"/>
  <c r="P430" i="20" s="1"/>
  <c r="Q430" i="20"/>
  <c r="R430" i="20"/>
  <c r="S430" i="20"/>
  <c r="B435" i="20"/>
  <c r="C435" i="20"/>
  <c r="D435" i="20"/>
  <c r="E435" i="20"/>
  <c r="G435" i="20" s="1"/>
  <c r="F435" i="20"/>
  <c r="H435" i="20"/>
  <c r="I435" i="20"/>
  <c r="J435" i="20" s="1"/>
  <c r="K435" i="20"/>
  <c r="L435" i="20"/>
  <c r="M435" i="20"/>
  <c r="N435" i="20"/>
  <c r="O435" i="20"/>
  <c r="P435" i="20"/>
  <c r="Q435" i="20"/>
  <c r="S435" i="20" s="1"/>
  <c r="R435" i="20"/>
  <c r="B440" i="20"/>
  <c r="C440" i="20"/>
  <c r="D440" i="20" s="1"/>
  <c r="E440" i="20"/>
  <c r="F440" i="20"/>
  <c r="G440" i="20"/>
  <c r="H440" i="20"/>
  <c r="I440" i="20"/>
  <c r="J440" i="20"/>
  <c r="K440" i="20"/>
  <c r="M440" i="20" s="1"/>
  <c r="L440" i="20"/>
  <c r="N440" i="20"/>
  <c r="O440" i="20"/>
  <c r="P440" i="20" s="1"/>
  <c r="Q440" i="20"/>
  <c r="R440" i="20"/>
  <c r="S440" i="20"/>
  <c r="T440" i="20"/>
  <c r="U440" i="20"/>
  <c r="V440" i="20"/>
  <c r="B445" i="20"/>
  <c r="D445" i="20" s="1"/>
  <c r="C445" i="20"/>
  <c r="E445" i="20"/>
  <c r="F445" i="20"/>
  <c r="G445" i="20" s="1"/>
  <c r="H445" i="20"/>
  <c r="I445" i="20"/>
  <c r="J445" i="20"/>
  <c r="K445" i="20"/>
  <c r="L445" i="20"/>
  <c r="M445" i="20"/>
  <c r="N445" i="20"/>
  <c r="P445" i="20" s="1"/>
  <c r="O445" i="20"/>
  <c r="Q445" i="20"/>
  <c r="R445" i="20"/>
  <c r="S445" i="20" s="1"/>
  <c r="T445" i="20"/>
  <c r="U445" i="20"/>
  <c r="V445" i="20"/>
  <c r="W445" i="20"/>
  <c r="X445" i="20"/>
  <c r="Y445" i="20"/>
  <c r="Z445" i="20"/>
  <c r="AB445" i="20" s="1"/>
  <c r="AA445" i="20"/>
  <c r="B450" i="20"/>
  <c r="C450" i="20"/>
  <c r="D450" i="20" s="1"/>
  <c r="E450" i="20"/>
  <c r="F450" i="20"/>
  <c r="G450" i="20"/>
  <c r="H450" i="20"/>
  <c r="I450" i="20"/>
  <c r="J450" i="20"/>
  <c r="K450" i="20"/>
  <c r="M450" i="20" s="1"/>
  <c r="L450" i="20"/>
  <c r="B455" i="20"/>
  <c r="C455" i="20"/>
  <c r="D455" i="20" s="1"/>
  <c r="E455" i="20"/>
  <c r="F455" i="20"/>
  <c r="G455" i="20"/>
  <c r="H455" i="20"/>
  <c r="I455" i="20"/>
  <c r="J455" i="20"/>
  <c r="K455" i="20"/>
  <c r="M455" i="20" s="1"/>
  <c r="L455" i="20"/>
  <c r="N455" i="20"/>
  <c r="O455" i="20"/>
  <c r="P455" i="20" s="1"/>
  <c r="Q455" i="20"/>
  <c r="R455" i="20"/>
  <c r="S455" i="20"/>
  <c r="B460" i="20"/>
  <c r="C460" i="20"/>
  <c r="D460" i="20"/>
  <c r="E460" i="20"/>
  <c r="G460" i="20" s="1"/>
  <c r="F460" i="20"/>
  <c r="H460" i="20"/>
  <c r="I460" i="20"/>
  <c r="J460" i="20" s="1"/>
  <c r="K460" i="20"/>
  <c r="L460" i="20"/>
  <c r="M460" i="20"/>
  <c r="N460" i="20"/>
  <c r="O460" i="20"/>
  <c r="P460" i="20"/>
  <c r="Q460" i="20"/>
  <c r="S460" i="20" s="1"/>
  <c r="R460" i="20"/>
  <c r="J7" i="16"/>
  <c r="K7" i="16"/>
  <c r="Q7" i="16" s="1"/>
  <c r="O7" i="16"/>
  <c r="P7" i="16"/>
  <c r="J8" i="16"/>
  <c r="K8" i="16"/>
  <c r="O8" i="16"/>
  <c r="O9" i="16" s="1"/>
  <c r="P8" i="16"/>
  <c r="P9" i="16" s="1"/>
  <c r="J9" i="16"/>
  <c r="K9" i="16"/>
  <c r="Q8" i="16" s="1"/>
  <c r="Q9" i="16" s="1"/>
  <c r="J17" i="16"/>
  <c r="O17" i="16" s="1"/>
  <c r="K17" i="16"/>
  <c r="N17" i="16"/>
  <c r="J18" i="16"/>
  <c r="K18" i="16"/>
  <c r="N18" i="16"/>
  <c r="O18" i="16"/>
  <c r="O19" i="16" s="1"/>
  <c r="J19" i="16"/>
  <c r="K19" i="16"/>
  <c r="N19" i="16"/>
  <c r="J20" i="16"/>
  <c r="K20" i="16"/>
  <c r="P18" i="16" s="1"/>
  <c r="P19" i="16" s="1"/>
  <c r="J21" i="16"/>
  <c r="K21" i="16"/>
  <c r="J22" i="16"/>
  <c r="K22" i="16"/>
  <c r="J27" i="16"/>
  <c r="O28" i="16" s="1"/>
  <c r="K27" i="16"/>
  <c r="J28" i="16"/>
  <c r="K28" i="16"/>
  <c r="P28" i="16" s="1"/>
  <c r="N28" i="16"/>
  <c r="J29" i="16"/>
  <c r="K29" i="16"/>
  <c r="N29" i="16"/>
  <c r="P29" i="16"/>
  <c r="P30" i="16" s="1"/>
  <c r="J30" i="16"/>
  <c r="K30" i="16"/>
  <c r="N30" i="16"/>
  <c r="J31" i="16"/>
  <c r="K31" i="16"/>
  <c r="J32" i="16"/>
  <c r="K32" i="16"/>
  <c r="J33" i="16"/>
  <c r="K33" i="16"/>
  <c r="J34" i="16"/>
  <c r="K34" i="16"/>
  <c r="J35" i="16"/>
  <c r="K35" i="16"/>
  <c r="J36" i="16"/>
  <c r="K36" i="16"/>
  <c r="J42" i="16"/>
  <c r="K42" i="16"/>
  <c r="P44" i="16" s="1"/>
  <c r="P45" i="16" s="1"/>
  <c r="J43" i="16"/>
  <c r="O43" i="16" s="1"/>
  <c r="K43" i="16"/>
  <c r="N43" i="16"/>
  <c r="P43" i="16"/>
  <c r="J44" i="16"/>
  <c r="K44" i="16"/>
  <c r="N44" i="16"/>
  <c r="O44" i="16"/>
  <c r="O45" i="16" s="1"/>
  <c r="J45" i="16"/>
  <c r="K45" i="16"/>
  <c r="N45" i="16"/>
  <c r="D4" i="15"/>
  <c r="H4" i="15"/>
  <c r="M4" i="15"/>
  <c r="N67" i="15" s="1"/>
  <c r="R4" i="15"/>
  <c r="D6" i="15"/>
  <c r="I6" i="15"/>
  <c r="S6" i="15"/>
  <c r="D7" i="15"/>
  <c r="I7" i="15"/>
  <c r="S7" i="15"/>
  <c r="D8" i="15"/>
  <c r="I8" i="15"/>
  <c r="S8" i="15"/>
  <c r="D9" i="15"/>
  <c r="I9" i="15"/>
  <c r="S9" i="15"/>
  <c r="D10" i="15"/>
  <c r="I10" i="15"/>
  <c r="S10" i="15"/>
  <c r="D11" i="15"/>
  <c r="I11" i="15"/>
  <c r="S11" i="15"/>
  <c r="D12" i="15"/>
  <c r="I12" i="15"/>
  <c r="S12" i="15"/>
  <c r="D13" i="15"/>
  <c r="I13" i="15"/>
  <c r="S13" i="15"/>
  <c r="D14" i="15"/>
  <c r="I14" i="15"/>
  <c r="S14" i="15"/>
  <c r="D15" i="15"/>
  <c r="E6" i="15" s="1"/>
  <c r="I15" i="15"/>
  <c r="S15" i="15"/>
  <c r="D16" i="15"/>
  <c r="I16" i="15"/>
  <c r="S16" i="15"/>
  <c r="D17" i="15"/>
  <c r="I17" i="15"/>
  <c r="S17" i="15"/>
  <c r="D18" i="15"/>
  <c r="I18" i="15"/>
  <c r="S18" i="15"/>
  <c r="D19" i="15"/>
  <c r="I19" i="15"/>
  <c r="S19" i="15"/>
  <c r="D20" i="15"/>
  <c r="I20" i="15"/>
  <c r="S20" i="15"/>
  <c r="D21" i="15"/>
  <c r="I21" i="15"/>
  <c r="S21" i="15"/>
  <c r="D22" i="15"/>
  <c r="I22" i="15"/>
  <c r="S22" i="15"/>
  <c r="D23" i="15"/>
  <c r="I23" i="15"/>
  <c r="S23" i="15"/>
  <c r="D24" i="15"/>
  <c r="I24" i="15"/>
  <c r="S24" i="15"/>
  <c r="D25" i="15"/>
  <c r="I25" i="15"/>
  <c r="S25" i="15"/>
  <c r="D26" i="15"/>
  <c r="I26" i="15"/>
  <c r="S26" i="15"/>
  <c r="D27" i="15"/>
  <c r="I27" i="15"/>
  <c r="S27" i="15"/>
  <c r="D28" i="15"/>
  <c r="I28" i="15"/>
  <c r="S28" i="15"/>
  <c r="D29" i="15"/>
  <c r="I29" i="15"/>
  <c r="S29" i="15"/>
  <c r="D30" i="15"/>
  <c r="I30" i="15"/>
  <c r="S30" i="15"/>
  <c r="D31" i="15"/>
  <c r="I31" i="15"/>
  <c r="S31" i="15"/>
  <c r="D32" i="15"/>
  <c r="I32" i="15"/>
  <c r="S32" i="15"/>
  <c r="D33" i="15"/>
  <c r="I33" i="15"/>
  <c r="S33" i="15"/>
  <c r="D34" i="15"/>
  <c r="I34" i="15"/>
  <c r="S34" i="15"/>
  <c r="D35" i="15"/>
  <c r="I35" i="15"/>
  <c r="S35" i="15"/>
  <c r="D36" i="15"/>
  <c r="I36" i="15"/>
  <c r="S36" i="15"/>
  <c r="D37" i="15"/>
  <c r="I37" i="15"/>
  <c r="S37" i="15"/>
  <c r="D38" i="15"/>
  <c r="I38" i="15"/>
  <c r="S38" i="15"/>
  <c r="D39" i="15"/>
  <c r="I39" i="15"/>
  <c r="S39" i="15"/>
  <c r="D40" i="15"/>
  <c r="I40" i="15"/>
  <c r="S40" i="15"/>
  <c r="D41" i="15"/>
  <c r="I41" i="15"/>
  <c r="S41" i="15"/>
  <c r="D42" i="15"/>
  <c r="I42" i="15"/>
  <c r="S42" i="15"/>
  <c r="D43" i="15"/>
  <c r="I43" i="15"/>
  <c r="S43" i="15"/>
  <c r="D44" i="15"/>
  <c r="I44" i="15"/>
  <c r="S44" i="15"/>
  <c r="D45" i="15"/>
  <c r="I45" i="15"/>
  <c r="S45" i="15"/>
  <c r="D46" i="15"/>
  <c r="I46" i="15"/>
  <c r="S46" i="15"/>
  <c r="D47" i="15"/>
  <c r="I47" i="15"/>
  <c r="S47" i="15"/>
  <c r="D48" i="15"/>
  <c r="I48" i="15"/>
  <c r="S48" i="15"/>
  <c r="D49" i="15"/>
  <c r="I49" i="15"/>
  <c r="S49" i="15"/>
  <c r="D50" i="15"/>
  <c r="I50" i="15"/>
  <c r="S50" i="15"/>
  <c r="D51" i="15"/>
  <c r="I51" i="15"/>
  <c r="S51" i="15"/>
  <c r="D52" i="15"/>
  <c r="I52" i="15"/>
  <c r="S52" i="15"/>
  <c r="D53" i="15"/>
  <c r="I53" i="15"/>
  <c r="S53" i="15"/>
  <c r="D54" i="15"/>
  <c r="I54" i="15"/>
  <c r="S54" i="15"/>
  <c r="D55" i="15"/>
  <c r="I55" i="15"/>
  <c r="S55" i="15"/>
  <c r="D56" i="15"/>
  <c r="I56" i="15"/>
  <c r="S56" i="15"/>
  <c r="D57" i="15"/>
  <c r="I57" i="15"/>
  <c r="S57" i="15"/>
  <c r="D58" i="15"/>
  <c r="I58" i="15"/>
  <c r="S58" i="15"/>
  <c r="D59" i="15"/>
  <c r="I59" i="15"/>
  <c r="S59" i="15"/>
  <c r="D60" i="15"/>
  <c r="I60" i="15"/>
  <c r="S60" i="15"/>
  <c r="D61" i="15"/>
  <c r="I61" i="15"/>
  <c r="S61" i="15"/>
  <c r="D62" i="15"/>
  <c r="I62" i="15"/>
  <c r="S62" i="15"/>
  <c r="D63" i="15"/>
  <c r="I63" i="15"/>
  <c r="S63" i="15"/>
  <c r="D64" i="15"/>
  <c r="I64" i="15"/>
  <c r="S64" i="15"/>
  <c r="D65" i="15"/>
  <c r="I65" i="15"/>
  <c r="D66" i="15"/>
  <c r="I66" i="15"/>
  <c r="N66" i="15"/>
  <c r="D67" i="15"/>
  <c r="I67" i="15"/>
  <c r="D68" i="15"/>
  <c r="I68" i="15"/>
  <c r="D69" i="15"/>
  <c r="I69" i="15"/>
  <c r="D70" i="15"/>
  <c r="I70" i="15"/>
  <c r="D71" i="15"/>
  <c r="I71" i="15"/>
  <c r="D72" i="15"/>
  <c r="I72" i="15"/>
  <c r="D73" i="15"/>
  <c r="I73" i="15"/>
  <c r="J6" i="15" s="1"/>
  <c r="D74" i="15"/>
  <c r="I74" i="15"/>
  <c r="D75" i="15"/>
  <c r="I75" i="15"/>
  <c r="D76" i="15"/>
  <c r="I76" i="15"/>
  <c r="D77" i="15"/>
  <c r="I77" i="15"/>
  <c r="D78" i="15"/>
  <c r="I78" i="15"/>
  <c r="D79" i="15"/>
  <c r="I79" i="15"/>
  <c r="D80" i="15"/>
  <c r="I80" i="15"/>
  <c r="N80" i="15"/>
  <c r="D81" i="15"/>
  <c r="I81" i="15"/>
  <c r="D82" i="15"/>
  <c r="I82" i="15"/>
  <c r="D83" i="15"/>
  <c r="I83" i="15"/>
  <c r="N83" i="15"/>
  <c r="D84" i="15"/>
  <c r="I84" i="15"/>
  <c r="D85" i="15"/>
  <c r="I85" i="15"/>
  <c r="D86" i="15"/>
  <c r="I86" i="15"/>
  <c r="N86" i="15"/>
  <c r="D87" i="15"/>
  <c r="I87" i="15"/>
  <c r="D88" i="15"/>
  <c r="I88" i="15"/>
  <c r="D89" i="15"/>
  <c r="I89" i="15"/>
  <c r="D90" i="15"/>
  <c r="I90" i="15"/>
  <c r="D91" i="15"/>
  <c r="I91" i="15"/>
  <c r="D92" i="15"/>
  <c r="I92" i="15"/>
  <c r="N92" i="15"/>
  <c r="D93" i="15"/>
  <c r="I93" i="15"/>
  <c r="D94" i="15"/>
  <c r="I94" i="15"/>
  <c r="D95" i="15"/>
  <c r="I95" i="15"/>
  <c r="N95" i="15"/>
  <c r="D96" i="15"/>
  <c r="I96" i="15"/>
  <c r="D97" i="15"/>
  <c r="I97" i="15"/>
  <c r="D98" i="15"/>
  <c r="I98" i="15"/>
  <c r="N98" i="15"/>
  <c r="D99" i="15"/>
  <c r="I99" i="15"/>
  <c r="D100" i="15"/>
  <c r="I100" i="15"/>
  <c r="D101" i="15"/>
  <c r="I101" i="15"/>
  <c r="D102" i="15"/>
  <c r="I102" i="15"/>
  <c r="D103" i="15"/>
  <c r="I103" i="15"/>
  <c r="D104" i="15"/>
  <c r="I104" i="15"/>
  <c r="D105" i="15"/>
  <c r="I105" i="15"/>
  <c r="D106" i="15"/>
  <c r="I106" i="15"/>
  <c r="D107" i="15"/>
  <c r="I107" i="15"/>
  <c r="D108" i="15"/>
  <c r="I108" i="15"/>
  <c r="D109" i="15"/>
  <c r="I109" i="15"/>
  <c r="D110" i="15"/>
  <c r="I110" i="15"/>
  <c r="D111" i="15"/>
  <c r="I111" i="15"/>
  <c r="D112" i="15"/>
  <c r="I112" i="15"/>
  <c r="D113" i="15"/>
  <c r="I113" i="15"/>
  <c r="D114" i="15"/>
  <c r="I114" i="15"/>
  <c r="D115" i="15"/>
  <c r="I115" i="15"/>
  <c r="S115" i="15"/>
  <c r="D116" i="15"/>
  <c r="I116" i="15"/>
  <c r="S116" i="15"/>
  <c r="D117" i="15"/>
  <c r="I117" i="15"/>
  <c r="S117" i="15"/>
  <c r="D118" i="15"/>
  <c r="I118" i="15"/>
  <c r="S118" i="15"/>
  <c r="D119" i="15"/>
  <c r="I119" i="15"/>
  <c r="S119" i="15"/>
  <c r="D120" i="15"/>
  <c r="I120" i="15"/>
  <c r="S120" i="15"/>
  <c r="D121" i="15"/>
  <c r="I121" i="15"/>
  <c r="S121" i="15"/>
  <c r="D122" i="15"/>
  <c r="I122" i="15"/>
  <c r="S122" i="15"/>
  <c r="D123" i="15"/>
  <c r="I123" i="15"/>
  <c r="S123" i="15"/>
  <c r="D124" i="15"/>
  <c r="I124" i="15"/>
  <c r="S124" i="15"/>
  <c r="D125" i="15"/>
  <c r="I125" i="15"/>
  <c r="S125" i="15"/>
  <c r="D126" i="15"/>
  <c r="I126" i="15"/>
  <c r="S126" i="15"/>
  <c r="D127" i="15"/>
  <c r="I127" i="15"/>
  <c r="S127" i="15"/>
  <c r="D128" i="15"/>
  <c r="I128" i="15"/>
  <c r="S128" i="15"/>
  <c r="D129" i="15"/>
  <c r="I129" i="15"/>
  <c r="S129" i="15"/>
  <c r="D130" i="15"/>
  <c r="I130" i="15"/>
  <c r="S130" i="15"/>
  <c r="D131" i="15"/>
  <c r="I131" i="15"/>
  <c r="S131" i="15"/>
  <c r="D132" i="15"/>
  <c r="I132" i="15"/>
  <c r="S132" i="15"/>
  <c r="D133" i="15"/>
  <c r="I133" i="15"/>
  <c r="S133" i="15"/>
  <c r="D134" i="15"/>
  <c r="I134" i="15"/>
  <c r="S134" i="15"/>
  <c r="D135" i="15"/>
  <c r="I135" i="15"/>
  <c r="S135" i="15"/>
  <c r="D136" i="15"/>
  <c r="I136" i="15"/>
  <c r="S136" i="15"/>
  <c r="D137" i="15"/>
  <c r="I137" i="15"/>
  <c r="S137" i="15"/>
  <c r="D138" i="15"/>
  <c r="I138" i="15"/>
  <c r="S138" i="15"/>
  <c r="D139" i="15"/>
  <c r="I139" i="15"/>
  <c r="S139" i="15"/>
  <c r="D140" i="15"/>
  <c r="I140" i="15"/>
  <c r="S140" i="15"/>
  <c r="D141" i="15"/>
  <c r="I141" i="15"/>
  <c r="S141" i="15"/>
  <c r="D142" i="15"/>
  <c r="I142" i="15"/>
  <c r="S142" i="15"/>
  <c r="D143" i="15"/>
  <c r="I143" i="15"/>
  <c r="S143" i="15"/>
  <c r="D144" i="15"/>
  <c r="I144" i="15"/>
  <c r="S144" i="15"/>
  <c r="D145" i="15"/>
  <c r="I145" i="15"/>
  <c r="S145" i="15"/>
  <c r="D146" i="15"/>
  <c r="I146" i="15"/>
  <c r="S146" i="15"/>
  <c r="D147" i="15"/>
  <c r="I147" i="15"/>
  <c r="S147" i="15"/>
  <c r="D148" i="15"/>
  <c r="I148" i="15"/>
  <c r="S148" i="15"/>
  <c r="D149" i="15"/>
  <c r="I149" i="15"/>
  <c r="S149" i="15"/>
  <c r="D150" i="15"/>
  <c r="I150" i="15"/>
  <c r="S150" i="15"/>
  <c r="D151" i="15"/>
  <c r="I151" i="15"/>
  <c r="S151" i="15"/>
  <c r="D152" i="15"/>
  <c r="I152" i="15"/>
  <c r="S152" i="15"/>
  <c r="D153" i="15"/>
  <c r="I153" i="15"/>
  <c r="S153" i="15"/>
  <c r="D154" i="15"/>
  <c r="I154" i="15"/>
  <c r="S154" i="15"/>
  <c r="D155" i="15"/>
  <c r="I155" i="15"/>
  <c r="S155" i="15"/>
  <c r="D156" i="15"/>
  <c r="I156" i="15"/>
  <c r="S156" i="15"/>
  <c r="D157" i="15"/>
  <c r="I157" i="15"/>
  <c r="S157" i="15"/>
  <c r="D158" i="15"/>
  <c r="I158" i="15"/>
  <c r="D159" i="15"/>
  <c r="I159" i="15"/>
  <c r="D160" i="15"/>
  <c r="I160" i="15"/>
  <c r="D161" i="15"/>
  <c r="I161" i="15"/>
  <c r="D162" i="15"/>
  <c r="I162" i="15"/>
  <c r="D163" i="15"/>
  <c r="I163" i="15"/>
  <c r="D164" i="15"/>
  <c r="I164" i="15"/>
  <c r="D165" i="15"/>
  <c r="I165" i="15"/>
  <c r="D166" i="15"/>
  <c r="I166" i="15"/>
  <c r="D167" i="15"/>
  <c r="I167" i="15"/>
  <c r="D168" i="15"/>
  <c r="I168" i="15"/>
  <c r="D169" i="15"/>
  <c r="I169" i="15"/>
  <c r="D170" i="15"/>
  <c r="I170" i="15"/>
  <c r="D171" i="15"/>
  <c r="I171" i="15"/>
  <c r="D172" i="15"/>
  <c r="I172" i="15"/>
  <c r="D173" i="15"/>
  <c r="I173" i="15"/>
  <c r="N173" i="15"/>
  <c r="D174" i="15"/>
  <c r="I174" i="15"/>
  <c r="D175" i="15"/>
  <c r="I175" i="15"/>
  <c r="D176" i="15"/>
  <c r="I176" i="15"/>
  <c r="D177" i="15"/>
  <c r="I177" i="15"/>
  <c r="D178" i="15"/>
  <c r="I178" i="15"/>
  <c r="D179" i="15"/>
  <c r="I179" i="15"/>
  <c r="D180" i="15"/>
  <c r="I180" i="15"/>
  <c r="D181" i="15"/>
  <c r="I181" i="15"/>
  <c r="D182" i="15"/>
  <c r="I182" i="15"/>
  <c r="D183" i="15"/>
  <c r="I183" i="15"/>
  <c r="D184" i="15"/>
  <c r="I184" i="15"/>
  <c r="D185" i="15"/>
  <c r="I185" i="15"/>
  <c r="D186" i="15"/>
  <c r="I186" i="15"/>
  <c r="D187" i="15"/>
  <c r="I187" i="15"/>
  <c r="D188" i="15"/>
  <c r="I188" i="15"/>
  <c r="D189" i="15"/>
  <c r="I189" i="15"/>
  <c r="D190" i="15"/>
  <c r="I190" i="15"/>
  <c r="D191" i="15"/>
  <c r="I191" i="15"/>
  <c r="D192" i="15"/>
  <c r="I192" i="15"/>
  <c r="N192" i="15"/>
  <c r="D193" i="15"/>
  <c r="I193" i="15"/>
  <c r="N193" i="15"/>
  <c r="D194" i="15"/>
  <c r="I194" i="15"/>
  <c r="D195" i="15"/>
  <c r="I195" i="15"/>
  <c r="D196" i="15"/>
  <c r="I196" i="15"/>
  <c r="D197" i="15"/>
  <c r="I197" i="15"/>
  <c r="N197" i="15"/>
  <c r="D198" i="15"/>
  <c r="I198" i="15"/>
  <c r="D199" i="15"/>
  <c r="I199" i="15"/>
  <c r="D200" i="15"/>
  <c r="I200" i="15"/>
  <c r="N200" i="15"/>
  <c r="D201" i="15"/>
  <c r="I201" i="15"/>
  <c r="D202" i="15"/>
  <c r="I202" i="15"/>
  <c r="D203" i="15"/>
  <c r="I203" i="15"/>
  <c r="D204" i="15"/>
  <c r="I204" i="15"/>
  <c r="D205" i="15"/>
  <c r="I205" i="15"/>
  <c r="D206" i="15"/>
  <c r="I206" i="15"/>
  <c r="D207" i="15"/>
  <c r="I207" i="15"/>
  <c r="D208" i="15"/>
  <c r="I208" i="15"/>
  <c r="D209" i="15"/>
  <c r="I209" i="15"/>
  <c r="D210" i="15"/>
  <c r="I210" i="15"/>
  <c r="D211" i="15"/>
  <c r="I211" i="15"/>
  <c r="D212" i="15"/>
  <c r="I212" i="15"/>
  <c r="D213" i="15"/>
  <c r="I213" i="15"/>
  <c r="D214" i="15"/>
  <c r="I214" i="15"/>
  <c r="D215" i="15"/>
  <c r="I215" i="15"/>
  <c r="D216" i="15"/>
  <c r="I216" i="15"/>
  <c r="D217" i="15"/>
  <c r="I217" i="15"/>
  <c r="N217" i="15"/>
  <c r="D218" i="15"/>
  <c r="I218" i="15"/>
  <c r="D219" i="15"/>
  <c r="I219" i="15"/>
  <c r="D220" i="15"/>
  <c r="I220" i="15"/>
  <c r="D221" i="15"/>
  <c r="I221" i="15"/>
  <c r="D222" i="15"/>
  <c r="I222" i="15"/>
  <c r="D223" i="15"/>
  <c r="I223" i="15"/>
  <c r="D224" i="15"/>
  <c r="I224" i="15"/>
  <c r="D225" i="15"/>
  <c r="I225" i="15"/>
  <c r="D226" i="15"/>
  <c r="I226" i="15"/>
  <c r="D227" i="15"/>
  <c r="E219" i="15" s="1"/>
  <c r="I227" i="15"/>
  <c r="D228" i="15"/>
  <c r="I228" i="15"/>
  <c r="D229" i="15"/>
  <c r="I229" i="15"/>
  <c r="D230" i="15"/>
  <c r="I230" i="15"/>
  <c r="N230" i="15"/>
  <c r="D231" i="15"/>
  <c r="I231" i="15"/>
  <c r="D232" i="15"/>
  <c r="I232" i="15"/>
  <c r="D233" i="15"/>
  <c r="I233" i="15"/>
  <c r="N233" i="15"/>
  <c r="D234" i="15"/>
  <c r="I234" i="15"/>
  <c r="D235" i="15"/>
  <c r="I235" i="15"/>
  <c r="D236" i="15"/>
  <c r="I236" i="15"/>
  <c r="D237" i="15"/>
  <c r="I237" i="15"/>
  <c r="N237" i="15"/>
  <c r="D238" i="15"/>
  <c r="I238" i="15"/>
  <c r="N238" i="15"/>
  <c r="D239" i="15"/>
  <c r="I239" i="15"/>
  <c r="N239" i="15"/>
  <c r="D240" i="15"/>
  <c r="I240" i="15"/>
  <c r="D241" i="15"/>
  <c r="I241" i="15"/>
  <c r="D242" i="15"/>
  <c r="I242" i="15"/>
  <c r="D243" i="15"/>
  <c r="I243" i="15"/>
  <c r="D244" i="15"/>
  <c r="I244" i="15"/>
  <c r="D245" i="15"/>
  <c r="I245" i="15"/>
  <c r="D246" i="15"/>
  <c r="I246" i="15"/>
  <c r="D247" i="15"/>
  <c r="I247" i="15"/>
  <c r="D248" i="15"/>
  <c r="I248" i="15"/>
  <c r="D249" i="15"/>
  <c r="I249" i="15"/>
  <c r="D250" i="15"/>
  <c r="I250" i="15"/>
  <c r="D251" i="15"/>
  <c r="I251" i="15"/>
  <c r="D252" i="15"/>
  <c r="I252" i="15"/>
  <c r="D253" i="15"/>
  <c r="I253" i="15"/>
  <c r="D254" i="15"/>
  <c r="I254" i="15"/>
  <c r="D255" i="15"/>
  <c r="I255" i="15"/>
  <c r="D256" i="15"/>
  <c r="I256" i="15"/>
  <c r="D257" i="15"/>
  <c r="I257" i="15"/>
  <c r="D258" i="15"/>
  <c r="I258" i="15"/>
  <c r="D259" i="15"/>
  <c r="I259" i="15"/>
  <c r="D260" i="15"/>
  <c r="I260" i="15"/>
  <c r="D261" i="15"/>
  <c r="I261" i="15"/>
  <c r="D262" i="15"/>
  <c r="I262" i="15"/>
  <c r="D263" i="15"/>
  <c r="I263" i="15"/>
  <c r="D264" i="15"/>
  <c r="I264" i="15"/>
  <c r="D265" i="15"/>
  <c r="I265" i="15"/>
  <c r="D266" i="15"/>
  <c r="I266" i="15"/>
  <c r="D267" i="15"/>
  <c r="I267" i="15"/>
  <c r="D268" i="15"/>
  <c r="I268" i="15"/>
  <c r="N268" i="15"/>
  <c r="D269" i="15"/>
  <c r="I269" i="15"/>
  <c r="D270" i="15"/>
  <c r="I270" i="15"/>
  <c r="D271" i="15"/>
  <c r="I271" i="15"/>
  <c r="N271" i="15"/>
  <c r="D272" i="15"/>
  <c r="I272" i="15"/>
  <c r="D273" i="15"/>
  <c r="I273" i="15"/>
  <c r="D274" i="15"/>
  <c r="I274" i="15"/>
  <c r="D275" i="15"/>
  <c r="I275" i="15"/>
  <c r="N275" i="15"/>
  <c r="D276" i="15"/>
  <c r="I276" i="15"/>
  <c r="N276" i="15"/>
  <c r="D277" i="15"/>
  <c r="I277" i="15"/>
  <c r="D278" i="15"/>
  <c r="I278" i="15"/>
  <c r="D279" i="15"/>
  <c r="I279" i="15"/>
  <c r="D280" i="15"/>
  <c r="I280" i="15"/>
  <c r="D281" i="15"/>
  <c r="I281" i="15"/>
  <c r="D282" i="15"/>
  <c r="I282" i="15"/>
  <c r="D283" i="15"/>
  <c r="I283" i="15"/>
  <c r="D284" i="15"/>
  <c r="I284" i="15"/>
  <c r="D285" i="15"/>
  <c r="I285" i="15"/>
  <c r="D286" i="15"/>
  <c r="I286" i="15"/>
  <c r="N286" i="15"/>
  <c r="D287" i="15"/>
  <c r="I287" i="15"/>
  <c r="N287" i="15"/>
  <c r="D288" i="15"/>
  <c r="I288" i="15"/>
  <c r="D289" i="15"/>
  <c r="I289" i="15"/>
  <c r="D290" i="15"/>
  <c r="I290" i="15"/>
  <c r="D291" i="15"/>
  <c r="I291" i="15"/>
  <c r="D292" i="15"/>
  <c r="I292" i="15"/>
  <c r="D293" i="15"/>
  <c r="I293" i="15"/>
  <c r="D294" i="15"/>
  <c r="I294" i="15"/>
  <c r="N294" i="15"/>
  <c r="D295" i="15"/>
  <c r="I295" i="15"/>
  <c r="N295" i="15"/>
  <c r="D296" i="15"/>
  <c r="I296" i="15"/>
  <c r="D297" i="15"/>
  <c r="I297" i="15"/>
  <c r="D298" i="15"/>
  <c r="I298" i="15"/>
  <c r="D299" i="15"/>
  <c r="I299" i="15"/>
  <c r="D300" i="15"/>
  <c r="I300" i="15"/>
  <c r="D301" i="15"/>
  <c r="I301" i="15"/>
  <c r="D302" i="15"/>
  <c r="I302" i="15"/>
  <c r="N302" i="15"/>
  <c r="D303" i="15"/>
  <c r="I303" i="15"/>
  <c r="N303" i="15"/>
  <c r="D304" i="15"/>
  <c r="I304" i="15"/>
  <c r="D305" i="15"/>
  <c r="I305" i="15"/>
  <c r="D306" i="15"/>
  <c r="I306" i="15"/>
  <c r="D307" i="15"/>
  <c r="I307" i="15"/>
  <c r="D308" i="15"/>
  <c r="I308" i="15"/>
  <c r="D309" i="15"/>
  <c r="I309" i="15"/>
  <c r="D310" i="15"/>
  <c r="I310" i="15"/>
  <c r="N310" i="15"/>
  <c r="D311" i="15"/>
  <c r="I311" i="15"/>
  <c r="N311" i="15"/>
  <c r="D312" i="15"/>
  <c r="I312" i="15"/>
  <c r="D313" i="15"/>
  <c r="I313" i="15"/>
  <c r="D314" i="15"/>
  <c r="I314" i="15"/>
  <c r="D315" i="15"/>
  <c r="I315" i="15"/>
  <c r="D316" i="15"/>
  <c r="I316" i="15"/>
  <c r="D317" i="15"/>
  <c r="I317" i="15"/>
  <c r="D318" i="15"/>
  <c r="I318" i="15"/>
  <c r="N318" i="15"/>
  <c r="D319" i="15"/>
  <c r="I319" i="15"/>
  <c r="N319" i="15"/>
  <c r="D320" i="15"/>
  <c r="I320" i="15"/>
  <c r="D321" i="15"/>
  <c r="I321" i="15"/>
  <c r="D322" i="15"/>
  <c r="I322" i="15"/>
  <c r="D323" i="15"/>
  <c r="I323" i="15"/>
  <c r="D324" i="15"/>
  <c r="I324" i="15"/>
  <c r="D325" i="15"/>
  <c r="I325" i="15"/>
  <c r="D326" i="15"/>
  <c r="I326" i="15"/>
  <c r="N326" i="15"/>
  <c r="D327" i="15"/>
  <c r="I327" i="15"/>
  <c r="N327" i="15"/>
  <c r="I328" i="15"/>
  <c r="I329" i="15"/>
  <c r="I330" i="15"/>
  <c r="I331" i="15"/>
  <c r="I332" i="15"/>
  <c r="I333" i="15"/>
  <c r="N333" i="15"/>
  <c r="I334" i="15"/>
  <c r="I335" i="15"/>
  <c r="N335" i="15"/>
  <c r="I336" i="15"/>
  <c r="I337" i="15"/>
  <c r="I338" i="15"/>
  <c r="I339" i="15"/>
  <c r="I340" i="15"/>
  <c r="I341" i="15"/>
  <c r="N341" i="15"/>
  <c r="I342" i="15"/>
  <c r="I343" i="15"/>
  <c r="N343" i="15"/>
  <c r="I344" i="15"/>
  <c r="I345" i="15"/>
  <c r="I346" i="15"/>
  <c r="I347" i="15"/>
  <c r="I348" i="15"/>
  <c r="I349" i="15"/>
  <c r="N349" i="15"/>
  <c r="I350" i="15"/>
  <c r="I351" i="15"/>
  <c r="N351" i="15"/>
  <c r="I352" i="15"/>
  <c r="I353" i="15"/>
  <c r="I354" i="15"/>
  <c r="I355" i="15"/>
  <c r="I356" i="15"/>
  <c r="I357" i="15"/>
  <c r="N357" i="15"/>
  <c r="I358" i="15"/>
  <c r="I359" i="15"/>
  <c r="N359" i="15"/>
  <c r="I360" i="15"/>
  <c r="I361" i="15"/>
  <c r="I362" i="15"/>
  <c r="I363" i="15"/>
  <c r="I364" i="15"/>
  <c r="I365" i="15"/>
  <c r="N365" i="15"/>
  <c r="I366" i="15"/>
  <c r="I367" i="15"/>
  <c r="N367" i="15"/>
  <c r="I368" i="15"/>
  <c r="I369" i="15"/>
  <c r="I370" i="15"/>
  <c r="I371" i="15"/>
  <c r="I372" i="15"/>
  <c r="I373" i="15"/>
  <c r="N373" i="15"/>
  <c r="I374" i="15"/>
  <c r="I375" i="15"/>
  <c r="N375" i="15"/>
  <c r="I376" i="15"/>
  <c r="I377" i="15"/>
  <c r="I378" i="15"/>
  <c r="I379" i="15"/>
  <c r="I380" i="15"/>
  <c r="I381" i="15"/>
  <c r="N381" i="15"/>
  <c r="I382" i="15"/>
  <c r="I383" i="15"/>
  <c r="N383" i="15"/>
  <c r="I384" i="15"/>
  <c r="I385" i="15"/>
  <c r="I386" i="15"/>
  <c r="I387" i="15"/>
  <c r="I388" i="15"/>
  <c r="I389" i="15"/>
  <c r="N389" i="15"/>
  <c r="I390" i="15"/>
  <c r="I391" i="15"/>
  <c r="N391" i="15"/>
  <c r="I392" i="15"/>
  <c r="I393" i="15"/>
  <c r="I394" i="15"/>
  <c r="I395" i="15"/>
  <c r="I396" i="15"/>
  <c r="I397" i="15"/>
  <c r="N397" i="15"/>
  <c r="I398" i="15"/>
  <c r="I399" i="15"/>
  <c r="N399" i="15"/>
  <c r="I400" i="15"/>
  <c r="I401" i="15"/>
  <c r="I402" i="15"/>
  <c r="I403" i="15"/>
  <c r="I404" i="15"/>
  <c r="I405" i="15"/>
  <c r="N405" i="15"/>
  <c r="I406" i="15"/>
  <c r="I407" i="15"/>
  <c r="N407" i="15"/>
  <c r="I408" i="15"/>
  <c r="I409" i="15"/>
  <c r="I410" i="15"/>
  <c r="I411" i="15"/>
  <c r="I412" i="15"/>
  <c r="I413" i="15"/>
  <c r="I414" i="15"/>
  <c r="I415" i="15"/>
  <c r="N415" i="15"/>
  <c r="I416" i="15"/>
  <c r="I417" i="15"/>
  <c r="N417" i="15"/>
  <c r="I418" i="15"/>
  <c r="I419" i="15"/>
  <c r="I420" i="15"/>
  <c r="I421" i="15"/>
  <c r="J413" i="15" s="1"/>
  <c r="I422" i="15"/>
  <c r="I423" i="15"/>
  <c r="N423" i="15"/>
  <c r="I424" i="15"/>
  <c r="I425" i="15"/>
  <c r="N425" i="15"/>
  <c r="I426" i="15"/>
  <c r="I427" i="15"/>
  <c r="I428" i="15"/>
  <c r="I429" i="15"/>
  <c r="I430" i="15"/>
  <c r="I431" i="15"/>
  <c r="N431" i="15"/>
  <c r="I432" i="15"/>
  <c r="I433" i="15"/>
  <c r="N433" i="15"/>
  <c r="I434" i="15"/>
  <c r="I435" i="15"/>
  <c r="I436" i="15"/>
  <c r="I437" i="15"/>
  <c r="I438" i="15"/>
  <c r="I439" i="15"/>
  <c r="N439" i="15"/>
  <c r="I440" i="15"/>
  <c r="I441" i="15"/>
  <c r="N441" i="15"/>
  <c r="I442" i="15"/>
  <c r="I443" i="15"/>
  <c r="I444" i="15"/>
  <c r="I445" i="15"/>
  <c r="I446" i="15"/>
  <c r="I447" i="15"/>
  <c r="N447" i="15"/>
  <c r="I448" i="15"/>
  <c r="I449" i="15"/>
  <c r="N449" i="15"/>
  <c r="I450" i="15"/>
  <c r="I451" i="15"/>
  <c r="I452" i="15"/>
  <c r="I453" i="15"/>
  <c r="I454" i="15"/>
  <c r="I455" i="15"/>
  <c r="N455" i="15"/>
  <c r="I456" i="15"/>
  <c r="I457" i="15"/>
  <c r="N457" i="15"/>
  <c r="I458" i="15"/>
  <c r="I459" i="15"/>
  <c r="I460" i="15"/>
  <c r="I461" i="15"/>
  <c r="I462" i="15"/>
  <c r="I463" i="15"/>
  <c r="N463" i="15"/>
  <c r="I464" i="15"/>
  <c r="I465" i="15"/>
  <c r="N465" i="15"/>
  <c r="I466" i="15"/>
  <c r="I467" i="15"/>
  <c r="I468" i="15"/>
  <c r="I469" i="15"/>
  <c r="I470" i="15"/>
  <c r="I471" i="15"/>
  <c r="N471" i="15"/>
  <c r="I472" i="15"/>
  <c r="I473" i="15"/>
  <c r="N473" i="15"/>
  <c r="I474" i="15"/>
  <c r="I475" i="15"/>
  <c r="I476" i="15"/>
  <c r="I477" i="15"/>
  <c r="I478" i="15"/>
  <c r="I479" i="15"/>
  <c r="N479" i="15"/>
  <c r="I480" i="15"/>
  <c r="I481" i="15"/>
  <c r="N481" i="15"/>
  <c r="I482" i="15"/>
  <c r="I483" i="15"/>
  <c r="I484" i="15"/>
  <c r="I485" i="15"/>
  <c r="I486" i="15"/>
  <c r="I487" i="15"/>
  <c r="N487" i="15"/>
  <c r="I488" i="15"/>
  <c r="I489" i="15"/>
  <c r="N489" i="15"/>
  <c r="I490" i="15"/>
  <c r="I491" i="15"/>
  <c r="I492" i="15"/>
  <c r="I493" i="15"/>
  <c r="I494" i="15"/>
  <c r="I495" i="15"/>
  <c r="N495" i="15"/>
  <c r="I496" i="15"/>
  <c r="I497" i="15"/>
  <c r="N497" i="15"/>
  <c r="I498" i="15"/>
  <c r="I499" i="15"/>
  <c r="I500" i="15"/>
  <c r="I501" i="15"/>
  <c r="I502" i="15"/>
  <c r="I503" i="15"/>
  <c r="N503" i="15"/>
  <c r="I504" i="15"/>
  <c r="I505" i="15"/>
  <c r="N505" i="15"/>
  <c r="I506" i="15"/>
  <c r="I507" i="15"/>
  <c r="I508" i="15"/>
  <c r="I509" i="15"/>
  <c r="I510" i="15"/>
  <c r="I511" i="15"/>
  <c r="N511" i="15"/>
  <c r="I512" i="15"/>
  <c r="I513" i="15"/>
  <c r="I514" i="15"/>
  <c r="I515" i="15"/>
  <c r="I516" i="15"/>
  <c r="N516" i="15"/>
  <c r="I517" i="15"/>
  <c r="I518" i="15"/>
  <c r="N518" i="15"/>
  <c r="I519" i="15"/>
  <c r="I520" i="15"/>
  <c r="I521" i="15"/>
  <c r="I522" i="15"/>
  <c r="I523" i="15"/>
  <c r="I524" i="15"/>
  <c r="N524" i="15"/>
  <c r="I525" i="15"/>
  <c r="I526" i="15"/>
  <c r="N526" i="15"/>
  <c r="I527" i="15"/>
  <c r="I528" i="15"/>
  <c r="I529" i="15"/>
  <c r="I530" i="15"/>
  <c r="I531" i="15"/>
  <c r="N531" i="15"/>
  <c r="I532" i="15"/>
  <c r="I533" i="15"/>
  <c r="N533" i="15"/>
  <c r="I534" i="15"/>
  <c r="N536" i="15"/>
  <c r="N537" i="15"/>
  <c r="N540" i="15"/>
  <c r="N541" i="15"/>
  <c r="N544" i="15"/>
  <c r="N545" i="15"/>
  <c r="N548" i="15"/>
  <c r="N549" i="15"/>
  <c r="N552" i="15"/>
  <c r="N553" i="15"/>
  <c r="N556" i="15"/>
  <c r="N557" i="15"/>
  <c r="N560" i="15"/>
  <c r="N561" i="15"/>
  <c r="N564" i="15"/>
  <c r="N565" i="15"/>
  <c r="N568" i="15"/>
  <c r="N569" i="15"/>
  <c r="N572" i="15"/>
  <c r="N573" i="15"/>
  <c r="N576" i="15"/>
  <c r="N577" i="15"/>
  <c r="N580" i="15"/>
  <c r="N581" i="15"/>
  <c r="N584" i="15"/>
  <c r="N585" i="15"/>
  <c r="N588" i="15"/>
  <c r="N589" i="15"/>
  <c r="N592" i="15"/>
  <c r="N593" i="15"/>
  <c r="N596" i="15"/>
  <c r="N597" i="15"/>
  <c r="N600" i="15"/>
  <c r="N601" i="15"/>
  <c r="N604" i="15"/>
  <c r="N605" i="15"/>
  <c r="N608" i="15"/>
  <c r="N609" i="15"/>
  <c r="N612" i="15"/>
  <c r="N613" i="15"/>
  <c r="N616" i="15"/>
  <c r="N617" i="15"/>
  <c r="N620" i="15"/>
  <c r="N621" i="15"/>
  <c r="N624" i="15"/>
  <c r="N625" i="15"/>
  <c r="N628" i="15"/>
  <c r="N629" i="15"/>
  <c r="N632" i="15"/>
  <c r="N633" i="15"/>
  <c r="N636" i="15"/>
  <c r="N637" i="15"/>
  <c r="N640" i="15"/>
  <c r="N641" i="15"/>
  <c r="N644" i="15"/>
  <c r="N645" i="15"/>
  <c r="N648" i="15"/>
  <c r="N649" i="15"/>
  <c r="N652" i="15"/>
  <c r="N653" i="15"/>
  <c r="N656" i="15"/>
  <c r="N657" i="15"/>
  <c r="N660" i="15"/>
  <c r="N661" i="15"/>
  <c r="N664" i="15"/>
  <c r="N665" i="15"/>
  <c r="N668" i="15"/>
  <c r="N669" i="15"/>
  <c r="N672" i="15"/>
  <c r="N673" i="15"/>
  <c r="N676" i="15"/>
  <c r="N677" i="15"/>
  <c r="N680" i="15"/>
  <c r="N681" i="15"/>
  <c r="N684" i="15"/>
  <c r="N685" i="15"/>
  <c r="N688" i="15"/>
  <c r="N689" i="15"/>
  <c r="N692" i="15"/>
  <c r="N693" i="15"/>
  <c r="N696" i="15"/>
  <c r="N697" i="15"/>
  <c r="N700" i="15"/>
  <c r="N701" i="15"/>
  <c r="N704" i="15"/>
  <c r="N705" i="15"/>
  <c r="N708" i="15"/>
  <c r="N709" i="15"/>
  <c r="N712" i="15"/>
  <c r="N713" i="15"/>
  <c r="N716" i="15"/>
  <c r="N717" i="15"/>
  <c r="N720" i="15"/>
  <c r="N721" i="15"/>
  <c r="N724" i="15"/>
  <c r="N725" i="15"/>
  <c r="N728" i="15"/>
  <c r="N729" i="15"/>
  <c r="N732" i="15"/>
  <c r="N733" i="15"/>
  <c r="N736" i="15"/>
  <c r="N737" i="15"/>
  <c r="N740" i="15"/>
  <c r="N741" i="15"/>
  <c r="N744" i="15"/>
  <c r="N745" i="15"/>
  <c r="N748" i="15"/>
  <c r="N749" i="15"/>
  <c r="N752" i="15"/>
  <c r="N753" i="15"/>
  <c r="N756" i="15"/>
  <c r="N757" i="15"/>
  <c r="N760" i="15"/>
  <c r="N761" i="15"/>
  <c r="N764" i="15"/>
  <c r="N765" i="15"/>
  <c r="N768" i="15"/>
  <c r="N769" i="15"/>
  <c r="N772" i="15"/>
  <c r="N773" i="15"/>
  <c r="N776" i="15"/>
  <c r="N777" i="15"/>
  <c r="N780" i="15"/>
  <c r="N781" i="15"/>
  <c r="N784" i="15"/>
  <c r="N785" i="15"/>
  <c r="N788" i="15"/>
  <c r="N789" i="15"/>
  <c r="N792" i="15"/>
  <c r="N793" i="15"/>
  <c r="N796" i="15"/>
  <c r="N797" i="15"/>
  <c r="N800" i="15"/>
  <c r="N801" i="15"/>
  <c r="N804" i="15"/>
  <c r="N805" i="15"/>
  <c r="B9" i="3"/>
  <c r="B10" i="3" s="1"/>
  <c r="B22" i="3"/>
  <c r="B23" i="3" s="1"/>
  <c r="B30" i="3"/>
  <c r="B31" i="3" s="1"/>
  <c r="B38" i="3"/>
  <c r="B39" i="3"/>
  <c r="B46" i="3"/>
  <c r="B47" i="3" s="1"/>
  <c r="D390" i="20" l="1"/>
  <c r="AH372" i="20"/>
  <c r="J358" i="20"/>
  <c r="J337" i="20"/>
  <c r="D330" i="20"/>
  <c r="M320" i="20"/>
  <c r="G315" i="20"/>
  <c r="J304" i="20"/>
  <c r="P283" i="20"/>
  <c r="S277" i="20"/>
  <c r="P176" i="20"/>
  <c r="J169" i="20"/>
  <c r="G148" i="20"/>
  <c r="P134" i="20"/>
  <c r="P126" i="20"/>
  <c r="J119" i="20"/>
  <c r="S105" i="20"/>
  <c r="P98" i="20"/>
  <c r="S83" i="20"/>
  <c r="P17" i="16"/>
  <c r="O29" i="16"/>
  <c r="O30" i="16" s="1"/>
  <c r="T6" i="15"/>
  <c r="N803" i="15"/>
  <c r="N791" i="15"/>
  <c r="N783" i="15"/>
  <c r="N771" i="15"/>
  <c r="N763" i="15"/>
  <c r="N755" i="15"/>
  <c r="N743" i="15"/>
  <c r="N735" i="15"/>
  <c r="N723" i="15"/>
  <c r="N715" i="15"/>
  <c r="N707" i="15"/>
  <c r="N691" i="15"/>
  <c r="N679" i="15"/>
  <c r="N671" i="15"/>
  <c r="N663" i="15"/>
  <c r="N651" i="15"/>
  <c r="N639" i="15"/>
  <c r="N631" i="15"/>
  <c r="N623" i="15"/>
  <c r="N611" i="15"/>
  <c r="N603" i="15"/>
  <c r="N595" i="15"/>
  <c r="N587" i="15"/>
  <c r="N579" i="15"/>
  <c r="N563" i="15"/>
  <c r="N551" i="15"/>
  <c r="N543" i="15"/>
  <c r="N535" i="15"/>
  <c r="N520" i="15"/>
  <c r="N507" i="15"/>
  <c r="N499" i="15"/>
  <c r="N491" i="15"/>
  <c r="N483" i="15"/>
  <c r="N475" i="15"/>
  <c r="N451" i="15"/>
  <c r="N435" i="15"/>
  <c r="N419" i="15"/>
  <c r="N393" i="15"/>
  <c r="N385" i="15"/>
  <c r="N377" i="15"/>
  <c r="N345" i="15"/>
  <c r="N337" i="15"/>
  <c r="N329" i="15"/>
  <c r="N322" i="15"/>
  <c r="N314" i="15"/>
  <c r="N298" i="15"/>
  <c r="N290" i="15"/>
  <c r="N246" i="15"/>
  <c r="N205" i="15"/>
  <c r="N165" i="15"/>
  <c r="E108" i="15"/>
  <c r="N99" i="15"/>
  <c r="N96" i="15"/>
  <c r="N76" i="15"/>
  <c r="N6" i="15"/>
  <c r="N108" i="15"/>
  <c r="N109" i="15"/>
  <c r="N110" i="15"/>
  <c r="N111" i="15"/>
  <c r="N112" i="15"/>
  <c r="N113" i="15"/>
  <c r="N114" i="15"/>
  <c r="N159" i="15"/>
  <c r="N163" i="15"/>
  <c r="N167" i="15"/>
  <c r="N171" i="15"/>
  <c r="N175" i="15"/>
  <c r="N179" i="15"/>
  <c r="N183" i="15"/>
  <c r="N187" i="15"/>
  <c r="N191" i="15"/>
  <c r="N195" i="15"/>
  <c r="N199" i="15"/>
  <c r="N203" i="15"/>
  <c r="N207" i="15"/>
  <c r="N211" i="15"/>
  <c r="N215" i="15"/>
  <c r="N220" i="15"/>
  <c r="N224" i="15"/>
  <c r="N228" i="15"/>
  <c r="N232" i="15"/>
  <c r="N236" i="15"/>
  <c r="N241" i="15"/>
  <c r="N245" i="15"/>
  <c r="N249" i="15"/>
  <c r="N253" i="15"/>
  <c r="N258" i="15"/>
  <c r="N262" i="15"/>
  <c r="N266" i="15"/>
  <c r="N270" i="15"/>
  <c r="N274" i="15"/>
  <c r="N278" i="15"/>
  <c r="N115" i="15"/>
  <c r="N116" i="15"/>
  <c r="N117" i="15"/>
  <c r="N118" i="15"/>
  <c r="N119" i="15"/>
  <c r="N120" i="15"/>
  <c r="N121" i="15"/>
  <c r="N122" i="15"/>
  <c r="N123" i="15"/>
  <c r="N124" i="15"/>
  <c r="N125" i="15"/>
  <c r="N126" i="15"/>
  <c r="N127" i="15"/>
  <c r="N128" i="15"/>
  <c r="N129" i="15"/>
  <c r="N130" i="15"/>
  <c r="N131" i="15"/>
  <c r="N132" i="15"/>
  <c r="N133" i="15"/>
  <c r="N134" i="15"/>
  <c r="N135" i="15"/>
  <c r="N136" i="15"/>
  <c r="N137" i="15"/>
  <c r="N138" i="15"/>
  <c r="N139" i="15"/>
  <c r="N140" i="15"/>
  <c r="N141" i="15"/>
  <c r="N142" i="15"/>
  <c r="N143" i="15"/>
  <c r="N144" i="15"/>
  <c r="N145" i="15"/>
  <c r="N146" i="15"/>
  <c r="N147" i="15"/>
  <c r="N148" i="15"/>
  <c r="N149" i="15"/>
  <c r="N150" i="15"/>
  <c r="N151" i="15"/>
  <c r="N152" i="15"/>
  <c r="N153" i="15"/>
  <c r="N154" i="15"/>
  <c r="N155" i="15"/>
  <c r="N156" i="15"/>
  <c r="N157" i="15"/>
  <c r="N158" i="15"/>
  <c r="N162" i="15"/>
  <c r="N166" i="15"/>
  <c r="N170" i="15"/>
  <c r="N174" i="15"/>
  <c r="N178" i="15"/>
  <c r="N182" i="15"/>
  <c r="N186" i="15"/>
  <c r="N190" i="15"/>
  <c r="N194" i="15"/>
  <c r="N198" i="15"/>
  <c r="N202" i="15"/>
  <c r="N206" i="15"/>
  <c r="N210" i="15"/>
  <c r="N214" i="15"/>
  <c r="N218" i="15"/>
  <c r="N219" i="15"/>
  <c r="N223" i="15"/>
  <c r="N227" i="15"/>
  <c r="N231" i="15"/>
  <c r="N235" i="15"/>
  <c r="N240" i="15"/>
  <c r="N244" i="15"/>
  <c r="N248" i="15"/>
  <c r="N252" i="15"/>
  <c r="N256" i="15"/>
  <c r="N257" i="15"/>
  <c r="N261" i="15"/>
  <c r="N265" i="15"/>
  <c r="N269" i="15"/>
  <c r="N273" i="15"/>
  <c r="N277" i="15"/>
  <c r="N281" i="15"/>
  <c r="N7" i="15"/>
  <c r="N8" i="15"/>
  <c r="N9" i="15"/>
  <c r="N10" i="15"/>
  <c r="N11" i="15"/>
  <c r="N12" i="15"/>
  <c r="N13" i="15"/>
  <c r="N14" i="15"/>
  <c r="N15" i="15"/>
  <c r="N16" i="15"/>
  <c r="N17" i="15"/>
  <c r="N18" i="15"/>
  <c r="N19" i="15"/>
  <c r="N20" i="15"/>
  <c r="N21" i="15"/>
  <c r="N22" i="15"/>
  <c r="N23" i="15"/>
  <c r="N24" i="15"/>
  <c r="N25" i="15"/>
  <c r="N26" i="15"/>
  <c r="N27" i="15"/>
  <c r="N28" i="15"/>
  <c r="N29" i="15"/>
  <c r="N30" i="15"/>
  <c r="N31" i="15"/>
  <c r="N32" i="15"/>
  <c r="N33" i="15"/>
  <c r="N34" i="15"/>
  <c r="N35" i="15"/>
  <c r="N36" i="15"/>
  <c r="N37" i="15"/>
  <c r="N38" i="15"/>
  <c r="N39" i="15"/>
  <c r="N40" i="15"/>
  <c r="N41" i="15"/>
  <c r="N42" i="15"/>
  <c r="N43" i="15"/>
  <c r="N44" i="15"/>
  <c r="N45" i="15"/>
  <c r="N46" i="15"/>
  <c r="N47" i="15"/>
  <c r="N48" i="15"/>
  <c r="N49" i="15"/>
  <c r="N50" i="15"/>
  <c r="N51" i="15"/>
  <c r="N52" i="15"/>
  <c r="N53" i="15"/>
  <c r="N54" i="15"/>
  <c r="N55" i="15"/>
  <c r="N56" i="15"/>
  <c r="N57" i="15"/>
  <c r="N58" i="15"/>
  <c r="N59" i="15"/>
  <c r="N60" i="15"/>
  <c r="N61" i="15"/>
  <c r="N62" i="15"/>
  <c r="N63" i="15"/>
  <c r="N64" i="15"/>
  <c r="N65" i="15"/>
  <c r="N69" i="15"/>
  <c r="N73" i="15"/>
  <c r="N77" i="15"/>
  <c r="N81" i="15"/>
  <c r="N85" i="15"/>
  <c r="N89" i="15"/>
  <c r="N93" i="15"/>
  <c r="N97" i="15"/>
  <c r="N101" i="15"/>
  <c r="N105" i="15"/>
  <c r="N164" i="15"/>
  <c r="N172" i="15"/>
  <c r="N180" i="15"/>
  <c r="N188" i="15"/>
  <c r="N196" i="15"/>
  <c r="N204" i="15"/>
  <c r="N212" i="15"/>
  <c r="N226" i="15"/>
  <c r="N234" i="15"/>
  <c r="N243" i="15"/>
  <c r="N251" i="15"/>
  <c r="N264" i="15"/>
  <c r="N272" i="15"/>
  <c r="N280" i="15"/>
  <c r="N283" i="15"/>
  <c r="N72" i="15"/>
  <c r="N75" i="15"/>
  <c r="N78" i="15"/>
  <c r="N88" i="15"/>
  <c r="N91" i="15"/>
  <c r="N94" i="15"/>
  <c r="N104" i="15"/>
  <c r="N107" i="15"/>
  <c r="N177" i="15"/>
  <c r="N184" i="15"/>
  <c r="N189" i="15"/>
  <c r="N209" i="15"/>
  <c r="N216" i="15"/>
  <c r="N222" i="15"/>
  <c r="N229" i="15"/>
  <c r="N250" i="15"/>
  <c r="N255" i="15"/>
  <c r="N260" i="15"/>
  <c r="N267" i="15"/>
  <c r="N282" i="15"/>
  <c r="N285" i="15"/>
  <c r="N289" i="15"/>
  <c r="N293" i="15"/>
  <c r="N297" i="15"/>
  <c r="N301" i="15"/>
  <c r="N305" i="15"/>
  <c r="N309" i="15"/>
  <c r="N313" i="15"/>
  <c r="N317" i="15"/>
  <c r="N321" i="15"/>
  <c r="N325" i="15"/>
  <c r="N328" i="15"/>
  <c r="N330" i="15"/>
  <c r="N332" i="15"/>
  <c r="N334" i="15"/>
  <c r="N336" i="15"/>
  <c r="N338" i="15"/>
  <c r="N340" i="15"/>
  <c r="N342" i="15"/>
  <c r="N344" i="15"/>
  <c r="N346" i="15"/>
  <c r="N348" i="15"/>
  <c r="N350" i="15"/>
  <c r="N352" i="15"/>
  <c r="N354" i="15"/>
  <c r="N356" i="15"/>
  <c r="N358" i="15"/>
  <c r="N360" i="15"/>
  <c r="N362" i="15"/>
  <c r="N364" i="15"/>
  <c r="N366" i="15"/>
  <c r="N368" i="15"/>
  <c r="N370" i="15"/>
  <c r="N372" i="15"/>
  <c r="N374" i="15"/>
  <c r="N376" i="15"/>
  <c r="N378" i="15"/>
  <c r="N380" i="15"/>
  <c r="N382" i="15"/>
  <c r="N384" i="15"/>
  <c r="N386" i="15"/>
  <c r="N388" i="15"/>
  <c r="N390" i="15"/>
  <c r="N392" i="15"/>
  <c r="N394" i="15"/>
  <c r="N396" i="15"/>
  <c r="N398" i="15"/>
  <c r="N400" i="15"/>
  <c r="N402" i="15"/>
  <c r="N404" i="15"/>
  <c r="N406" i="15"/>
  <c r="N408" i="15"/>
  <c r="N410" i="15"/>
  <c r="N412" i="15"/>
  <c r="N513" i="15"/>
  <c r="N515" i="15"/>
  <c r="N517" i="15"/>
  <c r="N519" i="15"/>
  <c r="N521" i="15"/>
  <c r="N523" i="15"/>
  <c r="N525" i="15"/>
  <c r="N527" i="15"/>
  <c r="N529" i="15"/>
  <c r="N68" i="15"/>
  <c r="N71" i="15"/>
  <c r="N74" i="15"/>
  <c r="N84" i="15"/>
  <c r="N87" i="15"/>
  <c r="N90" i="15"/>
  <c r="N100" i="15"/>
  <c r="N103" i="15"/>
  <c r="N106" i="15"/>
  <c r="N169" i="15"/>
  <c r="N176" i="15"/>
  <c r="N181" i="15"/>
  <c r="N201" i="15"/>
  <c r="N208" i="15"/>
  <c r="N213" i="15"/>
  <c r="N221" i="15"/>
  <c r="N242" i="15"/>
  <c r="N247" i="15"/>
  <c r="N254" i="15"/>
  <c r="N259" i="15"/>
  <c r="N279" i="15"/>
  <c r="N284" i="15"/>
  <c r="N288" i="15"/>
  <c r="N292" i="15"/>
  <c r="N296" i="15"/>
  <c r="N300" i="15"/>
  <c r="N304" i="15"/>
  <c r="N308" i="15"/>
  <c r="N312" i="15"/>
  <c r="N316" i="15"/>
  <c r="N320" i="15"/>
  <c r="N324" i="15"/>
  <c r="N414" i="15"/>
  <c r="N416" i="15"/>
  <c r="N418" i="15"/>
  <c r="N420" i="15"/>
  <c r="N422" i="15"/>
  <c r="N424" i="15"/>
  <c r="N426" i="15"/>
  <c r="N428" i="15"/>
  <c r="N430" i="15"/>
  <c r="N432" i="15"/>
  <c r="N434" i="15"/>
  <c r="N436" i="15"/>
  <c r="N438" i="15"/>
  <c r="N440" i="15"/>
  <c r="N442" i="15"/>
  <c r="N444" i="15"/>
  <c r="N446" i="15"/>
  <c r="N448" i="15"/>
  <c r="N450" i="15"/>
  <c r="N452" i="15"/>
  <c r="N454" i="15"/>
  <c r="N456" i="15"/>
  <c r="N458" i="15"/>
  <c r="N460" i="15"/>
  <c r="N462" i="15"/>
  <c r="N464" i="15"/>
  <c r="N466" i="15"/>
  <c r="N468" i="15"/>
  <c r="N470" i="15"/>
  <c r="N472" i="15"/>
  <c r="N474" i="15"/>
  <c r="N476" i="15"/>
  <c r="N478" i="15"/>
  <c r="N480" i="15"/>
  <c r="N482" i="15"/>
  <c r="N484" i="15"/>
  <c r="N486" i="15"/>
  <c r="N488" i="15"/>
  <c r="N490" i="15"/>
  <c r="N492" i="15"/>
  <c r="N494" i="15"/>
  <c r="N496" i="15"/>
  <c r="N498" i="15"/>
  <c r="N500" i="15"/>
  <c r="N502" i="15"/>
  <c r="N504" i="15"/>
  <c r="N506" i="15"/>
  <c r="N508" i="15"/>
  <c r="N510" i="15"/>
  <c r="N512" i="15"/>
  <c r="N799" i="15"/>
  <c r="N795" i="15"/>
  <c r="N787" i="15"/>
  <c r="N779" i="15"/>
  <c r="N775" i="15"/>
  <c r="N767" i="15"/>
  <c r="N759" i="15"/>
  <c r="N751" i="15"/>
  <c r="N747" i="15"/>
  <c r="N739" i="15"/>
  <c r="N731" i="15"/>
  <c r="N727" i="15"/>
  <c r="N719" i="15"/>
  <c r="N711" i="15"/>
  <c r="N703" i="15"/>
  <c r="N699" i="15"/>
  <c r="N695" i="15"/>
  <c r="N687" i="15"/>
  <c r="N683" i="15"/>
  <c r="N675" i="15"/>
  <c r="N667" i="15"/>
  <c r="N659" i="15"/>
  <c r="N655" i="15"/>
  <c r="N647" i="15"/>
  <c r="N643" i="15"/>
  <c r="N635" i="15"/>
  <c r="N627" i="15"/>
  <c r="N619" i="15"/>
  <c r="N615" i="15"/>
  <c r="N607" i="15"/>
  <c r="N599" i="15"/>
  <c r="N591" i="15"/>
  <c r="N583" i="15"/>
  <c r="N575" i="15"/>
  <c r="N571" i="15"/>
  <c r="N567" i="15"/>
  <c r="N559" i="15"/>
  <c r="N555" i="15"/>
  <c r="N547" i="15"/>
  <c r="N539" i="15"/>
  <c r="N528" i="15"/>
  <c r="N467" i="15"/>
  <c r="N459" i="15"/>
  <c r="N443" i="15"/>
  <c r="N427" i="15"/>
  <c r="N409" i="15"/>
  <c r="N401" i="15"/>
  <c r="N369" i="15"/>
  <c r="N361" i="15"/>
  <c r="N353" i="15"/>
  <c r="N306" i="15"/>
  <c r="N160" i="15"/>
  <c r="N806" i="15"/>
  <c r="N802" i="15"/>
  <c r="N798" i="15"/>
  <c r="N794" i="15"/>
  <c r="N790" i="15"/>
  <c r="N786" i="15"/>
  <c r="N782" i="15"/>
  <c r="N778" i="15"/>
  <c r="N774" i="15"/>
  <c r="N770" i="15"/>
  <c r="N766" i="15"/>
  <c r="N762" i="15"/>
  <c r="N758" i="15"/>
  <c r="N754" i="15"/>
  <c r="N750" i="15"/>
  <c r="N746" i="15"/>
  <c r="N742" i="15"/>
  <c r="N738" i="15"/>
  <c r="N734" i="15"/>
  <c r="N730" i="15"/>
  <c r="N726" i="15"/>
  <c r="N722" i="15"/>
  <c r="N718" i="15"/>
  <c r="N714" i="15"/>
  <c r="N710" i="15"/>
  <c r="N706" i="15"/>
  <c r="N702" i="15"/>
  <c r="N698" i="15"/>
  <c r="N694" i="15"/>
  <c r="N690" i="15"/>
  <c r="N686" i="15"/>
  <c r="N682" i="15"/>
  <c r="N678" i="15"/>
  <c r="N674" i="15"/>
  <c r="N670" i="15"/>
  <c r="N666" i="15"/>
  <c r="N662" i="15"/>
  <c r="N658" i="15"/>
  <c r="N654" i="15"/>
  <c r="N650" i="15"/>
  <c r="N646" i="15"/>
  <c r="N642" i="15"/>
  <c r="N638" i="15"/>
  <c r="N634" i="15"/>
  <c r="N630" i="15"/>
  <c r="N626" i="15"/>
  <c r="N622" i="15"/>
  <c r="N618" i="15"/>
  <c r="N614" i="15"/>
  <c r="N610" i="15"/>
  <c r="N606" i="15"/>
  <c r="N602" i="15"/>
  <c r="N598" i="15"/>
  <c r="N594" i="15"/>
  <c r="N590" i="15"/>
  <c r="N586" i="15"/>
  <c r="N582" i="15"/>
  <c r="N578" i="15"/>
  <c r="N574" i="15"/>
  <c r="N570" i="15"/>
  <c r="N566" i="15"/>
  <c r="N562" i="15"/>
  <c r="N558" i="15"/>
  <c r="N554" i="15"/>
  <c r="N550" i="15"/>
  <c r="N546" i="15"/>
  <c r="N542" i="15"/>
  <c r="N538" i="15"/>
  <c r="N534" i="15"/>
  <c r="N532" i="15"/>
  <c r="N530" i="15"/>
  <c r="N522" i="15"/>
  <c r="N514" i="15"/>
  <c r="N509" i="15"/>
  <c r="N501" i="15"/>
  <c r="N493" i="15"/>
  <c r="N485" i="15"/>
  <c r="N477" i="15"/>
  <c r="N469" i="15"/>
  <c r="N461" i="15"/>
  <c r="N453" i="15"/>
  <c r="N445" i="15"/>
  <c r="N437" i="15"/>
  <c r="N429" i="15"/>
  <c r="N421" i="15"/>
  <c r="N413" i="15"/>
  <c r="N411" i="15"/>
  <c r="N403" i="15"/>
  <c r="N395" i="15"/>
  <c r="N387" i="15"/>
  <c r="N379" i="15"/>
  <c r="N371" i="15"/>
  <c r="N363" i="15"/>
  <c r="N355" i="15"/>
  <c r="N347" i="15"/>
  <c r="N339" i="15"/>
  <c r="N331" i="15"/>
  <c r="N323" i="15"/>
  <c r="N315" i="15"/>
  <c r="N307" i="15"/>
  <c r="N299" i="15"/>
  <c r="N291" i="15"/>
  <c r="N263" i="15"/>
  <c r="N225" i="15"/>
  <c r="N185" i="15"/>
  <c r="N168" i="15"/>
  <c r="N161" i="15"/>
  <c r="N102" i="15"/>
  <c r="N82" i="15"/>
  <c r="N79" i="15"/>
  <c r="N70" i="15"/>
  <c r="J257" i="15"/>
  <c r="S65" i="15"/>
  <c r="T64" i="15" s="1"/>
  <c r="S66" i="15"/>
  <c r="S67" i="15"/>
  <c r="S68" i="15"/>
  <c r="S69" i="15"/>
  <c r="S70" i="15"/>
  <c r="S71" i="15"/>
  <c r="S72" i="15"/>
  <c r="S73" i="15"/>
  <c r="S74" i="15"/>
  <c r="S75" i="15"/>
  <c r="S76" i="15"/>
  <c r="S77" i="15"/>
  <c r="S78" i="15"/>
  <c r="S79" i="15"/>
  <c r="S80" i="15"/>
  <c r="S81" i="15"/>
  <c r="S82" i="15"/>
  <c r="S83" i="15"/>
  <c r="S84" i="15"/>
  <c r="S85" i="15"/>
  <c r="S86" i="15"/>
  <c r="S87" i="15"/>
  <c r="S88" i="15"/>
  <c r="S89" i="15"/>
  <c r="S90" i="15"/>
  <c r="S91" i="15"/>
  <c r="S92" i="15"/>
  <c r="S93" i="15"/>
  <c r="S94" i="15"/>
  <c r="S95" i="15"/>
  <c r="S96" i="15"/>
  <c r="S97" i="15"/>
  <c r="S98" i="15"/>
  <c r="S99" i="15"/>
  <c r="S100" i="15"/>
  <c r="S101" i="15"/>
  <c r="S102" i="15"/>
  <c r="S103" i="15"/>
  <c r="S104" i="15"/>
  <c r="S105" i="15"/>
  <c r="S106" i="15"/>
  <c r="S107" i="15"/>
  <c r="S108" i="15"/>
  <c r="S109" i="15"/>
  <c r="S110" i="15"/>
  <c r="S111" i="15"/>
  <c r="S112" i="15"/>
  <c r="S113" i="15"/>
  <c r="S114" i="15"/>
  <c r="T114" i="15" s="1"/>
  <c r="B32" i="2"/>
  <c r="H30" i="2"/>
  <c r="G30" i="2"/>
  <c r="F30" i="2"/>
  <c r="H29" i="2"/>
  <c r="G29" i="2"/>
  <c r="F29" i="2"/>
  <c r="H28" i="2"/>
  <c r="G28" i="2"/>
  <c r="F28" i="2"/>
  <c r="H27" i="2"/>
  <c r="G27" i="2"/>
  <c r="F27" i="2"/>
  <c r="B21" i="2"/>
  <c r="H19" i="2"/>
  <c r="G19" i="2"/>
  <c r="F19" i="2"/>
  <c r="H18" i="2"/>
  <c r="G18" i="2"/>
  <c r="F18" i="2"/>
  <c r="H17" i="2"/>
  <c r="G17" i="2"/>
  <c r="F17" i="2"/>
  <c r="H16" i="2"/>
  <c r="G16" i="2"/>
  <c r="F16" i="2"/>
  <c r="B9" i="2"/>
  <c r="H7" i="2"/>
  <c r="H6" i="2"/>
  <c r="G6" i="2"/>
  <c r="H5" i="2"/>
  <c r="G5" i="2"/>
  <c r="O512" i="15" l="1"/>
  <c r="O238" i="15"/>
  <c r="O6" i="15"/>
</calcChain>
</file>

<file path=xl/sharedStrings.xml><?xml version="1.0" encoding="utf-8"?>
<sst xmlns="http://schemas.openxmlformats.org/spreadsheetml/2006/main" count="5547" uniqueCount="373">
  <si>
    <t>Figure 1H</t>
  </si>
  <si>
    <t>n=1</t>
  </si>
  <si>
    <t>Wnt8a-GFP</t>
  </si>
  <si>
    <t>Mem-mCh</t>
  </si>
  <si>
    <t>n=2</t>
  </si>
  <si>
    <t>n=3</t>
  </si>
  <si>
    <t>n=4</t>
  </si>
  <si>
    <t>n=5</t>
  </si>
  <si>
    <t>n=6</t>
  </si>
  <si>
    <t>n=7</t>
  </si>
  <si>
    <t>n=8</t>
  </si>
  <si>
    <t>n=9</t>
  </si>
  <si>
    <t>n=10</t>
  </si>
  <si>
    <t>n=11</t>
  </si>
  <si>
    <t>n=12</t>
  </si>
  <si>
    <t>n=13</t>
  </si>
  <si>
    <t>n=14</t>
  </si>
  <si>
    <t>n=15</t>
  </si>
  <si>
    <t>n=16</t>
  </si>
  <si>
    <t>n=17</t>
  </si>
  <si>
    <t>X (length um)</t>
  </si>
  <si>
    <t>g</t>
  </si>
  <si>
    <t>r</t>
  </si>
  <si>
    <t>X</t>
  </si>
  <si>
    <t>average wnt8a gfp</t>
  </si>
  <si>
    <t>average memmch</t>
  </si>
  <si>
    <t>stdev</t>
  </si>
  <si>
    <t>st errorg</t>
  </si>
  <si>
    <t>st errorr</t>
  </si>
  <si>
    <t xml:space="preserve">Relative wnt8a gfp </t>
  </si>
  <si>
    <t>Relative memmch</t>
  </si>
  <si>
    <t>Figure 1J</t>
  </si>
  <si>
    <t>GFP-Vangl2</t>
  </si>
  <si>
    <t>Ror2-mCh</t>
  </si>
  <si>
    <t>n=8to12</t>
  </si>
  <si>
    <t>ror2</t>
  </si>
  <si>
    <t>Ror2</t>
  </si>
  <si>
    <t>vangl2</t>
  </si>
  <si>
    <t>average vangl2</t>
  </si>
  <si>
    <t>average ror2</t>
  </si>
  <si>
    <t>st dev</t>
  </si>
  <si>
    <t>st error gr</t>
  </si>
  <si>
    <t>sterr r</t>
  </si>
  <si>
    <t>Relative vangl2</t>
  </si>
  <si>
    <t>Relative  ror2</t>
  </si>
  <si>
    <t>Figure 1K</t>
  </si>
  <si>
    <t>Wnt8a-mCh</t>
  </si>
  <si>
    <t>n=10to14</t>
  </si>
  <si>
    <t>vangl</t>
  </si>
  <si>
    <t>wnt8a</t>
  </si>
  <si>
    <t>averagevangl2</t>
  </si>
  <si>
    <t>averagewnt8ch</t>
  </si>
  <si>
    <t>sterror g</t>
  </si>
  <si>
    <t>sterror r</t>
  </si>
  <si>
    <t>Relative wnt8mch</t>
  </si>
  <si>
    <t>Figure 1L</t>
  </si>
  <si>
    <t>n=7to11</t>
  </si>
  <si>
    <t xml:space="preserve">wnt8a </t>
  </si>
  <si>
    <t>average w8</t>
  </si>
  <si>
    <t>Relative  w8</t>
  </si>
  <si>
    <t>Relative ror2</t>
  </si>
  <si>
    <t>Figure 2K and dot plots supp fig 2A</t>
  </si>
  <si>
    <t>Transfected</t>
  </si>
  <si>
    <t>cytoneme number</t>
  </si>
  <si>
    <t>Control Wnt8aGFP</t>
  </si>
  <si>
    <t>Wnt8a Ror2</t>
  </si>
  <si>
    <t>Wnt8a Vangl2</t>
  </si>
  <si>
    <t>Wnt8a Ror2 Vangl2</t>
  </si>
  <si>
    <t>Wnt8a DNVangl2</t>
  </si>
  <si>
    <t>Wnt8a Ror2 DNVangl2</t>
  </si>
  <si>
    <t>Wnt8a Phosphomutant Vangl2</t>
  </si>
  <si>
    <t>Wnt8a Ror2 Phosphomutant Vangl2</t>
  </si>
  <si>
    <t>Wnt8a Vangl2 IRSp534k</t>
  </si>
  <si>
    <t>Figure 2L and dot plots for supp fig 2B</t>
  </si>
  <si>
    <t>cytoneme length</t>
  </si>
  <si>
    <t>Control Wnt8a</t>
  </si>
  <si>
    <t>Figure 2M</t>
  </si>
  <si>
    <t>Data from fig 2L</t>
  </si>
  <si>
    <t>percent</t>
  </si>
  <si>
    <t>wntmem</t>
  </si>
  <si>
    <t>wntror</t>
  </si>
  <si>
    <t>wntvangl2</t>
  </si>
  <si>
    <t>wntrorstbm</t>
  </si>
  <si>
    <t>wntDNVangl2</t>
  </si>
  <si>
    <t>wntrordnvangl2</t>
  </si>
  <si>
    <t>wnt phosphomut</t>
  </si>
  <si>
    <t>wntphosphomutror2</t>
  </si>
  <si>
    <t>wnt stbm irsp534k</t>
  </si>
  <si>
    <t>0 5</t>
  </si>
  <si>
    <t>5 10</t>
  </si>
  <si>
    <t>10 15</t>
  </si>
  <si>
    <t>15 20</t>
  </si>
  <si>
    <t>20+</t>
  </si>
  <si>
    <t>Figure 3H</t>
  </si>
  <si>
    <t>Alternating unbold/bold for each embryo</t>
  </si>
  <si>
    <t>wnt+ve number Cytoneme</t>
  </si>
  <si>
    <t>Embryo Injected</t>
  </si>
  <si>
    <t>Figure 3I</t>
  </si>
  <si>
    <t>Cytoneme Length</t>
  </si>
  <si>
    <t>Figure 3J</t>
  </si>
  <si>
    <t>Data from 3I</t>
  </si>
  <si>
    <t>Percent</t>
  </si>
  <si>
    <t>wnt8agfp memmch</t>
  </si>
  <si>
    <t>Wnt8gfp Stbm memmch</t>
  </si>
  <si>
    <t>DN Vangl2 Memch Wnt8agfp</t>
  </si>
  <si>
    <t>wnt8a stbm irsp534k memmch</t>
  </si>
  <si>
    <t>wnt8a memmch phospho vangl2 mutant</t>
  </si>
  <si>
    <t>Figure 3M</t>
  </si>
  <si>
    <t>Wnt+ve contacts</t>
  </si>
  <si>
    <t>Ratio Cytoplasm/ nucleus JNK reporter</t>
  </si>
  <si>
    <t>Relative to JNK only</t>
  </si>
  <si>
    <t>Data Figure 4B</t>
  </si>
  <si>
    <t>JNK only</t>
  </si>
  <si>
    <t>JNK + Wnt5a</t>
  </si>
  <si>
    <t>JNK + Wnt8a</t>
  </si>
  <si>
    <t>JNK+Ror2</t>
  </si>
  <si>
    <t>JNK +Vangl2</t>
  </si>
  <si>
    <t>JNK +Ror2+ Vangl2</t>
  </si>
  <si>
    <t>JNK +Ror2+ Vangl2+wnt5a</t>
  </si>
  <si>
    <t>JNK +Ror2+ Vangl2+wnt8a</t>
  </si>
  <si>
    <t>JNK +Ror2+ DNVangl2+wnt5a</t>
  </si>
  <si>
    <t>JNK +Ror2+ DNVangl2+wnt8a</t>
  </si>
  <si>
    <t>Raw Ratio Cytoplasm/ nucleus JNK reporter to derive JNK reporter relative ratio for Figure 4B</t>
  </si>
  <si>
    <t xml:space="preserve">JNK reporter </t>
  </si>
  <si>
    <t>Hek cells</t>
  </si>
  <si>
    <t>3 spots</t>
  </si>
  <si>
    <t>Ratio</t>
  </si>
  <si>
    <t>mean grey value</t>
  </si>
  <si>
    <t>Nucleus</t>
  </si>
  <si>
    <t>Cytoplasm</t>
  </si>
  <si>
    <t>Average</t>
  </si>
  <si>
    <t>w5a jnk</t>
  </si>
  <si>
    <t>w8a jnk</t>
  </si>
  <si>
    <t>JNK + Ror2</t>
  </si>
  <si>
    <t>JNK + Vangl2</t>
  </si>
  <si>
    <t>JNK + Ror2 + Vangl2</t>
  </si>
  <si>
    <t>not gfp+ve</t>
  </si>
  <si>
    <t>JNK + Ror2 + Vangl2+w5a</t>
  </si>
  <si>
    <t>JNK + Ror2 + Vangl2+w8a</t>
  </si>
  <si>
    <t>jnk + ror2 + DNvangl2 w5a</t>
  </si>
  <si>
    <t xml:space="preserve"> jnk + ror2 + DNvangl2 w8a</t>
  </si>
  <si>
    <t>Deriving Relative ratio for Figure 4B</t>
  </si>
  <si>
    <t>Raw ratio</t>
  </si>
  <si>
    <t>div by av of control</t>
  </si>
  <si>
    <t>Wnt5a + JNK</t>
  </si>
  <si>
    <t>Wnt8a + JNK</t>
  </si>
  <si>
    <t>Figure 4D</t>
  </si>
  <si>
    <t>Number protrusions over time Fig 4D</t>
  </si>
  <si>
    <t>Raw</t>
  </si>
  <si>
    <t>n=0min</t>
  </si>
  <si>
    <t>n=60min</t>
  </si>
  <si>
    <t>n=120min</t>
  </si>
  <si>
    <t>For Fig 4D</t>
  </si>
  <si>
    <t>Control</t>
  </si>
  <si>
    <t>number of protrusions</t>
  </si>
  <si>
    <t>number % compared to t0</t>
  </si>
  <si>
    <t>n=120</t>
  </si>
  <si>
    <t>Average Number</t>
  </si>
  <si>
    <t>time</t>
  </si>
  <si>
    <t>0 min</t>
  </si>
  <si>
    <t>60 min</t>
  </si>
  <si>
    <t>120 min</t>
  </si>
  <si>
    <t>n1</t>
  </si>
  <si>
    <t>number</t>
  </si>
  <si>
    <t>n2</t>
  </si>
  <si>
    <t>n3</t>
  </si>
  <si>
    <t>sterror</t>
  </si>
  <si>
    <t>n=60</t>
  </si>
  <si>
    <t>Plus sp600125</t>
  </si>
  <si>
    <t>n4</t>
  </si>
  <si>
    <t>n5</t>
  </si>
  <si>
    <t>n6</t>
  </si>
  <si>
    <t>Plus Vangl2</t>
  </si>
  <si>
    <t>n7</t>
  </si>
  <si>
    <t>n8</t>
  </si>
  <si>
    <t>n9</t>
  </si>
  <si>
    <t>n10</t>
  </si>
  <si>
    <t>Vangl2 plus SP600125</t>
  </si>
  <si>
    <t>Number</t>
  </si>
  <si>
    <t>Figure 4E</t>
  </si>
  <si>
    <t>Change in length of protrusions over time</t>
  </si>
  <si>
    <t>For Fig 4E</t>
  </si>
  <si>
    <t>Average length at t0</t>
  </si>
  <si>
    <t>Data in Figure 4E</t>
  </si>
  <si>
    <t>length</t>
  </si>
  <si>
    <t>% length compared to average length at t0</t>
  </si>
  <si>
    <t>Plus Sp600125</t>
  </si>
  <si>
    <t>Vangl2</t>
  </si>
  <si>
    <t>Vangl2 +SP600125</t>
  </si>
  <si>
    <t>Plus sp600</t>
  </si>
  <si>
    <t>vangl + sp600</t>
  </si>
  <si>
    <t>t=0</t>
  </si>
  <si>
    <t>Length</t>
  </si>
  <si>
    <t>n</t>
  </si>
  <si>
    <t>t=60</t>
  </si>
  <si>
    <t>t=120</t>
  </si>
  <si>
    <t>Figure 5C</t>
  </si>
  <si>
    <t>Repeat</t>
  </si>
  <si>
    <t>% Reporter activation</t>
  </si>
  <si>
    <t>Wnt8a</t>
  </si>
  <si>
    <t>Vangl2 + Wnt8a</t>
  </si>
  <si>
    <r>
      <t>r</t>
    </r>
    <r>
      <rPr>
        <b/>
        <sz val="9.35"/>
        <color rgb="FF000000"/>
        <rFont val="Calibri"/>
        <family val="2"/>
      </rPr>
      <t xml:space="preserve">N </t>
    </r>
    <r>
      <rPr>
        <b/>
        <sz val="11"/>
        <color rgb="FF000000"/>
        <rFont val="Calibri"/>
        <family val="2"/>
      </rPr>
      <t>Vangl2 + Wnt8a</t>
    </r>
  </si>
  <si>
    <t>Vangl2 + Ror2
+ Wnt8a</t>
  </si>
  <si>
    <r>
      <t>r</t>
    </r>
    <r>
      <rPr>
        <b/>
        <sz val="11"/>
        <color rgb="FF000000"/>
        <rFont val="Calibri"/>
        <family val="2"/>
      </rPr>
      <t>N Vangl2 + Ror2
+ Wnt8a</t>
    </r>
  </si>
  <si>
    <r>
      <t xml:space="preserve">Vangl2 + </t>
    </r>
    <r>
      <rPr>
        <b/>
        <sz val="11"/>
        <color rgb="FF000000"/>
        <rFont val="Wingdings 3"/>
        <family val="1"/>
        <charset val="2"/>
      </rPr>
      <t>r</t>
    </r>
    <r>
      <rPr>
        <b/>
        <sz val="11"/>
        <color rgb="FF000000"/>
        <rFont val="Calibri"/>
        <family val="2"/>
      </rPr>
      <t>Ror2
+ Wnt8a</t>
    </r>
  </si>
  <si>
    <t>Mean grey value</t>
  </si>
  <si>
    <t>Repeat 1 - STF + Control</t>
  </si>
  <si>
    <t>Repeat 2 - STF + Control</t>
  </si>
  <si>
    <t>Repeat 3 - STF + Control</t>
  </si>
  <si>
    <t>Repeat 4 - STF + Control</t>
  </si>
  <si>
    <t>Repeat 5 - STF + Control</t>
  </si>
  <si>
    <t> </t>
  </si>
  <si>
    <t>Mean Grey</t>
  </si>
  <si>
    <t>% reporter</t>
  </si>
  <si>
    <t>Coculture Wnt8a-GFP + STF - Repeat 1</t>
  </si>
  <si>
    <t>Coculture Wnt8a-GFP + STF - Repeat 2</t>
  </si>
  <si>
    <t>average</t>
  </si>
  <si>
    <t>Coculture Wnt8a-GFP + STF - Repeat 3</t>
  </si>
  <si>
    <t>Coculture Wnt8a-GFP + STF - Repeat 4</t>
  </si>
  <si>
    <t>Coculture Wnt8a-GFP + STF - Repeat 5</t>
  </si>
  <si>
    <t>Coculture Wnt8a-GFP + STF - Repeat 6</t>
  </si>
  <si>
    <t>Coculture Wnt8a-GFP + STF - Repeat 7</t>
  </si>
  <si>
    <t>Coculture Wnt8a-GFP + STF - Repeat 8</t>
  </si>
  <si>
    <t>Coculture Wnt8a-GFP + STF - Repeat 9</t>
  </si>
  <si>
    <t>Coculture Wnt8a-GFP + STF - Repeat 10</t>
  </si>
  <si>
    <t>Coculture Vangl2-GFP/Wnt8a-GFP + STF - Repeat 1</t>
  </si>
  <si>
    <t>Coculture Vangl2-GFP/Wnt8a-GFP + STF - Repeat 2</t>
  </si>
  <si>
    <t>Coculture Vangl2-GFP/Wnt8a-GFP + STF - Repeat 3</t>
  </si>
  <si>
    <t>Coculture Vangl2-GFP/Wnt8a-GFP + STF - Repeat 4</t>
  </si>
  <si>
    <t>Coculture Vangl2-GFP/Wnt8a-GFP + STF - Repeat 5</t>
  </si>
  <si>
    <t>Vangl2-/- + Wnt8a</t>
  </si>
  <si>
    <t>Coculture Vangl2(DN) + STF - Repeat 1</t>
  </si>
  <si>
    <t>Coculture Vangl2(DN) + STF - Repeat 2</t>
  </si>
  <si>
    <t>Coculture Vangl2(DN) + STF - Repeat 3</t>
  </si>
  <si>
    <t>Coculture Vangl2(DN) + STF - Repeat 4</t>
  </si>
  <si>
    <t>Coculture Vangl2(DN) + STF - Repeat 5</t>
  </si>
  <si>
    <t>Coculture Vangl2-GFP + STF - Repeat 1</t>
  </si>
  <si>
    <t>Coculture Vangl2-GFP + STF - Repeat 2</t>
  </si>
  <si>
    <t>Coculture Vangl2-GFP + STF - Repeat 3</t>
  </si>
  <si>
    <t>Coculture Vangl2-GFP + STF - Repeat 4</t>
  </si>
  <si>
    <t>Coculture Vangl2-GFP + STF - Repeat 5</t>
  </si>
  <si>
    <t>Figure 5E</t>
  </si>
  <si>
    <t>WT</t>
  </si>
  <si>
    <t>Wnt8a,Vangl2</t>
  </si>
  <si>
    <t>Wnt8a, Vangl2, dnIRSp53</t>
  </si>
  <si>
    <t>%age of 4095</t>
  </si>
  <si>
    <t>Frame MFI</t>
  </si>
  <si>
    <t>Frame % of 4095</t>
  </si>
  <si>
    <t>Assay 1</t>
  </si>
  <si>
    <t>Assay 2</t>
  </si>
  <si>
    <t xml:space="preserve">Assay3 </t>
  </si>
  <si>
    <t>Figure 6B</t>
  </si>
  <si>
    <t>Telocytes</t>
  </si>
  <si>
    <t>siRNA</t>
  </si>
  <si>
    <t>Number of filopodia</t>
  </si>
  <si>
    <t>Vangl1</t>
  </si>
  <si>
    <t>Vangl1/Vangl2</t>
  </si>
  <si>
    <t>IRSp53</t>
  </si>
  <si>
    <t xml:space="preserve"> </t>
  </si>
  <si>
    <t>Figure 6C</t>
  </si>
  <si>
    <t>Length filopodia</t>
  </si>
  <si>
    <t>Figure 6E</t>
  </si>
  <si>
    <t>NoStroma</t>
  </si>
  <si>
    <t>Scrambled siRNA</t>
  </si>
  <si>
    <t>Vangl2 siRNA</t>
  </si>
  <si>
    <t>Vangl1 siRNA</t>
  </si>
  <si>
    <t>Vangl1+Vangl2 siRNA</t>
  </si>
  <si>
    <t>Vangl1 siRNA : Dharmacon # J-057276-11-002</t>
  </si>
  <si>
    <t>Vangl2 siRNA : Dharmacon ##J-059396-09-002</t>
  </si>
  <si>
    <t>Figure 6F</t>
  </si>
  <si>
    <t>Exp1 raw counts</t>
  </si>
  <si>
    <t>Normalised counts</t>
  </si>
  <si>
    <t>NoStr</t>
  </si>
  <si>
    <t>Contr</t>
  </si>
  <si>
    <t>Nostr</t>
  </si>
  <si>
    <t>Mean:</t>
  </si>
  <si>
    <t>Exp2 raw counts</t>
  </si>
  <si>
    <t>Cont</t>
  </si>
  <si>
    <t>Exp3 raw counts</t>
  </si>
  <si>
    <t>Cytoneme number</t>
  </si>
  <si>
    <t>Wnt8a/Ror2</t>
  </si>
  <si>
    <t>Wnt8a/Vangl2</t>
  </si>
  <si>
    <t>Ror2/Vangl2</t>
  </si>
  <si>
    <t>Wnt8a/Ror2/Vangl2</t>
  </si>
  <si>
    <t>Wnt8a/Ror2DN/Vangl2</t>
  </si>
  <si>
    <t>std dev</t>
  </si>
  <si>
    <t>std error</t>
  </si>
  <si>
    <t>Cytoneme length</t>
  </si>
  <si>
    <t>in µm</t>
  </si>
  <si>
    <t>Cytoneme dynamic</t>
  </si>
  <si>
    <t>in µm/min</t>
  </si>
  <si>
    <t>StdDev</t>
  </si>
  <si>
    <t>Stderror</t>
  </si>
  <si>
    <t>For Figure 8B</t>
  </si>
  <si>
    <t>Absolute</t>
  </si>
  <si>
    <t>Standard Error</t>
  </si>
  <si>
    <t>Relative values</t>
  </si>
  <si>
    <t>Wnt8a/Vangl2/IRS</t>
  </si>
  <si>
    <t>Ctrl</t>
  </si>
  <si>
    <t>Vangl2+Wnt8a</t>
  </si>
  <si>
    <t>Vangl2+Wnt8a+IRSp53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</si>
  <si>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</si>
  <si>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</si>
  <si>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</si>
  <si>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</si>
  <si>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</si>
  <si>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</si>
  <si>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</si>
  <si>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</si>
  <si>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</si>
  <si>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StDev</t>
  </si>
  <si>
    <t>StError</t>
  </si>
  <si>
    <t>E10</t>
  </si>
  <si>
    <t>E11</t>
  </si>
  <si>
    <t>Figure 8D</t>
  </si>
  <si>
    <t>micron</t>
  </si>
  <si>
    <t>Forebrain/midbrain length</t>
  </si>
  <si>
    <t>Treatment</t>
  </si>
  <si>
    <t>Wnt8a/Vangl2/IRSp534k</t>
  </si>
  <si>
    <t>Figure 8E</t>
  </si>
  <si>
    <t>Micron</t>
  </si>
  <si>
    <t>Convergent Extension Width</t>
  </si>
  <si>
    <t>Supp fig 2A</t>
  </si>
  <si>
    <t>Supp fig 2B</t>
  </si>
  <si>
    <t>Supp fig 3J and dot plots for supp fig 4A</t>
  </si>
  <si>
    <t>Control Mem-mCh</t>
  </si>
  <si>
    <t>DNVangl2</t>
  </si>
  <si>
    <t>Ror2/DNVangl2</t>
  </si>
  <si>
    <t>Phosphomutant Vangl2</t>
  </si>
  <si>
    <t>Ror2/Phosphomutant Vangl2</t>
  </si>
  <si>
    <t>Vangl2 IRSp534k</t>
  </si>
  <si>
    <t>Supp fig 3K and dot plots for supp fig 4B</t>
  </si>
  <si>
    <t>length filopodia</t>
  </si>
  <si>
    <t xml:space="preserve"> dot plots for supp fig 5A</t>
  </si>
  <si>
    <t>Dot plots for supp fig 5B</t>
  </si>
  <si>
    <t>Supp fig 6B</t>
  </si>
  <si>
    <t>Vangl2 + sp600125</t>
  </si>
  <si>
    <t>Relative filopodia length</t>
  </si>
  <si>
    <t>Supp Fig 6D-E</t>
  </si>
  <si>
    <t>Vangl2 +Y27632 Treatment</t>
  </si>
  <si>
    <t>Filopodia length</t>
  </si>
  <si>
    <t>Cell1</t>
  </si>
  <si>
    <t xml:space="preserve">Cell2 </t>
  </si>
  <si>
    <t>Cell3</t>
  </si>
  <si>
    <t>Cell4/5</t>
  </si>
  <si>
    <t>Vangl2 + Y27632 5hr</t>
  </si>
  <si>
    <t>Cell3/4/5</t>
  </si>
  <si>
    <t>Cell6</t>
  </si>
  <si>
    <t>Cell7</t>
  </si>
  <si>
    <t>Cell8</t>
  </si>
  <si>
    <t>Cell9</t>
  </si>
  <si>
    <t>Cell10</t>
  </si>
  <si>
    <t>Cell11</t>
  </si>
  <si>
    <t>Cell12</t>
  </si>
  <si>
    <t>Vangl2 + Y27632 24hr</t>
  </si>
  <si>
    <t>Cell2</t>
  </si>
  <si>
    <t>Cell4</t>
  </si>
  <si>
    <t>Cell5</t>
  </si>
  <si>
    <t>Vangl2 + Y27632 0hr</t>
  </si>
  <si>
    <t>Vangl2 + Y27632 1hr</t>
  </si>
  <si>
    <t>Supp Fig 6F-G</t>
  </si>
  <si>
    <t>Number Filopodia</t>
  </si>
  <si>
    <t>Cell13</t>
  </si>
  <si>
    <t>Cell14</t>
  </si>
  <si>
    <t>TTGATTGGCCCGTGGAGTTA</t>
  </si>
  <si>
    <t>mVangl2 #2 R</t>
  </si>
  <si>
    <t>ACTTCCCTGTCTACAACCCC</t>
  </si>
  <si>
    <t>mVangl2 #2 F</t>
  </si>
  <si>
    <t>TGGCTGCTCGGAATTTGGAT</t>
  </si>
  <si>
    <t>mVangl1 #1 R</t>
  </si>
  <si>
    <t>CGCTTCTACAGCTTGGGACA</t>
  </si>
  <si>
    <t>mVangl1 #1 F</t>
  </si>
  <si>
    <t>Primer sequences for Fig.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</si>
</sst>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26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Wingdings 3"/>
      <family val="1"/>
      <charset val="2"/>
    </font>
    <font>
      <b/>
      <sz val="9.35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theme="5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/>
      <top/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/>
      <bottom style="medium">
        <color indexed="64"/>
      </bottom>
      <diagonal/>
    </border>
    <border>
      <left style="medium">
        <color indexed="64"/>
      </left>
      <right style="thick">
        <color rgb="FF000000"/>
      </right>
      <top/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 style="medium">
        <color indexed="64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86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0" applyFont="1"/>
    <xf numFmtId="2" fontId="0" fillId="0" borderId="0" xfId="0" applyNumberFormat="1"/>
    <xf numFmtId="0" fontId="5" fillId="0" borderId="0" xfId="0" applyFont="1"/>
    <xf numFmtId="0" fontId="6" fillId="0" borderId="0" xfId="0" applyFont="1"/>
    <xf numFmtId="0" fontId="7" fillId="0" borderId="0" xfId="2"/>
    <xf numFmtId="10" fontId="8" fillId="0" borderId="0" xfId="2" applyNumberFormat="1" applyFont="1" applyAlignment="1">
      <alignment wrapText="1"/>
    </xf>
    <xf numFmtId="0" fontId="5" fillId="0" borderId="0" xfId="2" applyFont="1"/>
    <xf numFmtId="0" fontId="8" fillId="0" borderId="0" xfId="2" applyFont="1" applyAlignment="1">
      <alignment wrapText="1"/>
    </xf>
    <xf numFmtId="2" fontId="5" fillId="0" borderId="0" xfId="2" applyNumberFormat="1" applyFont="1"/>
    <xf numFmtId="0" fontId="9" fillId="0" borderId="0" xfId="2" applyFont="1"/>
    <xf numFmtId="10" fontId="8" fillId="0" borderId="1" xfId="2" applyNumberFormat="1" applyFont="1" applyBorder="1" applyAlignment="1">
      <alignment wrapText="1"/>
    </xf>
    <xf numFmtId="10" fontId="8" fillId="0" borderId="2" xfId="2" applyNumberFormat="1" applyFont="1" applyBorder="1" applyAlignment="1">
      <alignment wrapText="1"/>
    </xf>
    <xf numFmtId="10" fontId="8" fillId="0" borderId="3" xfId="2" applyNumberFormat="1" applyFont="1" applyBorder="1" applyAlignment="1">
      <alignment wrapText="1"/>
    </xf>
    <xf numFmtId="10" fontId="8" fillId="0" borderId="4" xfId="2" applyNumberFormat="1" applyFont="1" applyBorder="1" applyAlignment="1">
      <alignment wrapText="1"/>
    </xf>
    <xf numFmtId="10" fontId="8" fillId="0" borderId="5" xfId="2" applyNumberFormat="1" applyFont="1" applyBorder="1" applyAlignment="1">
      <alignment wrapText="1"/>
    </xf>
    <xf numFmtId="10" fontId="8" fillId="0" borderId="6" xfId="2" applyNumberFormat="1" applyFont="1" applyBorder="1" applyAlignment="1">
      <alignment wrapText="1"/>
    </xf>
    <xf numFmtId="0" fontId="10" fillId="0" borderId="7" xfId="2" applyFont="1" applyBorder="1" applyAlignment="1">
      <alignment wrapText="1"/>
    </xf>
    <xf numFmtId="10" fontId="8" fillId="0" borderId="8" xfId="2" applyNumberFormat="1" applyFont="1" applyBorder="1" applyAlignment="1">
      <alignment wrapText="1"/>
    </xf>
    <xf numFmtId="0" fontId="8" fillId="0" borderId="6" xfId="2" applyFont="1" applyBorder="1" applyAlignment="1">
      <alignment wrapText="1"/>
    </xf>
    <xf numFmtId="0" fontId="8" fillId="0" borderId="5" xfId="2" applyFont="1" applyBorder="1" applyAlignment="1">
      <alignment wrapText="1"/>
    </xf>
    <xf numFmtId="0" fontId="8" fillId="0" borderId="8" xfId="2" applyFont="1" applyBorder="1" applyAlignment="1">
      <alignment wrapText="1"/>
    </xf>
    <xf numFmtId="0" fontId="8" fillId="0" borderId="9" xfId="2" applyFont="1" applyBorder="1" applyAlignment="1">
      <alignment wrapText="1"/>
    </xf>
    <xf numFmtId="0" fontId="10" fillId="0" borderId="10" xfId="2" applyFont="1" applyBorder="1" applyAlignment="1">
      <alignment wrapText="1"/>
    </xf>
    <xf numFmtId="10" fontId="8" fillId="0" borderId="9" xfId="2" applyNumberFormat="1" applyFont="1" applyBorder="1" applyAlignment="1">
      <alignment wrapText="1"/>
    </xf>
    <xf numFmtId="10" fontId="8" fillId="0" borderId="11" xfId="2" applyNumberFormat="1" applyFont="1" applyBorder="1" applyAlignment="1">
      <alignment wrapText="1"/>
    </xf>
    <xf numFmtId="0" fontId="10" fillId="0" borderId="12" xfId="2" applyFont="1" applyBorder="1" applyAlignment="1">
      <alignment wrapText="1"/>
    </xf>
    <xf numFmtId="0" fontId="11" fillId="0" borderId="12" xfId="2" applyFont="1" applyBorder="1" applyAlignment="1">
      <alignment wrapText="1"/>
    </xf>
    <xf numFmtId="0" fontId="10" fillId="0" borderId="13" xfId="2" applyFont="1" applyBorder="1" applyAlignment="1">
      <alignment wrapText="1"/>
    </xf>
    <xf numFmtId="0" fontId="10" fillId="0" borderId="14" xfId="2" applyFont="1" applyBorder="1" applyAlignment="1">
      <alignment wrapText="1"/>
    </xf>
    <xf numFmtId="0" fontId="13" fillId="0" borderId="0" xfId="2" applyFont="1"/>
    <xf numFmtId="0" fontId="7" fillId="0" borderId="16" xfId="2" applyBorder="1"/>
    <xf numFmtId="0" fontId="7" fillId="0" borderId="17" xfId="2" applyBorder="1"/>
    <xf numFmtId="0" fontId="8" fillId="0" borderId="20" xfId="2" applyFont="1" applyBorder="1" applyAlignment="1">
      <alignment wrapText="1"/>
    </xf>
    <xf numFmtId="0" fontId="8" fillId="0" borderId="21" xfId="2" applyFont="1" applyBorder="1" applyAlignment="1">
      <alignment wrapText="1"/>
    </xf>
    <xf numFmtId="0" fontId="8" fillId="0" borderId="23" xfId="2" applyFont="1" applyBorder="1" applyAlignment="1">
      <alignment wrapText="1"/>
    </xf>
    <xf numFmtId="0" fontId="10" fillId="0" borderId="0" xfId="2" applyFont="1" applyAlignment="1">
      <alignment wrapText="1"/>
    </xf>
    <xf numFmtId="0" fontId="14" fillId="0" borderId="0" xfId="2" applyFont="1"/>
    <xf numFmtId="0" fontId="15" fillId="0" borderId="0" xfId="2" applyFont="1"/>
    <xf numFmtId="0" fontId="16" fillId="0" borderId="0" xfId="2" applyFont="1"/>
    <xf numFmtId="0" fontId="17" fillId="0" borderId="0" xfId="2" applyFont="1"/>
    <xf numFmtId="0" fontId="18" fillId="0" borderId="0" xfId="2" applyFont="1"/>
    <xf numFmtId="0" fontId="19" fillId="0" borderId="0" xfId="2" applyFont="1"/>
    <xf numFmtId="0" fontId="20" fillId="0" borderId="0" xfId="2" applyFont="1"/>
    <xf numFmtId="0" fontId="21" fillId="0" borderId="0" xfId="2" applyFont="1"/>
    <xf numFmtId="164" fontId="0" fillId="0" borderId="0" xfId="0" applyNumberFormat="1"/>
    <xf numFmtId="164" fontId="0" fillId="2" borderId="0" xfId="0" applyNumberFormat="1" applyFill="1"/>
    <xf numFmtId="0" fontId="0" fillId="0" borderId="23" xfId="0" applyBorder="1"/>
    <xf numFmtId="164" fontId="0" fillId="0" borderId="23" xfId="0" applyNumberFormat="1" applyBorder="1"/>
    <xf numFmtId="0" fontId="0" fillId="0" borderId="26" xfId="0" applyBorder="1"/>
    <xf numFmtId="0" fontId="0" fillId="0" borderId="25" xfId="0" applyBorder="1"/>
    <xf numFmtId="164" fontId="0" fillId="2" borderId="27" xfId="0" applyNumberFormat="1" applyFill="1" applyBorder="1"/>
    <xf numFmtId="164" fontId="0" fillId="2" borderId="23" xfId="0" applyNumberFormat="1" applyFill="1" applyBorder="1"/>
    <xf numFmtId="10" fontId="7" fillId="0" borderId="0" xfId="2" applyNumberFormat="1"/>
    <xf numFmtId="0" fontId="22" fillId="0" borderId="0" xfId="2" applyFont="1" applyAlignment="1">
      <alignment horizontal="center"/>
    </xf>
    <xf numFmtId="0" fontId="0" fillId="2" borderId="0" xfId="0" applyFill="1"/>
    <xf numFmtId="165" fontId="0" fillId="0" borderId="23" xfId="0" applyNumberFormat="1" applyBorder="1"/>
    <xf numFmtId="165" fontId="0" fillId="3" borderId="23" xfId="0" applyNumberFormat="1" applyFill="1" applyBorder="1"/>
    <xf numFmtId="165" fontId="6" fillId="0" borderId="23" xfId="0" applyNumberFormat="1" applyFont="1" applyBorder="1"/>
    <xf numFmtId="165" fontId="6" fillId="3" borderId="23" xfId="0" applyNumberFormat="1" applyFont="1" applyFill="1" applyBorder="1"/>
    <xf numFmtId="0" fontId="6" fillId="2" borderId="0" xfId="0" applyFont="1" applyFill="1"/>
    <xf numFmtId="165" fontId="0" fillId="2" borderId="0" xfId="0" applyNumberFormat="1" applyFill="1"/>
    <xf numFmtId="2" fontId="0" fillId="2" borderId="0" xfId="0" applyNumberFormat="1" applyFill="1"/>
    <xf numFmtId="0" fontId="23" fillId="3" borderId="23" xfId="0" applyFont="1" applyFill="1" applyBorder="1"/>
    <xf numFmtId="165" fontId="0" fillId="0" borderId="22" xfId="0" applyNumberFormat="1" applyBorder="1"/>
    <xf numFmtId="0" fontId="0" fillId="2" borderId="28" xfId="0" applyFill="1" applyBorder="1"/>
    <xf numFmtId="2" fontId="6" fillId="2" borderId="0" xfId="0" applyNumberFormat="1" applyFont="1" applyFill="1"/>
    <xf numFmtId="165" fontId="6" fillId="0" borderId="22" xfId="0" applyNumberFormat="1" applyFont="1" applyBorder="1"/>
    <xf numFmtId="0" fontId="23" fillId="0" borderId="0" xfId="2" applyFont="1"/>
    <xf numFmtId="2" fontId="7" fillId="0" borderId="0" xfId="2" applyNumberFormat="1"/>
    <xf numFmtId="11" fontId="7" fillId="0" borderId="0" xfId="2" applyNumberFormat="1"/>
    <xf numFmtId="0" fontId="8" fillId="0" borderId="22" xfId="2" applyFont="1" applyBorder="1" applyAlignment="1">
      <alignment wrapText="1"/>
    </xf>
    <xf numFmtId="0" fontId="10" fillId="0" borderId="19" xfId="2" applyFont="1" applyBorder="1" applyAlignment="1">
      <alignment wrapText="1"/>
    </xf>
    <xf numFmtId="0" fontId="10" fillId="0" borderId="15" xfId="2" applyFont="1" applyBorder="1" applyAlignment="1">
      <alignment wrapText="1"/>
    </xf>
    <xf numFmtId="0" fontId="10" fillId="0" borderId="18" xfId="2" applyFont="1" applyBorder="1" applyAlignment="1">
      <alignment wrapText="1"/>
    </xf>
    <xf numFmtId="0" fontId="10" fillId="0" borderId="17" xfId="2" applyFont="1" applyBorder="1" applyAlignment="1">
      <alignment wrapText="1"/>
    </xf>
    <xf numFmtId="0" fontId="8" fillId="0" borderId="25" xfId="2" applyFont="1" applyBorder="1" applyAlignment="1">
      <alignment wrapText="1"/>
    </xf>
    <xf numFmtId="0" fontId="8" fillId="0" borderId="22" xfId="2" applyFont="1" applyBorder="1" applyAlignment="1">
      <alignment wrapText="1"/>
    </xf>
    <xf numFmtId="0" fontId="8" fillId="0" borderId="24" xfId="2" applyFont="1" applyBorder="1" applyAlignment="1">
      <alignment wrapText="1"/>
    </xf>
    <xf numFmtId="0" fontId="24" fillId="0" borderId="0" xfId="0" applyFont="1"/>
    <xf numFmtId="0" fontId="25" fillId="0" borderId="0" xfId="0" applyFont="1" applyAlignment="1">
      <alignment vertical="center" wrapText="1"/>
    </xf>
    <xf numFmtId="0" fontId="25" fillId="0" borderId="0" xfId="0" applyFont="1"/>
    <xf numFmtId="0" fontId="25" fillId="0" borderId="0" xfId="1" applyFont="1" applyAlignment="1">
      <alignment vertical="center" wrapText="1"/>
    </xf>
    <xf numFmtId="0" fontId="25" fillId="0" borderId="0" xfId="1" applyFont="1"/>
  </cellXfs>
  <cellStyles count="3">
    <cellStyle name="Excel Built-in Normal" xfId="1" xr:uid="{4DCDC437-8279-49D1-A7F0-F5329E777AC1}"/>
    <cellStyle name="Normal" xfId="0" builtinId="0"/>
    <cellStyle name="Normal 2" xfId="2" xr:uid="{43CA4721-6C16-9148-AB93-901AA9BDAC9E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[1]Control!#REF!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71-1443-87F3-ECE237B43E07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[1]Control!#REF!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71-1443-87F3-ECE237B43E07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[1]Control!#REF!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71-1443-87F3-ECE237B43E07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[1]Control!#REF!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71-1443-87F3-ECE237B43E07}"/>
            </c:ext>
          </c:extLst>
        </c:ser>
        <c:ser>
          <c:idx val="4"/>
          <c:order val="4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[1]Control!#REF!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71-1443-87F3-ECE237B43E07}"/>
            </c:ext>
          </c:extLst>
        </c:ser>
        <c:ser>
          <c:idx val="5"/>
          <c:order val="5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[1]Control!#REF!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71-1443-87F3-ECE237B43E07}"/>
            </c:ext>
          </c:extLst>
        </c:ser>
        <c:ser>
          <c:idx val="6"/>
          <c:order val="6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[1]Control!#REF!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571-1443-87F3-ECE237B43E07}"/>
            </c:ext>
          </c:extLst>
        </c:ser>
        <c:ser>
          <c:idx val="7"/>
          <c:order val="7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[1]Control!#REF!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571-1443-87F3-ECE237B43E07}"/>
            </c:ext>
          </c:extLst>
        </c:ser>
        <c:ser>
          <c:idx val="8"/>
          <c:order val="8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[1]Control!#REF!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71-1443-87F3-ECE237B43E07}"/>
            </c:ext>
          </c:extLst>
        </c:ser>
        <c:ser>
          <c:idx val="9"/>
          <c:order val="9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[1]Control!#REF!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571-1443-87F3-ECE237B43E07}"/>
            </c:ext>
          </c:extLst>
        </c:ser>
        <c:ser>
          <c:idx val="10"/>
          <c:order val="10"/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[1]Control!#REF!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571-1443-87F3-ECE237B43E07}"/>
            </c:ext>
          </c:extLst>
        </c:ser>
        <c:ser>
          <c:idx val="11"/>
          <c:order val="11"/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[1]Control!#REF!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571-1443-87F3-ECE237B43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0486736"/>
        <c:axId val="384108672"/>
      </c:lineChart>
      <c:catAx>
        <c:axId val="36048673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4108672"/>
        <c:crosses val="autoZero"/>
        <c:auto val="1"/>
        <c:lblAlgn val="ctr"/>
        <c:lblOffset val="100"/>
        <c:noMultiLvlLbl val="0"/>
      </c:catAx>
      <c:valAx>
        <c:axId val="384108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0486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762000</xdr:colOff>
      <xdr:row>7</xdr:row>
      <xdr:rowOff>53622</xdr:rowOff>
    </xdr:from>
    <xdr:to>
      <xdr:col>23</xdr:col>
      <xdr:colOff>0</xdr:colOff>
      <xdr:row>38</xdr:row>
      <xdr:rowOff>56444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7AC542F-5DFE-7447-806B-27C83FCFF5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EA8F5-53C0-A145-B65C-70C2602F7D24}">
  <dimension ref="A1:CC29"/>
  <sheetViews>
    <sheetView workbookViewId="0">
      <selection activeCell="B3" sqref="B3"/>
    </sheetView>
  </sheetViews>
  <sheetFormatPr baseColWidth="10" defaultColWidth="8.83203125" defaultRowHeight="15" x14ac:dyDescent="0.2"/>
  <cols>
    <col min="1" max="1" width="13.33203125" style="7" bestFit="1" customWidth="1"/>
    <col min="2" max="2" width="11" style="7" bestFit="1" customWidth="1"/>
    <col min="3" max="3" width="10.5" style="7" bestFit="1" customWidth="1"/>
    <col min="4" max="64" width="8.83203125" style="7"/>
    <col min="65" max="65" width="8.5" style="7" customWidth="1"/>
    <col min="66" max="69" width="8.83203125" style="7"/>
    <col min="70" max="70" width="16.1640625" style="7" bestFit="1" customWidth="1"/>
    <col min="71" max="71" width="15.5" style="7" bestFit="1" customWidth="1"/>
    <col min="72" max="77" width="8.83203125" style="7"/>
    <col min="78" max="78" width="16.6640625" style="7" bestFit="1" customWidth="1"/>
    <col min="79" max="79" width="15.6640625" style="7" bestFit="1" customWidth="1"/>
    <col min="80" max="16384" width="8.83203125" style="7"/>
  </cols>
  <sheetData>
    <row r="1" spans="1:81" x14ac:dyDescent="0.2">
      <c r="A1" s="32" t="s">
        <v>0</v>
      </c>
    </row>
    <row r="2" spans="1:81" x14ac:dyDescent="0.2">
      <c r="A2" s="7" t="s">
        <v>1</v>
      </c>
      <c r="B2" s="7" t="s">
        <v>2</v>
      </c>
      <c r="C2" s="7" t="s">
        <v>3</v>
      </c>
      <c r="E2" s="7" t="s">
        <v>4</v>
      </c>
      <c r="F2" s="7" t="s">
        <v>2</v>
      </c>
      <c r="G2" s="7" t="s">
        <v>3</v>
      </c>
      <c r="I2" s="7" t="s">
        <v>5</v>
      </c>
      <c r="J2" s="7" t="s">
        <v>2</v>
      </c>
      <c r="K2" s="7" t="s">
        <v>3</v>
      </c>
      <c r="M2" s="7" t="s">
        <v>6</v>
      </c>
      <c r="N2" s="7" t="s">
        <v>2</v>
      </c>
      <c r="O2" s="7" t="s">
        <v>3</v>
      </c>
      <c r="Q2" s="7" t="s">
        <v>7</v>
      </c>
      <c r="R2" s="7" t="s">
        <v>2</v>
      </c>
      <c r="S2" s="7" t="s">
        <v>3</v>
      </c>
      <c r="U2" s="7" t="s">
        <v>8</v>
      </c>
      <c r="V2" s="7" t="s">
        <v>2</v>
      </c>
      <c r="W2" s="7" t="s">
        <v>3</v>
      </c>
      <c r="Y2" s="7" t="s">
        <v>9</v>
      </c>
      <c r="Z2" s="7" t="s">
        <v>2</v>
      </c>
      <c r="AA2" s="7" t="s">
        <v>3</v>
      </c>
      <c r="AC2" s="7" t="s">
        <v>10</v>
      </c>
      <c r="AD2" s="7" t="s">
        <v>2</v>
      </c>
      <c r="AE2" s="7" t="s">
        <v>3</v>
      </c>
      <c r="AG2" s="7" t="s">
        <v>11</v>
      </c>
      <c r="AH2" s="7" t="s">
        <v>2</v>
      </c>
      <c r="AI2" s="7" t="s">
        <v>3</v>
      </c>
      <c r="AK2" s="7" t="s">
        <v>12</v>
      </c>
      <c r="AL2" s="7" t="s">
        <v>2</v>
      </c>
      <c r="AM2" s="7" t="s">
        <v>3</v>
      </c>
      <c r="AO2" s="7" t="s">
        <v>13</v>
      </c>
      <c r="AP2" s="7" t="s">
        <v>2</v>
      </c>
      <c r="AQ2" s="7" t="s">
        <v>3</v>
      </c>
      <c r="AS2" s="7" t="s">
        <v>14</v>
      </c>
      <c r="AT2" s="7" t="s">
        <v>2</v>
      </c>
      <c r="AU2" s="7" t="s">
        <v>3</v>
      </c>
      <c r="AW2" s="7" t="s">
        <v>15</v>
      </c>
      <c r="AX2" s="7" t="s">
        <v>2</v>
      </c>
      <c r="AY2" s="7" t="s">
        <v>3</v>
      </c>
      <c r="BA2" s="7" t="s">
        <v>16</v>
      </c>
      <c r="BB2" s="7" t="s">
        <v>2</v>
      </c>
      <c r="BC2" s="7" t="s">
        <v>3</v>
      </c>
      <c r="BE2" s="7" t="s">
        <v>17</v>
      </c>
      <c r="BF2" s="7" t="s">
        <v>2</v>
      </c>
      <c r="BG2" s="7" t="s">
        <v>3</v>
      </c>
      <c r="BI2" s="7" t="s">
        <v>18</v>
      </c>
      <c r="BJ2" s="7" t="s">
        <v>2</v>
      </c>
      <c r="BK2" s="7" t="s">
        <v>3</v>
      </c>
      <c r="BM2" s="7" t="s">
        <v>19</v>
      </c>
      <c r="BN2" s="7" t="s">
        <v>2</v>
      </c>
      <c r="BO2" s="7" t="s">
        <v>3</v>
      </c>
    </row>
    <row r="3" spans="1:81" x14ac:dyDescent="0.2">
      <c r="A3" s="32" t="s">
        <v>20</v>
      </c>
      <c r="B3" s="7" t="s">
        <v>21</v>
      </c>
      <c r="C3" s="7" t="s">
        <v>22</v>
      </c>
      <c r="E3" s="7" t="s">
        <v>23</v>
      </c>
      <c r="F3" s="7" t="s">
        <v>21</v>
      </c>
      <c r="G3" s="7" t="s">
        <v>22</v>
      </c>
      <c r="I3" s="7" t="s">
        <v>23</v>
      </c>
      <c r="J3" s="7" t="s">
        <v>21</v>
      </c>
      <c r="K3" s="7" t="s">
        <v>22</v>
      </c>
      <c r="M3" s="7" t="s">
        <v>23</v>
      </c>
      <c r="N3" s="7" t="s">
        <v>21</v>
      </c>
      <c r="O3" s="7" t="s">
        <v>22</v>
      </c>
      <c r="Q3" s="7" t="s">
        <v>23</v>
      </c>
      <c r="R3" s="7" t="s">
        <v>21</v>
      </c>
      <c r="S3" s="7" t="s">
        <v>22</v>
      </c>
      <c r="U3" s="7" t="s">
        <v>23</v>
      </c>
      <c r="V3" s="7" t="s">
        <v>21</v>
      </c>
      <c r="W3" s="7" t="s">
        <v>22</v>
      </c>
      <c r="Y3" s="7" t="s">
        <v>23</v>
      </c>
      <c r="Z3" s="7" t="s">
        <v>21</v>
      </c>
      <c r="AA3" s="7" t="s">
        <v>22</v>
      </c>
      <c r="AC3" s="7" t="s">
        <v>23</v>
      </c>
      <c r="AD3" s="7" t="s">
        <v>21</v>
      </c>
      <c r="AE3" s="7" t="s">
        <v>22</v>
      </c>
      <c r="AG3" s="7" t="s">
        <v>23</v>
      </c>
      <c r="AH3" s="7" t="s">
        <v>21</v>
      </c>
      <c r="AI3" s="7" t="s">
        <v>22</v>
      </c>
      <c r="AK3" s="7" t="s">
        <v>23</v>
      </c>
      <c r="AL3" s="7" t="s">
        <v>21</v>
      </c>
      <c r="AM3" s="7" t="s">
        <v>22</v>
      </c>
      <c r="AO3" s="7" t="s">
        <v>23</v>
      </c>
      <c r="AP3" s="7" t="s">
        <v>21</v>
      </c>
      <c r="AQ3" s="7" t="s">
        <v>22</v>
      </c>
      <c r="AS3" s="7" t="s">
        <v>23</v>
      </c>
      <c r="AT3" s="7" t="s">
        <v>21</v>
      </c>
      <c r="AU3" s="7" t="s">
        <v>22</v>
      </c>
      <c r="AW3" s="7" t="s">
        <v>23</v>
      </c>
      <c r="AX3" s="7" t="s">
        <v>21</v>
      </c>
      <c r="AY3" s="7" t="s">
        <v>22</v>
      </c>
      <c r="BA3" s="7" t="s">
        <v>23</v>
      </c>
      <c r="BB3" s="7" t="s">
        <v>21</v>
      </c>
      <c r="BC3" s="7" t="s">
        <v>22</v>
      </c>
      <c r="BE3" s="7" t="s">
        <v>23</v>
      </c>
      <c r="BF3" s="7" t="s">
        <v>21</v>
      </c>
      <c r="BG3" s="7" t="s">
        <v>22</v>
      </c>
      <c r="BI3" s="7" t="s">
        <v>23</v>
      </c>
      <c r="BJ3" s="7" t="s">
        <v>21</v>
      </c>
      <c r="BK3" s="7" t="s">
        <v>22</v>
      </c>
      <c r="BM3" s="7" t="s">
        <v>23</v>
      </c>
      <c r="BN3" s="7" t="s">
        <v>21</v>
      </c>
      <c r="BO3" s="7" t="s">
        <v>22</v>
      </c>
      <c r="BQ3" s="7" t="s">
        <v>23</v>
      </c>
      <c r="BR3" s="7" t="s">
        <v>24</v>
      </c>
      <c r="BS3" s="7" t="s">
        <v>25</v>
      </c>
      <c r="BT3" s="7" t="s">
        <v>26</v>
      </c>
      <c r="BU3" s="7" t="s">
        <v>27</v>
      </c>
      <c r="BV3" s="7" t="s">
        <v>26</v>
      </c>
      <c r="BW3" s="7" t="s">
        <v>28</v>
      </c>
      <c r="BY3" s="70" t="s">
        <v>23</v>
      </c>
      <c r="BZ3" s="70" t="s">
        <v>29</v>
      </c>
      <c r="CA3" s="70" t="s">
        <v>30</v>
      </c>
      <c r="CB3" s="7" t="s">
        <v>27</v>
      </c>
      <c r="CC3" s="7" t="s">
        <v>28</v>
      </c>
    </row>
    <row r="4" spans="1:81" x14ac:dyDescent="0.2">
      <c r="A4" s="7">
        <v>0</v>
      </c>
      <c r="B4" s="7">
        <v>6</v>
      </c>
      <c r="C4" s="7">
        <v>4</v>
      </c>
      <c r="E4" s="7">
        <v>0</v>
      </c>
      <c r="F4" s="7">
        <v>41</v>
      </c>
      <c r="G4" s="7">
        <v>29</v>
      </c>
      <c r="I4" s="7">
        <v>0</v>
      </c>
      <c r="J4" s="7">
        <v>202</v>
      </c>
      <c r="K4" s="7">
        <v>50</v>
      </c>
      <c r="M4" s="7">
        <v>0</v>
      </c>
      <c r="N4" s="7">
        <v>12</v>
      </c>
      <c r="O4" s="7">
        <v>6</v>
      </c>
      <c r="Q4" s="7">
        <v>0</v>
      </c>
      <c r="R4" s="7">
        <v>39</v>
      </c>
      <c r="S4" s="7">
        <v>29</v>
      </c>
      <c r="U4" s="7">
        <v>0</v>
      </c>
      <c r="V4" s="7">
        <v>69</v>
      </c>
      <c r="W4" s="7">
        <v>8</v>
      </c>
      <c r="Y4" s="7">
        <v>0</v>
      </c>
      <c r="Z4" s="7">
        <v>6</v>
      </c>
      <c r="AA4" s="7">
        <v>67</v>
      </c>
      <c r="AC4" s="7">
        <v>0</v>
      </c>
      <c r="AD4" s="7">
        <v>6</v>
      </c>
      <c r="AE4" s="7">
        <v>37</v>
      </c>
      <c r="AG4" s="7">
        <v>0</v>
      </c>
      <c r="AH4" s="7">
        <v>18</v>
      </c>
      <c r="AI4" s="7">
        <v>77</v>
      </c>
      <c r="AK4" s="7">
        <v>0</v>
      </c>
      <c r="AL4" s="7">
        <v>6</v>
      </c>
      <c r="AM4" s="7">
        <v>8</v>
      </c>
      <c r="AO4" s="7">
        <v>0</v>
      </c>
      <c r="AP4" s="7">
        <v>29</v>
      </c>
      <c r="AQ4" s="7">
        <v>216</v>
      </c>
      <c r="AS4" s="7">
        <v>0</v>
      </c>
      <c r="AT4" s="7">
        <v>6</v>
      </c>
      <c r="AU4" s="7">
        <v>111</v>
      </c>
      <c r="AW4" s="7">
        <v>0</v>
      </c>
      <c r="AX4" s="7">
        <v>10</v>
      </c>
      <c r="AY4" s="7">
        <v>77</v>
      </c>
      <c r="BA4" s="7">
        <v>0</v>
      </c>
      <c r="BB4" s="7">
        <v>4</v>
      </c>
      <c r="BC4" s="7">
        <v>16</v>
      </c>
      <c r="BE4" s="7">
        <v>0</v>
      </c>
      <c r="BF4" s="7">
        <v>4</v>
      </c>
      <c r="BG4" s="7">
        <v>16</v>
      </c>
      <c r="BI4" s="7">
        <v>0</v>
      </c>
      <c r="BJ4" s="7">
        <v>12</v>
      </c>
      <c r="BK4" s="7">
        <v>77</v>
      </c>
      <c r="BM4" s="7">
        <v>0</v>
      </c>
      <c r="BN4" s="7">
        <v>31</v>
      </c>
      <c r="BO4" s="7">
        <v>108</v>
      </c>
      <c r="BQ4" s="7">
        <v>0</v>
      </c>
      <c r="BR4" s="7">
        <f t="shared" ref="BR4:BR29" si="0">AVERAGE(B4,F4,J4,N4,R4,V4,Z4,AD4,AH4,AL4,AP4,AT4,AX4,BB4,BF4,BJ4,BN4)</f>
        <v>29.470588235294116</v>
      </c>
      <c r="BS4" s="7">
        <f t="shared" ref="BS4:BS29" si="1">AVERAGE(C4,G4,K4,O4,S4,W4,AA4,AE4,AI4,AM4,AQ4,AU4,AY4,BC4,BG4,BK4,BO4,)</f>
        <v>52</v>
      </c>
      <c r="BT4" s="7">
        <f t="shared" ref="BT4:BT29" si="2">_xlfn.STDEV.P(B4,F4,J4,N4,R4,V4,Z4,AD4,AH4,AL4,AP4,AT4,AX4,BB4,BF4,BJ4,BN4)</f>
        <v>46.481011489271012</v>
      </c>
      <c r="BU4" s="7">
        <f t="shared" ref="BU4:BU29" si="3">BT4/(SQRT(17))</f>
        <v>11.273301173871319</v>
      </c>
      <c r="BV4" s="7">
        <f t="shared" ref="BV4:BV29" si="4">_xlfn.STDEV.P(C4,G4,K4,O4,S4,W4,AA4,AE4,AI4,AM4,AQ4,AU4,AY4,BC4,BG4,BK4,BO4)</f>
        <v>52.928887462591554</v>
      </c>
      <c r="BW4" s="7">
        <f t="shared" ref="BW4:BW29" si="5">BV4/(SQRT(17))</f>
        <v>12.83714080321737</v>
      </c>
      <c r="BY4" s="70">
        <v>0</v>
      </c>
      <c r="BZ4" s="70">
        <v>11.51194853</v>
      </c>
      <c r="CA4" s="70">
        <v>20.3125</v>
      </c>
      <c r="CB4" s="7">
        <f t="shared" ref="CB4:CB29" si="6">BU4/256*100</f>
        <v>4.4036332710434838</v>
      </c>
      <c r="CC4" s="7">
        <f t="shared" ref="CC4:CC29" si="7">BW4/256*100</f>
        <v>5.0145081262567848</v>
      </c>
    </row>
    <row r="5" spans="1:81" x14ac:dyDescent="0.2">
      <c r="A5" s="7">
        <v>0.18038000000000001</v>
      </c>
      <c r="B5" s="7">
        <v>22.491299999999999</v>
      </c>
      <c r="C5" s="7">
        <v>47.209000000000003</v>
      </c>
      <c r="E5" s="7">
        <v>0.18038000000000001</v>
      </c>
      <c r="F5" s="7">
        <v>47.246099999999998</v>
      </c>
      <c r="G5" s="7">
        <v>88.427999999999997</v>
      </c>
      <c r="I5" s="7">
        <v>0.18038000000000001</v>
      </c>
      <c r="J5" s="7">
        <v>231.649</v>
      </c>
      <c r="K5" s="7">
        <v>52.7211</v>
      </c>
      <c r="M5" s="7">
        <v>0.18038000000000001</v>
      </c>
      <c r="N5" s="7">
        <v>17.094000000000001</v>
      </c>
      <c r="O5" s="7">
        <v>9.6854999999999993</v>
      </c>
      <c r="Q5" s="7">
        <v>0.18038000000000001</v>
      </c>
      <c r="R5" s="7">
        <v>23.188600000000001</v>
      </c>
      <c r="S5" s="7">
        <v>72.8583</v>
      </c>
      <c r="U5" s="7">
        <v>0.1804</v>
      </c>
      <c r="V5" s="7">
        <v>107.98</v>
      </c>
      <c r="W5" s="7">
        <v>6.9657</v>
      </c>
      <c r="Y5" s="7">
        <v>0.18038000000000001</v>
      </c>
      <c r="Z5" s="7">
        <v>8.4657</v>
      </c>
      <c r="AA5" s="7">
        <v>56.1083</v>
      </c>
      <c r="AC5" s="7">
        <v>0.18038000000000001</v>
      </c>
      <c r="AD5" s="7">
        <v>6.0365000000000002</v>
      </c>
      <c r="AE5" s="7">
        <v>50.460999999999999</v>
      </c>
      <c r="AG5" s="7">
        <v>0.18038000000000001</v>
      </c>
      <c r="AH5" s="7">
        <v>21.8324</v>
      </c>
      <c r="AI5" s="7">
        <v>89.700100000000006</v>
      </c>
      <c r="AK5" s="7">
        <v>0.18038000000000001</v>
      </c>
      <c r="AL5" s="7">
        <v>10.567</v>
      </c>
      <c r="AM5" s="7">
        <v>12.7056</v>
      </c>
      <c r="AO5" s="7">
        <v>0.18038000000000001</v>
      </c>
      <c r="AP5" s="7">
        <v>34.68</v>
      </c>
      <c r="AQ5" s="7">
        <v>187.68</v>
      </c>
      <c r="AS5" s="7">
        <v>0.18038000000000001</v>
      </c>
      <c r="AT5" s="7">
        <v>17.920000000000002</v>
      </c>
      <c r="AU5" s="7">
        <v>128.08000000000001</v>
      </c>
      <c r="AW5" s="7">
        <v>0.18038000000000001</v>
      </c>
      <c r="AX5" s="7">
        <v>11.809799999999999</v>
      </c>
      <c r="AY5" s="7">
        <v>72.132999999999996</v>
      </c>
      <c r="BA5" s="7">
        <v>0.18038000000000001</v>
      </c>
      <c r="BB5" s="7">
        <v>18.5792</v>
      </c>
      <c r="BC5" s="7">
        <v>39.489100000000001</v>
      </c>
      <c r="BE5" s="7">
        <v>0.18038000000000001</v>
      </c>
      <c r="BF5" s="7">
        <v>17.779</v>
      </c>
      <c r="BG5" s="7">
        <v>37.7196</v>
      </c>
      <c r="BI5" s="7">
        <v>0.18038000000000001</v>
      </c>
      <c r="BJ5" s="7">
        <v>9.2934999999999999</v>
      </c>
      <c r="BK5" s="7">
        <v>74.371499999999997</v>
      </c>
      <c r="BM5" s="7">
        <v>0.18038000000000001</v>
      </c>
      <c r="BN5" s="7">
        <v>25.852</v>
      </c>
      <c r="BO5" s="7">
        <v>86.908500000000004</v>
      </c>
      <c r="BQ5" s="7">
        <v>0.18038000000000001</v>
      </c>
      <c r="BR5" s="7">
        <f t="shared" si="0"/>
        <v>37.203770588235287</v>
      </c>
      <c r="BS5" s="7">
        <f t="shared" si="1"/>
        <v>61.845794444444451</v>
      </c>
      <c r="BT5" s="7">
        <f t="shared" si="2"/>
        <v>53.76121288766339</v>
      </c>
      <c r="BU5" s="7">
        <f t="shared" si="3"/>
        <v>13.0390093704208</v>
      </c>
      <c r="BV5" s="7">
        <f t="shared" si="4"/>
        <v>43.507968453636508</v>
      </c>
      <c r="BW5" s="7">
        <f t="shared" si="5"/>
        <v>10.552232322963787</v>
      </c>
      <c r="BY5" s="70">
        <v>0.18038000000000001</v>
      </c>
      <c r="BZ5" s="70">
        <v>14.532722890000001</v>
      </c>
      <c r="CA5" s="70">
        <v>24.158513450000001</v>
      </c>
      <c r="CB5" s="7">
        <f t="shared" si="6"/>
        <v>5.0933630353206247</v>
      </c>
      <c r="CC5" s="7">
        <f t="shared" si="7"/>
        <v>4.1219657511577292</v>
      </c>
    </row>
    <row r="6" spans="1:81" x14ac:dyDescent="0.2">
      <c r="A6" s="7">
        <v>0.36075000000000002</v>
      </c>
      <c r="B6" s="7">
        <v>19.931799999999999</v>
      </c>
      <c r="C6" s="7">
        <v>113.14100000000001</v>
      </c>
      <c r="E6" s="7">
        <v>0.36075000000000002</v>
      </c>
      <c r="F6" s="7">
        <v>47.429000000000002</v>
      </c>
      <c r="G6" s="7">
        <v>73.447000000000003</v>
      </c>
      <c r="I6" s="7">
        <v>0.36075000000000002</v>
      </c>
      <c r="J6" s="7">
        <v>246.857</v>
      </c>
      <c r="K6" s="7">
        <v>74.168499999999995</v>
      </c>
      <c r="M6" s="7">
        <v>0.36075000000000002</v>
      </c>
      <c r="N6" s="7">
        <v>12.9377</v>
      </c>
      <c r="O6" s="7">
        <v>31.358599999999999</v>
      </c>
      <c r="Q6" s="7">
        <v>0.36075000000000002</v>
      </c>
      <c r="R6" s="7">
        <v>21.996400000000001</v>
      </c>
      <c r="S6" s="7">
        <v>78.585899999999995</v>
      </c>
      <c r="U6" s="7">
        <v>0.36080000000000001</v>
      </c>
      <c r="V6" s="7">
        <v>194.37299999999999</v>
      </c>
      <c r="W6" s="7">
        <v>20.972899999999999</v>
      </c>
      <c r="Y6" s="7">
        <v>0.36075000000000002</v>
      </c>
      <c r="Z6" s="7">
        <v>6.9653</v>
      </c>
      <c r="AA6" s="7">
        <v>51.795200000000001</v>
      </c>
      <c r="AC6" s="7">
        <v>0.36075000000000002</v>
      </c>
      <c r="AD6" s="7">
        <v>6.0513000000000003</v>
      </c>
      <c r="AE6" s="7">
        <v>47.34</v>
      </c>
      <c r="AG6" s="7">
        <v>0.36075000000000002</v>
      </c>
      <c r="AH6" s="7">
        <v>21.3339</v>
      </c>
      <c r="AI6" s="7">
        <v>96.062899999999999</v>
      </c>
      <c r="AK6" s="7">
        <v>0.36075000000000002</v>
      </c>
      <c r="AL6" s="7">
        <v>50.6</v>
      </c>
      <c r="AM6" s="7">
        <v>31.898399999999999</v>
      </c>
      <c r="AO6" s="7">
        <v>0.36075000000000002</v>
      </c>
      <c r="AP6" s="7">
        <v>29.2</v>
      </c>
      <c r="AQ6" s="7">
        <v>159.72</v>
      </c>
      <c r="AS6" s="7">
        <v>0.36075000000000002</v>
      </c>
      <c r="AT6" s="7">
        <v>21.4</v>
      </c>
      <c r="AU6" s="7">
        <v>120.84</v>
      </c>
      <c r="AW6" s="7">
        <v>0.36075000000000002</v>
      </c>
      <c r="AX6" s="7">
        <v>19.948</v>
      </c>
      <c r="AY6" s="7">
        <v>86.754000000000005</v>
      </c>
      <c r="BA6" s="7">
        <v>0.36075000000000002</v>
      </c>
      <c r="BB6" s="7">
        <v>23.833100000000002</v>
      </c>
      <c r="BC6" s="7">
        <v>80.063800000000001</v>
      </c>
      <c r="BE6" s="7">
        <v>0.36075000000000002</v>
      </c>
      <c r="BF6" s="7">
        <v>37.554000000000002</v>
      </c>
      <c r="BG6" s="7">
        <v>47.893599999999999</v>
      </c>
      <c r="BI6" s="7">
        <v>0.36075000000000002</v>
      </c>
      <c r="BJ6" s="7">
        <v>15.2806</v>
      </c>
      <c r="BK6" s="7">
        <v>75.291499999999999</v>
      </c>
      <c r="BM6" s="7">
        <v>0.36075000000000002</v>
      </c>
      <c r="BN6" s="7">
        <v>33.908000000000001</v>
      </c>
      <c r="BO6" s="7">
        <v>86.454899999999995</v>
      </c>
      <c r="BQ6" s="7">
        <v>0.36075000000000002</v>
      </c>
      <c r="BR6" s="7">
        <f t="shared" si="0"/>
        <v>47.62347647058823</v>
      </c>
      <c r="BS6" s="7">
        <f t="shared" si="1"/>
        <v>70.877122222222226</v>
      </c>
      <c r="BT6" s="7">
        <f t="shared" si="2"/>
        <v>64.912633899450981</v>
      </c>
      <c r="BU6" s="7">
        <f t="shared" si="3"/>
        <v>15.743626235557999</v>
      </c>
      <c r="BV6" s="7">
        <f t="shared" si="4"/>
        <v>34.477385410319251</v>
      </c>
      <c r="BW6" s="7">
        <f t="shared" si="5"/>
        <v>8.3619942201103274</v>
      </c>
      <c r="BY6" s="70">
        <v>0.36075000000000002</v>
      </c>
      <c r="BZ6" s="70">
        <v>18.6029205</v>
      </c>
      <c r="CA6" s="70">
        <v>27.686375869999999</v>
      </c>
      <c r="CB6" s="7">
        <f t="shared" si="6"/>
        <v>6.1498539982648435</v>
      </c>
      <c r="CC6" s="7">
        <f t="shared" si="7"/>
        <v>3.2664039922305967</v>
      </c>
    </row>
    <row r="7" spans="1:81" x14ac:dyDescent="0.2">
      <c r="A7" s="7">
        <v>0.54113</v>
      </c>
      <c r="B7" s="7">
        <v>8.3331999999999997</v>
      </c>
      <c r="C7" s="7">
        <v>111.056</v>
      </c>
      <c r="E7" s="7">
        <v>0.54113</v>
      </c>
      <c r="F7" s="7">
        <v>54.13</v>
      </c>
      <c r="G7" s="7">
        <v>68.722999999999999</v>
      </c>
      <c r="I7" s="7">
        <v>0.54113</v>
      </c>
      <c r="J7" s="7">
        <v>215.85900000000001</v>
      </c>
      <c r="K7" s="7">
        <v>74.586799999999997</v>
      </c>
      <c r="M7" s="7">
        <v>0.54113</v>
      </c>
      <c r="N7" s="7">
        <v>8.1296999999999997</v>
      </c>
      <c r="O7" s="7">
        <v>47.261200000000002</v>
      </c>
      <c r="Q7" s="7">
        <v>0.54113</v>
      </c>
      <c r="R7" s="7">
        <v>26.379100000000001</v>
      </c>
      <c r="S7" s="7">
        <v>86.2</v>
      </c>
      <c r="U7" s="7">
        <v>0.54110000000000003</v>
      </c>
      <c r="V7" s="7">
        <v>123.38</v>
      </c>
      <c r="W7" s="7">
        <v>31.3367</v>
      </c>
      <c r="Y7" s="7">
        <v>0.54113</v>
      </c>
      <c r="Z7" s="7">
        <v>9.4802999999999997</v>
      </c>
      <c r="AA7" s="7">
        <v>47.829099999999997</v>
      </c>
      <c r="AC7" s="7">
        <v>0.54113</v>
      </c>
      <c r="AD7" s="7">
        <v>12.3012</v>
      </c>
      <c r="AE7" s="7">
        <v>60.093000000000004</v>
      </c>
      <c r="AG7" s="7">
        <v>0.54113</v>
      </c>
      <c r="AH7" s="7">
        <v>16.9816</v>
      </c>
      <c r="AI7" s="7">
        <v>134.79249999999999</v>
      </c>
      <c r="AK7" s="7">
        <v>0.54113</v>
      </c>
      <c r="AL7" s="7">
        <v>124.167</v>
      </c>
      <c r="AM7" s="7">
        <v>58.282699999999998</v>
      </c>
      <c r="AO7" s="7">
        <v>0.54113</v>
      </c>
      <c r="AP7" s="7">
        <v>41.2</v>
      </c>
      <c r="AQ7" s="7">
        <v>140.63999999999999</v>
      </c>
      <c r="AS7" s="7">
        <v>0.54113</v>
      </c>
      <c r="AT7" s="7">
        <v>30.08</v>
      </c>
      <c r="AU7" s="7">
        <v>127.4</v>
      </c>
      <c r="AW7" s="7">
        <v>0.54113</v>
      </c>
      <c r="AX7" s="7">
        <v>21.834700000000002</v>
      </c>
      <c r="AY7" s="7">
        <v>88.165000000000006</v>
      </c>
      <c r="BA7" s="7">
        <v>0.54113</v>
      </c>
      <c r="BB7" s="7">
        <v>37.897799999999997</v>
      </c>
      <c r="BC7" s="7">
        <v>116.7944</v>
      </c>
      <c r="BE7" s="7">
        <v>0.54113</v>
      </c>
      <c r="BF7" s="7">
        <v>66.706000000000003</v>
      </c>
      <c r="BG7" s="7">
        <v>42.200299999999999</v>
      </c>
      <c r="BI7" s="7">
        <v>0.54113</v>
      </c>
      <c r="BJ7" s="7">
        <v>21.408799999999999</v>
      </c>
      <c r="BK7" s="7">
        <v>67.165999999999997</v>
      </c>
      <c r="BM7" s="7">
        <v>0.54113</v>
      </c>
      <c r="BN7" s="7">
        <v>37.024000000000001</v>
      </c>
      <c r="BO7" s="7">
        <v>89.982100000000003</v>
      </c>
      <c r="BQ7" s="7">
        <v>0.54113</v>
      </c>
      <c r="BR7" s="7">
        <f t="shared" si="0"/>
        <v>50.311317647058836</v>
      </c>
      <c r="BS7" s="7">
        <f t="shared" si="1"/>
        <v>77.361599999999996</v>
      </c>
      <c r="BT7" s="7">
        <f t="shared" si="2"/>
        <v>53.845833559985756</v>
      </c>
      <c r="BU7" s="7">
        <f t="shared" si="3"/>
        <v>13.059532898073499</v>
      </c>
      <c r="BV7" s="7">
        <f t="shared" si="4"/>
        <v>32.970502780537842</v>
      </c>
      <c r="BW7" s="7">
        <f t="shared" si="5"/>
        <v>7.9965214996398997</v>
      </c>
      <c r="BY7" s="70">
        <v>0.54113</v>
      </c>
      <c r="BZ7" s="70">
        <v>19.652858460000001</v>
      </c>
      <c r="CA7" s="70">
        <v>30.219374999999999</v>
      </c>
      <c r="CB7" s="7">
        <f t="shared" si="6"/>
        <v>5.1013800383099603</v>
      </c>
      <c r="CC7" s="7">
        <f t="shared" si="7"/>
        <v>3.1236412107968357</v>
      </c>
    </row>
    <row r="8" spans="1:81" x14ac:dyDescent="0.2">
      <c r="A8" s="7">
        <v>0.72150000000000003</v>
      </c>
      <c r="B8" s="7">
        <v>3.5758000000000001</v>
      </c>
      <c r="C8" s="7">
        <v>96.472999999999999</v>
      </c>
      <c r="E8" s="7">
        <v>0.72150000000000003</v>
      </c>
      <c r="F8" s="7">
        <v>61.551400000000001</v>
      </c>
      <c r="G8" s="7">
        <v>80.83</v>
      </c>
      <c r="I8" s="7">
        <v>0.72150000000000003</v>
      </c>
      <c r="J8" s="7">
        <v>101.575</v>
      </c>
      <c r="K8" s="7">
        <v>70.685400000000001</v>
      </c>
      <c r="M8" s="7">
        <v>0.72150000000000003</v>
      </c>
      <c r="N8" s="7">
        <v>11.8392</v>
      </c>
      <c r="O8" s="7">
        <v>58.151499999999999</v>
      </c>
      <c r="Q8" s="7">
        <v>0.72150000000000003</v>
      </c>
      <c r="R8" s="7">
        <v>13.6404</v>
      </c>
      <c r="S8" s="7">
        <v>87.005499999999998</v>
      </c>
      <c r="U8" s="7">
        <v>0.72150000000000003</v>
      </c>
      <c r="V8" s="7">
        <v>47.954000000000001</v>
      </c>
      <c r="W8" s="7">
        <v>31.206700000000001</v>
      </c>
      <c r="Y8" s="7">
        <v>0.72150000000000003</v>
      </c>
      <c r="Z8" s="7">
        <v>9.2784999999999993</v>
      </c>
      <c r="AA8" s="7">
        <v>66.105500000000006</v>
      </c>
      <c r="AC8" s="7">
        <v>0.72150000000000003</v>
      </c>
      <c r="AD8" s="7">
        <v>11.1877</v>
      </c>
      <c r="AE8" s="7">
        <v>54.188000000000002</v>
      </c>
      <c r="AG8" s="7">
        <v>0.72150000000000003</v>
      </c>
      <c r="AH8" s="7">
        <v>18.5488</v>
      </c>
      <c r="AI8" s="7">
        <v>155.22540000000001</v>
      </c>
      <c r="AK8" s="7">
        <v>0.72150000000000003</v>
      </c>
      <c r="AL8" s="7">
        <v>138.47499999999999</v>
      </c>
      <c r="AM8" s="7">
        <v>63.105899999999998</v>
      </c>
      <c r="AO8" s="7">
        <v>0.72150000000000003</v>
      </c>
      <c r="AP8" s="7">
        <v>27.2</v>
      </c>
      <c r="AQ8" s="7">
        <v>157.68</v>
      </c>
      <c r="AS8" s="7">
        <v>0.72150000000000003</v>
      </c>
      <c r="AT8" s="7">
        <v>38.24</v>
      </c>
      <c r="AU8" s="7">
        <v>129.19999999999999</v>
      </c>
      <c r="AW8" s="7">
        <v>0.72150000000000003</v>
      </c>
      <c r="AX8" s="7">
        <v>10.0602</v>
      </c>
      <c r="AY8" s="7">
        <v>86.096000000000004</v>
      </c>
      <c r="BA8" s="7">
        <v>0.72150000000000003</v>
      </c>
      <c r="BB8" s="7">
        <v>45.913600000000002</v>
      </c>
      <c r="BC8" s="7">
        <v>124.7863</v>
      </c>
      <c r="BE8" s="7">
        <v>0.72150000000000003</v>
      </c>
      <c r="BF8" s="7">
        <v>104.923</v>
      </c>
      <c r="BG8" s="7">
        <v>33.895099999999999</v>
      </c>
      <c r="BI8" s="7">
        <v>0.72150000000000003</v>
      </c>
      <c r="BJ8" s="7">
        <v>14.6738</v>
      </c>
      <c r="BK8" s="7">
        <v>60.081600000000002</v>
      </c>
      <c r="BM8" s="7">
        <v>0.72150000000000003</v>
      </c>
      <c r="BN8" s="7">
        <v>27.844999999999999</v>
      </c>
      <c r="BO8" s="7">
        <v>75.771199999999993</v>
      </c>
      <c r="BQ8" s="7">
        <v>0.72150000000000003</v>
      </c>
      <c r="BR8" s="7">
        <f t="shared" si="0"/>
        <v>40.381258823529421</v>
      </c>
      <c r="BS8" s="7">
        <f t="shared" si="1"/>
        <v>79.471505555555552</v>
      </c>
      <c r="BT8" s="7">
        <f t="shared" si="2"/>
        <v>38.47475494389807</v>
      </c>
      <c r="BU8" s="7">
        <f t="shared" si="3"/>
        <v>9.3314987384380608</v>
      </c>
      <c r="BV8" s="7">
        <f t="shared" si="4"/>
        <v>36.634475274415571</v>
      </c>
      <c r="BW8" s="7">
        <f t="shared" si="5"/>
        <v>8.8851653585584671</v>
      </c>
      <c r="BY8" s="70">
        <v>0.72150000000000003</v>
      </c>
      <c r="BZ8" s="70">
        <v>15.77392923</v>
      </c>
      <c r="CA8" s="70">
        <v>31.043556859999999</v>
      </c>
      <c r="CB8" s="7">
        <f t="shared" si="6"/>
        <v>3.6451166947023674</v>
      </c>
      <c r="CC8" s="7">
        <f t="shared" si="7"/>
        <v>3.4707677181869014</v>
      </c>
    </row>
    <row r="9" spans="1:81" x14ac:dyDescent="0.2">
      <c r="A9" s="7">
        <v>0.90188000000000001</v>
      </c>
      <c r="B9" s="7">
        <v>3.7378999999999998</v>
      </c>
      <c r="C9" s="7">
        <v>105.768</v>
      </c>
      <c r="E9" s="7">
        <v>0.90188000000000001</v>
      </c>
      <c r="F9" s="7">
        <v>44.801699999999997</v>
      </c>
      <c r="G9" s="7">
        <v>67.537999999999997</v>
      </c>
      <c r="I9" s="7">
        <v>0.90188000000000001</v>
      </c>
      <c r="J9" s="7">
        <v>42.512999999999998</v>
      </c>
      <c r="K9" s="7">
        <v>60.974400000000003</v>
      </c>
      <c r="M9" s="7">
        <v>0.90188000000000001</v>
      </c>
      <c r="N9" s="7">
        <v>14.686299999999999</v>
      </c>
      <c r="O9" s="7">
        <v>79.804000000000002</v>
      </c>
      <c r="Q9" s="7">
        <v>0.90188000000000001</v>
      </c>
      <c r="R9" s="7">
        <v>15.600099999999999</v>
      </c>
      <c r="S9" s="7">
        <v>86.859200000000001</v>
      </c>
      <c r="U9" s="7">
        <v>0.90190000000000003</v>
      </c>
      <c r="V9" s="7">
        <v>28.349</v>
      </c>
      <c r="W9" s="7">
        <v>33.170200000000001</v>
      </c>
      <c r="Y9" s="7">
        <v>0.90188000000000001</v>
      </c>
      <c r="Z9" s="7">
        <v>10.0563</v>
      </c>
      <c r="AA9" s="7">
        <v>61.333300000000001</v>
      </c>
      <c r="AC9" s="7">
        <v>0.90188000000000001</v>
      </c>
      <c r="AD9" s="7">
        <v>12.215199999999999</v>
      </c>
      <c r="AE9" s="7">
        <v>50.881</v>
      </c>
      <c r="AG9" s="7">
        <v>0.90188000000000001</v>
      </c>
      <c r="AH9" s="7">
        <v>14.0853</v>
      </c>
      <c r="AI9" s="7">
        <v>159.90010000000001</v>
      </c>
      <c r="AK9" s="7">
        <v>0.90188000000000001</v>
      </c>
      <c r="AL9" s="7">
        <v>86.855000000000004</v>
      </c>
      <c r="AM9" s="7">
        <v>42.5047</v>
      </c>
      <c r="AO9" s="7">
        <v>0.90188000000000001</v>
      </c>
      <c r="AP9" s="7">
        <v>16</v>
      </c>
      <c r="AQ9" s="7">
        <v>151</v>
      </c>
      <c r="AS9" s="7">
        <v>0.90188000000000001</v>
      </c>
      <c r="AT9" s="7">
        <v>18</v>
      </c>
      <c r="AU9" s="7">
        <v>139</v>
      </c>
      <c r="AW9" s="7">
        <v>0.90188000000000001</v>
      </c>
      <c r="AX9" s="7">
        <v>18.639900000000001</v>
      </c>
      <c r="AY9" s="7">
        <v>97.197999999999993</v>
      </c>
      <c r="BA9" s="7">
        <v>0.90188000000000001</v>
      </c>
      <c r="BB9" s="7">
        <v>44.049900000000001</v>
      </c>
      <c r="BC9" s="7">
        <v>113.4281</v>
      </c>
      <c r="BE9" s="7">
        <v>0.90188000000000001</v>
      </c>
      <c r="BF9" s="7">
        <v>47.412999999999997</v>
      </c>
      <c r="BG9" s="7">
        <v>34.099699999999999</v>
      </c>
      <c r="BI9" s="7">
        <v>0.90188000000000001</v>
      </c>
      <c r="BJ9" s="7">
        <v>9.3282000000000007</v>
      </c>
      <c r="BK9" s="7">
        <v>63.350200000000001</v>
      </c>
      <c r="BM9" s="7">
        <v>0.90188000000000001</v>
      </c>
      <c r="BN9" s="7">
        <v>14.228999999999999</v>
      </c>
      <c r="BO9" s="7">
        <v>80.572299999999998</v>
      </c>
      <c r="BQ9" s="7">
        <v>0.90188000000000001</v>
      </c>
      <c r="BR9" s="7">
        <f t="shared" si="0"/>
        <v>25.915282352941173</v>
      </c>
      <c r="BS9" s="7">
        <f t="shared" si="1"/>
        <v>79.298955555555565</v>
      </c>
      <c r="BT9" s="7">
        <f t="shared" si="2"/>
        <v>20.395851619334845</v>
      </c>
      <c r="BU9" s="7">
        <f t="shared" si="3"/>
        <v>4.9467206206436805</v>
      </c>
      <c r="BV9" s="7">
        <f t="shared" si="4"/>
        <v>37.93197094857485</v>
      </c>
      <c r="BW9" s="7">
        <f t="shared" si="5"/>
        <v>9.1998542828726251</v>
      </c>
      <c r="BY9" s="70">
        <v>0.90188000000000001</v>
      </c>
      <c r="BZ9" s="70">
        <v>10.123157170000001</v>
      </c>
      <c r="CA9" s="70">
        <v>30.976154510000001</v>
      </c>
      <c r="CB9" s="7">
        <f t="shared" si="6"/>
        <v>1.9323127424389377</v>
      </c>
      <c r="CC9" s="7">
        <f t="shared" si="7"/>
        <v>3.5936930792471191</v>
      </c>
    </row>
    <row r="10" spans="1:81" x14ac:dyDescent="0.2">
      <c r="A10" s="7">
        <v>1.0822499999999999</v>
      </c>
      <c r="B10" s="7">
        <v>2.2679999999999998</v>
      </c>
      <c r="C10" s="7">
        <v>93.241</v>
      </c>
      <c r="E10" s="7">
        <v>1.0822499999999999</v>
      </c>
      <c r="F10" s="7">
        <v>15.6823</v>
      </c>
      <c r="G10" s="7">
        <v>82.584999999999994</v>
      </c>
      <c r="I10" s="7">
        <v>1.0822499999999999</v>
      </c>
      <c r="J10" s="7">
        <v>31.757999999999999</v>
      </c>
      <c r="K10" s="7">
        <v>50.731000000000002</v>
      </c>
      <c r="M10" s="7">
        <v>1.0822499999999999</v>
      </c>
      <c r="N10" s="7">
        <v>7.1357999999999997</v>
      </c>
      <c r="O10" s="7">
        <v>90.258499999999998</v>
      </c>
      <c r="Q10" s="7">
        <v>1.0822499999999999</v>
      </c>
      <c r="R10" s="7">
        <v>14.5814</v>
      </c>
      <c r="S10" s="7">
        <v>77.646900000000002</v>
      </c>
      <c r="U10" s="7">
        <v>1.0823</v>
      </c>
      <c r="V10" s="7">
        <v>24.509</v>
      </c>
      <c r="W10" s="7">
        <v>22.026700000000002</v>
      </c>
      <c r="Y10" s="7">
        <v>1.0822499999999999</v>
      </c>
      <c r="Z10" s="7">
        <v>7.6093000000000002</v>
      </c>
      <c r="AA10" s="7">
        <v>52.456899999999997</v>
      </c>
      <c r="AC10" s="7">
        <v>1.0822499999999999</v>
      </c>
      <c r="AD10" s="7">
        <v>6.1696</v>
      </c>
      <c r="AE10" s="7">
        <v>59.648000000000003</v>
      </c>
      <c r="AG10" s="7">
        <v>1.0822499999999999</v>
      </c>
      <c r="AH10" s="7">
        <v>13.5413</v>
      </c>
      <c r="AI10" s="7">
        <v>136.8004</v>
      </c>
      <c r="AK10" s="7">
        <v>1.0822499999999999</v>
      </c>
      <c r="AL10" s="7">
        <v>23.388000000000002</v>
      </c>
      <c r="AM10" s="7">
        <v>31.6297</v>
      </c>
      <c r="AO10" s="7">
        <v>1.0822499999999999</v>
      </c>
      <c r="AP10" s="7">
        <v>10.64</v>
      </c>
      <c r="AQ10" s="7">
        <v>148.84</v>
      </c>
      <c r="AS10" s="7">
        <v>1.0822499999999999</v>
      </c>
      <c r="AT10" s="7">
        <v>15.56</v>
      </c>
      <c r="AU10" s="7">
        <v>135.4</v>
      </c>
      <c r="AW10" s="7">
        <v>1.0822499999999999</v>
      </c>
      <c r="AX10" s="7">
        <v>20.697600000000001</v>
      </c>
      <c r="AY10" s="7">
        <v>100.744</v>
      </c>
      <c r="BA10" s="7">
        <v>1.0822499999999999</v>
      </c>
      <c r="BB10" s="7">
        <v>33.431600000000003</v>
      </c>
      <c r="BC10" s="7">
        <v>121.9329</v>
      </c>
      <c r="BE10" s="7">
        <v>1.0822499999999999</v>
      </c>
      <c r="BF10" s="7">
        <v>15.717000000000001</v>
      </c>
      <c r="BG10" s="7">
        <v>28.088699999999999</v>
      </c>
      <c r="BI10" s="7">
        <v>1.0822499999999999</v>
      </c>
      <c r="BJ10" s="7">
        <v>11.588800000000001</v>
      </c>
      <c r="BK10" s="7">
        <v>63.901699999999998</v>
      </c>
      <c r="BM10" s="7">
        <v>1.0822499999999999</v>
      </c>
      <c r="BN10" s="7">
        <v>6.7190000000000003</v>
      </c>
      <c r="BO10" s="7">
        <v>82.543400000000005</v>
      </c>
      <c r="BQ10" s="7">
        <v>1.0822499999999999</v>
      </c>
      <c r="BR10" s="7">
        <f t="shared" si="0"/>
        <v>15.352747058823532</v>
      </c>
      <c r="BS10" s="7">
        <f t="shared" si="1"/>
        <v>76.581933333333325</v>
      </c>
      <c r="BT10" s="7">
        <f t="shared" si="2"/>
        <v>8.6468163869455577</v>
      </c>
      <c r="BU10" s="7">
        <f t="shared" si="3"/>
        <v>2.097161016982247</v>
      </c>
      <c r="BV10" s="7">
        <f t="shared" si="4"/>
        <v>37.718986181031482</v>
      </c>
      <c r="BW10" s="7">
        <f t="shared" si="5"/>
        <v>9.1481978891532769</v>
      </c>
      <c r="BY10" s="70">
        <v>1.0822499999999999</v>
      </c>
      <c r="BZ10" s="70">
        <v>5.9971668200000003</v>
      </c>
      <c r="CA10" s="70">
        <v>29.914817710000001</v>
      </c>
      <c r="CB10" s="7">
        <f t="shared" si="6"/>
        <v>0.8192035222586902</v>
      </c>
      <c r="CC10" s="7">
        <f t="shared" si="7"/>
        <v>3.5735148004504986</v>
      </c>
    </row>
    <row r="11" spans="1:81" x14ac:dyDescent="0.2">
      <c r="A11" s="7">
        <v>1.2626299999999999</v>
      </c>
      <c r="B11" s="7">
        <v>2.8199000000000001</v>
      </c>
      <c r="C11" s="7">
        <v>90.852999999999994</v>
      </c>
      <c r="E11" s="7">
        <v>1.2626299999999999</v>
      </c>
      <c r="F11" s="7">
        <v>13.011799999999999</v>
      </c>
      <c r="G11" s="7">
        <v>66.573999999999998</v>
      </c>
      <c r="I11" s="7">
        <v>1.2626299999999999</v>
      </c>
      <c r="J11" s="7">
        <v>14.747</v>
      </c>
      <c r="K11" s="7">
        <v>59.173999999999999</v>
      </c>
      <c r="M11" s="7">
        <v>1.2626299999999999</v>
      </c>
      <c r="N11" s="7">
        <v>13.4961</v>
      </c>
      <c r="O11" s="7">
        <v>101.23399999999999</v>
      </c>
      <c r="Q11" s="7">
        <v>1.2626299999999999</v>
      </c>
      <c r="R11" s="7">
        <v>14.206899999999999</v>
      </c>
      <c r="S11" s="7">
        <v>71.4983</v>
      </c>
      <c r="U11" s="7">
        <v>1.2625999999999999</v>
      </c>
      <c r="V11" s="7">
        <v>21.667999999999999</v>
      </c>
      <c r="W11" s="7">
        <v>17.735199999999999</v>
      </c>
      <c r="Y11" s="7">
        <v>1.2626299999999999</v>
      </c>
      <c r="Z11" s="7">
        <v>10.792999999999999</v>
      </c>
      <c r="AA11" s="7">
        <v>49.796399999999998</v>
      </c>
      <c r="AC11" s="7">
        <v>1.2626299999999999</v>
      </c>
      <c r="AD11" s="7">
        <v>5.0452000000000004</v>
      </c>
      <c r="AE11" s="7">
        <v>66.698999999999998</v>
      </c>
      <c r="AG11" s="7">
        <v>1.2626299999999999</v>
      </c>
      <c r="AH11" s="7">
        <v>7.0483000000000002</v>
      </c>
      <c r="AI11" s="7">
        <v>132.81440000000001</v>
      </c>
      <c r="AK11" s="7">
        <v>1.2626299999999999</v>
      </c>
      <c r="AL11" s="7">
        <v>10.068</v>
      </c>
      <c r="AM11" s="7">
        <v>25.034099999999999</v>
      </c>
      <c r="AO11" s="7">
        <v>1.2626299999999999</v>
      </c>
      <c r="AP11" s="7">
        <v>22.92</v>
      </c>
      <c r="AQ11" s="7">
        <v>122.48</v>
      </c>
      <c r="AS11" s="7">
        <v>1.2626299999999999</v>
      </c>
      <c r="AT11" s="7">
        <v>14.48</v>
      </c>
      <c r="AU11" s="7">
        <v>146.56</v>
      </c>
      <c r="AW11" s="7">
        <v>1.2626299999999999</v>
      </c>
      <c r="AX11" s="7">
        <v>20.1934</v>
      </c>
      <c r="AY11" s="7">
        <v>73.319999999999993</v>
      </c>
      <c r="BA11" s="7">
        <v>1.2626299999999999</v>
      </c>
      <c r="BB11" s="7">
        <v>31.883900000000001</v>
      </c>
      <c r="BC11" s="7">
        <v>115.90470000000001</v>
      </c>
      <c r="BE11" s="7">
        <v>1.2626299999999999</v>
      </c>
      <c r="BF11" s="7">
        <v>10.853</v>
      </c>
      <c r="BG11" s="7">
        <v>21.4834</v>
      </c>
      <c r="BI11" s="7">
        <v>1.2626299999999999</v>
      </c>
      <c r="BJ11" s="7">
        <v>12.305300000000001</v>
      </c>
      <c r="BK11" s="7">
        <v>57.103999999999999</v>
      </c>
      <c r="BM11" s="7">
        <v>1.2626299999999999</v>
      </c>
      <c r="BN11" s="7">
        <v>8.1059999999999999</v>
      </c>
      <c r="BO11" s="7">
        <v>76.508300000000006</v>
      </c>
      <c r="BQ11" s="7">
        <v>1.2626299999999999</v>
      </c>
      <c r="BR11" s="7">
        <f t="shared" si="0"/>
        <v>13.743870588235291</v>
      </c>
      <c r="BS11" s="7">
        <f t="shared" si="1"/>
        <v>71.931822222222223</v>
      </c>
      <c r="BT11" s="7">
        <f t="shared" si="2"/>
        <v>6.9632340237231061</v>
      </c>
      <c r="BU11" s="7">
        <f t="shared" si="3"/>
        <v>1.6888323162179433</v>
      </c>
      <c r="BV11" s="7">
        <f t="shared" si="4"/>
        <v>37.029808887061755</v>
      </c>
      <c r="BW11" s="7">
        <f t="shared" si="5"/>
        <v>8.9810478433994803</v>
      </c>
      <c r="BY11" s="70">
        <v>1.2626299999999999</v>
      </c>
      <c r="BZ11" s="70">
        <v>5.3686994490000002</v>
      </c>
      <c r="CA11" s="70">
        <v>28.098368059999999</v>
      </c>
      <c r="CB11" s="7">
        <f t="shared" si="6"/>
        <v>0.65970012352263407</v>
      </c>
      <c r="CC11" s="7">
        <f t="shared" si="7"/>
        <v>3.5082218138279222</v>
      </c>
    </row>
    <row r="12" spans="1:81" x14ac:dyDescent="0.2">
      <c r="A12" s="7">
        <v>1.4430000000000001</v>
      </c>
      <c r="B12" s="7">
        <v>4.6321000000000003</v>
      </c>
      <c r="C12" s="7">
        <v>86.888000000000005</v>
      </c>
      <c r="E12" s="7">
        <v>1.4430000000000001</v>
      </c>
      <c r="F12" s="7">
        <v>19.394200000000001</v>
      </c>
      <c r="G12" s="7">
        <v>83.63</v>
      </c>
      <c r="I12" s="7">
        <v>1.4430000000000001</v>
      </c>
      <c r="J12" s="7">
        <v>16.315999999999999</v>
      </c>
      <c r="K12" s="7">
        <v>50.713799999999999</v>
      </c>
      <c r="M12" s="7">
        <v>1.4430000000000001</v>
      </c>
      <c r="N12" s="7">
        <v>14.6007</v>
      </c>
      <c r="O12" s="7">
        <v>103.5899</v>
      </c>
      <c r="Q12" s="7">
        <v>1.4430000000000001</v>
      </c>
      <c r="R12" s="7">
        <v>14.545299999999999</v>
      </c>
      <c r="S12" s="7">
        <v>74.5321</v>
      </c>
      <c r="U12" s="7">
        <v>1.4430000000000001</v>
      </c>
      <c r="V12" s="7">
        <v>21.927</v>
      </c>
      <c r="W12" s="7">
        <v>13.601800000000001</v>
      </c>
      <c r="Y12" s="7">
        <v>1.4430000000000001</v>
      </c>
      <c r="Z12" s="7">
        <v>7.8281000000000001</v>
      </c>
      <c r="AA12" s="7">
        <v>51.158999999999999</v>
      </c>
      <c r="AC12" s="7">
        <v>1.4430000000000001</v>
      </c>
      <c r="AD12" s="7">
        <v>8.3682999999999996</v>
      </c>
      <c r="AE12" s="7">
        <v>70.793000000000006</v>
      </c>
      <c r="AG12" s="7">
        <v>1.4430000000000001</v>
      </c>
      <c r="AH12" s="7">
        <v>7.2027999999999999</v>
      </c>
      <c r="AI12" s="7">
        <v>154.4905</v>
      </c>
      <c r="AK12" s="7">
        <v>1.4430000000000001</v>
      </c>
      <c r="AL12" s="7">
        <v>10.845000000000001</v>
      </c>
      <c r="AM12" s="7">
        <v>27.1114</v>
      </c>
      <c r="AO12" s="7">
        <v>1.4430000000000001</v>
      </c>
      <c r="AP12" s="7">
        <v>36.200000000000003</v>
      </c>
      <c r="AQ12" s="7">
        <v>123.84</v>
      </c>
      <c r="AS12" s="7">
        <v>1.4430000000000001</v>
      </c>
      <c r="AT12" s="7">
        <v>10.16</v>
      </c>
      <c r="AU12" s="7">
        <v>139.36000000000001</v>
      </c>
      <c r="AW12" s="7">
        <v>1.4430000000000001</v>
      </c>
      <c r="AX12" s="7">
        <v>13.825200000000001</v>
      </c>
      <c r="AY12" s="7">
        <v>70.835999999999999</v>
      </c>
      <c r="BA12" s="7">
        <v>1.4430000000000001</v>
      </c>
      <c r="BB12" s="7">
        <v>26.927900000000001</v>
      </c>
      <c r="BC12" s="7">
        <v>102.8901</v>
      </c>
      <c r="BE12" s="7">
        <v>1.4430000000000001</v>
      </c>
      <c r="BF12" s="7">
        <v>8.5739999999999998</v>
      </c>
      <c r="BG12" s="7">
        <v>26.4968</v>
      </c>
      <c r="BI12" s="7">
        <v>1.4430000000000001</v>
      </c>
      <c r="BJ12" s="7">
        <v>4.1322000000000001</v>
      </c>
      <c r="BK12" s="7">
        <v>47.155999999999999</v>
      </c>
      <c r="BM12" s="7">
        <v>1.4430000000000001</v>
      </c>
      <c r="BN12" s="7">
        <v>9.8070000000000004</v>
      </c>
      <c r="BO12" s="7">
        <v>71.408900000000003</v>
      </c>
      <c r="BQ12" s="7">
        <v>1.4430000000000001</v>
      </c>
      <c r="BR12" s="7">
        <f t="shared" si="0"/>
        <v>13.84034117647059</v>
      </c>
      <c r="BS12" s="7">
        <f t="shared" si="1"/>
        <v>72.138738888888881</v>
      </c>
      <c r="BT12" s="7">
        <f t="shared" si="2"/>
        <v>8.154350258247856</v>
      </c>
      <c r="BU12" s="7">
        <f t="shared" si="3"/>
        <v>1.9777204366493268</v>
      </c>
      <c r="BV12" s="7">
        <f t="shared" si="4"/>
        <v>38.365218354749601</v>
      </c>
      <c r="BW12" s="7">
        <f t="shared" si="5"/>
        <v>9.3049322133245891</v>
      </c>
      <c r="BY12" s="70">
        <v>1.4430000000000001</v>
      </c>
      <c r="BZ12" s="70">
        <v>5.4063832720000002</v>
      </c>
      <c r="CA12" s="70">
        <v>28.179194880000001</v>
      </c>
      <c r="CB12" s="7">
        <f t="shared" si="6"/>
        <v>0.77254704556614329</v>
      </c>
      <c r="CC12" s="7">
        <f t="shared" si="7"/>
        <v>3.6347391458299176</v>
      </c>
    </row>
    <row r="13" spans="1:81" x14ac:dyDescent="0.2">
      <c r="A13" s="7">
        <v>1.62338</v>
      </c>
      <c r="B13" s="7">
        <v>4.5968</v>
      </c>
      <c r="C13" s="7">
        <v>101.51600000000001</v>
      </c>
      <c r="E13" s="7">
        <v>1.62338</v>
      </c>
      <c r="F13" s="7">
        <v>10.055099999999999</v>
      </c>
      <c r="G13" s="7">
        <v>56.366999999999997</v>
      </c>
      <c r="I13" s="7">
        <v>1.62338</v>
      </c>
      <c r="J13" s="7">
        <v>10.183</v>
      </c>
      <c r="K13" s="7">
        <v>38.8889</v>
      </c>
      <c r="M13" s="7">
        <v>1.62338</v>
      </c>
      <c r="N13" s="7">
        <v>10.759</v>
      </c>
      <c r="O13" s="7">
        <v>92.290800000000004</v>
      </c>
      <c r="Q13" s="7">
        <v>1.62338</v>
      </c>
      <c r="R13" s="7">
        <v>9.0650999999999993</v>
      </c>
      <c r="S13" s="7">
        <v>85.161299999999997</v>
      </c>
      <c r="U13" s="7">
        <v>1.6234</v>
      </c>
      <c r="V13" s="7">
        <v>25.31</v>
      </c>
      <c r="W13" s="7">
        <v>16.154699999999998</v>
      </c>
      <c r="Y13" s="7">
        <v>1.62338</v>
      </c>
      <c r="Z13" s="7">
        <v>8.3917000000000002</v>
      </c>
      <c r="AA13" s="7">
        <v>53.981400000000001</v>
      </c>
      <c r="AC13" s="7">
        <v>1.62338</v>
      </c>
      <c r="AD13" s="7">
        <v>7.0406000000000004</v>
      </c>
      <c r="AE13" s="7">
        <v>75.896000000000001</v>
      </c>
      <c r="AG13" s="7">
        <v>1.62338</v>
      </c>
      <c r="AH13" s="7">
        <v>9.2913999999999994</v>
      </c>
      <c r="AI13" s="7">
        <v>162.3373</v>
      </c>
      <c r="AK13" s="7">
        <v>1.62338</v>
      </c>
      <c r="AL13" s="7">
        <v>9.6560000000000006</v>
      </c>
      <c r="AM13" s="7">
        <v>28.216200000000001</v>
      </c>
      <c r="AO13" s="7">
        <v>1.62338</v>
      </c>
      <c r="AP13" s="7">
        <v>38.36</v>
      </c>
      <c r="AQ13" s="7">
        <v>155.56</v>
      </c>
      <c r="AS13" s="7">
        <v>1.62338</v>
      </c>
      <c r="AT13" s="7">
        <v>7.84</v>
      </c>
      <c r="AU13" s="7">
        <v>135.96</v>
      </c>
      <c r="AW13" s="7">
        <v>1.62338</v>
      </c>
      <c r="AX13" s="7">
        <v>14.337300000000001</v>
      </c>
      <c r="AY13" s="7">
        <v>72.533000000000001</v>
      </c>
      <c r="BA13" s="7">
        <v>1.62338</v>
      </c>
      <c r="BB13" s="7">
        <v>13.7121</v>
      </c>
      <c r="BC13" s="7">
        <v>90.047499999999999</v>
      </c>
      <c r="BE13" s="7">
        <v>1.62338</v>
      </c>
      <c r="BF13" s="7">
        <v>6.9080000000000004</v>
      </c>
      <c r="BG13" s="7">
        <v>24.437999999999999</v>
      </c>
      <c r="BI13" s="7">
        <v>1.62338</v>
      </c>
      <c r="BJ13" s="7">
        <v>5.3700999999999999</v>
      </c>
      <c r="BK13" s="7">
        <v>46.563000000000002</v>
      </c>
      <c r="BM13" s="7">
        <v>1.62338</v>
      </c>
      <c r="BN13" s="7">
        <v>4.9370000000000003</v>
      </c>
      <c r="BO13" s="7">
        <v>75.966899999999995</v>
      </c>
      <c r="BQ13" s="7">
        <v>1.62338</v>
      </c>
      <c r="BR13" s="7">
        <f t="shared" si="0"/>
        <v>11.518423529411765</v>
      </c>
      <c r="BS13" s="7">
        <f t="shared" si="1"/>
        <v>72.882111111111101</v>
      </c>
      <c r="BT13" s="7">
        <f t="shared" si="2"/>
        <v>8.1746542863780682</v>
      </c>
      <c r="BU13" s="7">
        <f t="shared" si="3"/>
        <v>1.9826448868026432</v>
      </c>
      <c r="BV13" s="7">
        <f t="shared" si="4"/>
        <v>42.150338009746115</v>
      </c>
      <c r="BW13" s="7">
        <f t="shared" si="5"/>
        <v>10.222958574686476</v>
      </c>
      <c r="BY13" s="70">
        <v>1.62338</v>
      </c>
      <c r="BZ13" s="70">
        <v>4.4993841909999999</v>
      </c>
      <c r="CA13" s="70">
        <v>28.469574649999998</v>
      </c>
      <c r="CB13" s="7">
        <f t="shared" si="6"/>
        <v>0.77447065890728251</v>
      </c>
      <c r="CC13" s="7">
        <f t="shared" si="7"/>
        <v>3.993343193236905</v>
      </c>
    </row>
    <row r="14" spans="1:81" x14ac:dyDescent="0.2">
      <c r="A14" s="7">
        <v>1.80375</v>
      </c>
      <c r="B14" s="7">
        <v>6.7919</v>
      </c>
      <c r="C14" s="7">
        <v>114.637</v>
      </c>
      <c r="E14" s="7">
        <v>1.80375</v>
      </c>
      <c r="F14" s="7">
        <v>10.5687</v>
      </c>
      <c r="G14" s="7">
        <v>63.521000000000001</v>
      </c>
      <c r="I14" s="7">
        <v>1.80375</v>
      </c>
      <c r="J14" s="7">
        <v>8.1110000000000007</v>
      </c>
      <c r="K14" s="7">
        <v>53.069600000000001</v>
      </c>
      <c r="M14" s="7">
        <v>1.80375</v>
      </c>
      <c r="N14" s="7">
        <v>7.7704000000000004</v>
      </c>
      <c r="O14" s="7">
        <v>82.446200000000005</v>
      </c>
      <c r="Q14" s="7">
        <v>1.80375</v>
      </c>
      <c r="R14" s="7">
        <v>9.3747000000000007</v>
      </c>
      <c r="S14" s="7">
        <v>90.616299999999995</v>
      </c>
      <c r="U14" s="7">
        <v>1.8038000000000001</v>
      </c>
      <c r="V14" s="7">
        <v>22.51</v>
      </c>
      <c r="W14" s="7">
        <v>20.049099999999999</v>
      </c>
      <c r="Y14" s="7">
        <v>1.80375</v>
      </c>
      <c r="Z14" s="7">
        <v>7.7324999999999999</v>
      </c>
      <c r="AA14" s="7">
        <v>67.2059</v>
      </c>
      <c r="AC14" s="7">
        <v>1.80375</v>
      </c>
      <c r="AD14" s="7">
        <v>7.8762999999999996</v>
      </c>
      <c r="AE14" s="7">
        <v>65.066999999999993</v>
      </c>
      <c r="AG14" s="7">
        <v>1.80375</v>
      </c>
      <c r="AH14" s="7">
        <v>8.3086000000000002</v>
      </c>
      <c r="AI14" s="7">
        <v>134.1687</v>
      </c>
      <c r="AK14" s="7">
        <v>1.80375</v>
      </c>
      <c r="AL14" s="7">
        <v>5.173</v>
      </c>
      <c r="AM14" s="7">
        <v>48.351399999999998</v>
      </c>
      <c r="AO14" s="7">
        <v>1.80375</v>
      </c>
      <c r="AP14" s="7">
        <v>31</v>
      </c>
      <c r="AQ14" s="7">
        <v>165</v>
      </c>
      <c r="AS14" s="7">
        <v>1.80375</v>
      </c>
      <c r="AT14" s="7">
        <v>6</v>
      </c>
      <c r="AU14" s="7">
        <v>143</v>
      </c>
      <c r="AW14" s="7">
        <v>1.80375</v>
      </c>
      <c r="AX14" s="7">
        <v>12.272399999999999</v>
      </c>
      <c r="AY14" s="7">
        <v>76.471999999999994</v>
      </c>
      <c r="BA14" s="7">
        <v>1.80375</v>
      </c>
      <c r="BB14" s="7">
        <v>6.7435</v>
      </c>
      <c r="BC14" s="7">
        <v>109.78060000000001</v>
      </c>
      <c r="BE14" s="7">
        <v>1.80375</v>
      </c>
      <c r="BF14" s="7">
        <v>9.9130000000000003</v>
      </c>
      <c r="BG14" s="7">
        <v>21.7849</v>
      </c>
      <c r="BI14" s="7">
        <v>1.80375</v>
      </c>
      <c r="BJ14" s="7">
        <v>6.2861000000000002</v>
      </c>
      <c r="BK14" s="7">
        <v>61.1023</v>
      </c>
      <c r="BM14" s="7">
        <v>1.80375</v>
      </c>
      <c r="BN14" s="7">
        <v>5.633</v>
      </c>
      <c r="BO14" s="7">
        <v>81.631699999999995</v>
      </c>
      <c r="BQ14" s="7">
        <v>1.80375</v>
      </c>
      <c r="BR14" s="7">
        <f t="shared" si="0"/>
        <v>10.121476470588238</v>
      </c>
      <c r="BS14" s="7">
        <f t="shared" si="1"/>
        <v>77.661316666666664</v>
      </c>
      <c r="BT14" s="7">
        <f t="shared" si="2"/>
        <v>6.4954614363577754</v>
      </c>
      <c r="BU14" s="7">
        <f t="shared" si="3"/>
        <v>1.5753807993664302</v>
      </c>
      <c r="BV14" s="7">
        <f t="shared" si="4"/>
        <v>39.099792616251044</v>
      </c>
      <c r="BW14" s="7">
        <f t="shared" si="5"/>
        <v>9.4830926409734442</v>
      </c>
      <c r="BY14" s="70">
        <v>1.80375</v>
      </c>
      <c r="BZ14" s="70">
        <v>3.9537017460000001</v>
      </c>
      <c r="CA14" s="70">
        <v>30.336451820000001</v>
      </c>
      <c r="CB14" s="7">
        <f t="shared" si="6"/>
        <v>0.61538312475251178</v>
      </c>
      <c r="CC14" s="7">
        <f t="shared" si="7"/>
        <v>3.7043330628802518</v>
      </c>
    </row>
    <row r="15" spans="1:81" x14ac:dyDescent="0.2">
      <c r="A15" s="7">
        <v>1.9841299999999999</v>
      </c>
      <c r="B15" s="7">
        <v>5.0518000000000001</v>
      </c>
      <c r="C15" s="7">
        <v>102.38500000000001</v>
      </c>
      <c r="E15" s="7">
        <v>1.9841299999999999</v>
      </c>
      <c r="F15" s="7">
        <v>11.989000000000001</v>
      </c>
      <c r="G15" s="7">
        <v>84.393000000000001</v>
      </c>
      <c r="I15" s="7">
        <v>1.9841299999999999</v>
      </c>
      <c r="J15" s="7">
        <v>31.038</v>
      </c>
      <c r="K15" s="7">
        <v>50.782400000000003</v>
      </c>
      <c r="M15" s="7">
        <v>1.9841299999999999</v>
      </c>
      <c r="N15" s="7">
        <v>6.1628999999999996</v>
      </c>
      <c r="O15" s="7">
        <v>88.192300000000003</v>
      </c>
      <c r="Q15" s="7">
        <v>1.9841299999999999</v>
      </c>
      <c r="R15" s="7">
        <v>12.003</v>
      </c>
      <c r="S15" s="7">
        <v>98.484499999999997</v>
      </c>
      <c r="U15" s="7">
        <v>1.9841</v>
      </c>
      <c r="V15" s="7">
        <v>24.295999999999999</v>
      </c>
      <c r="W15" s="7">
        <v>19.0763</v>
      </c>
      <c r="Y15" s="7">
        <v>1.9841299999999999</v>
      </c>
      <c r="Z15" s="7">
        <v>7.2195</v>
      </c>
      <c r="AA15" s="7">
        <v>56.021099999999997</v>
      </c>
      <c r="AC15" s="7">
        <v>1.9841299999999999</v>
      </c>
      <c r="AD15" s="7">
        <v>12.3009</v>
      </c>
      <c r="AE15" s="7">
        <v>61.795999999999999</v>
      </c>
      <c r="AG15" s="7">
        <v>1.9841299999999999</v>
      </c>
      <c r="AH15" s="7">
        <v>6.6760000000000002</v>
      </c>
      <c r="AI15" s="7">
        <v>129.73349999999999</v>
      </c>
      <c r="AK15" s="7">
        <v>1.9841299999999999</v>
      </c>
      <c r="AL15" s="7">
        <v>2.484</v>
      </c>
      <c r="AM15" s="7">
        <v>53.531100000000002</v>
      </c>
      <c r="AO15" s="7">
        <v>1.9841299999999999</v>
      </c>
      <c r="AP15" s="7">
        <v>18.48</v>
      </c>
      <c r="AQ15" s="7">
        <v>185.08</v>
      </c>
      <c r="AS15" s="7">
        <v>1.9841299999999999</v>
      </c>
      <c r="AT15" s="7">
        <v>6.96</v>
      </c>
      <c r="AU15" s="7">
        <v>116.16</v>
      </c>
      <c r="AW15" s="7">
        <v>1.9841299999999999</v>
      </c>
      <c r="AX15" s="7">
        <v>12.7075</v>
      </c>
      <c r="AY15" s="7">
        <v>78.424999999999997</v>
      </c>
      <c r="BA15" s="7">
        <v>1.9841299999999999</v>
      </c>
      <c r="BB15" s="7">
        <v>7.9095000000000004</v>
      </c>
      <c r="BC15" s="7">
        <v>107.5142</v>
      </c>
      <c r="BE15" s="7">
        <v>1.9841299999999999</v>
      </c>
      <c r="BF15" s="7">
        <v>10.499000000000001</v>
      </c>
      <c r="BG15" s="7">
        <v>23.93</v>
      </c>
      <c r="BI15" s="7">
        <v>1.9841299999999999</v>
      </c>
      <c r="BJ15" s="7">
        <v>5.2561999999999998</v>
      </c>
      <c r="BK15" s="7">
        <v>73.321399999999997</v>
      </c>
      <c r="BM15" s="7">
        <v>1.9841299999999999</v>
      </c>
      <c r="BN15" s="7">
        <v>10.122999999999999</v>
      </c>
      <c r="BO15" s="7">
        <v>77.646000000000001</v>
      </c>
      <c r="BQ15" s="7">
        <v>1.9841299999999999</v>
      </c>
      <c r="BR15" s="7">
        <f t="shared" si="0"/>
        <v>11.244488235294117</v>
      </c>
      <c r="BS15" s="7">
        <f t="shared" si="1"/>
        <v>78.137322222222238</v>
      </c>
      <c r="BT15" s="7">
        <f t="shared" si="2"/>
        <v>7.1290850464741666</v>
      </c>
      <c r="BU15" s="7">
        <f t="shared" si="3"/>
        <v>1.7290570976837869</v>
      </c>
      <c r="BV15" s="7">
        <f t="shared" si="4"/>
        <v>38.919794074479995</v>
      </c>
      <c r="BW15" s="7">
        <f t="shared" si="5"/>
        <v>9.4394365821393738</v>
      </c>
      <c r="BY15" s="70">
        <v>1.9841299999999999</v>
      </c>
      <c r="BZ15" s="70">
        <v>4.3923782170000001</v>
      </c>
      <c r="CA15" s="70">
        <v>30.52239149</v>
      </c>
      <c r="CB15" s="7">
        <f t="shared" si="6"/>
        <v>0.67541292878272929</v>
      </c>
      <c r="CC15" s="7">
        <f t="shared" si="7"/>
        <v>3.687279914898193</v>
      </c>
    </row>
    <row r="16" spans="1:81" x14ac:dyDescent="0.2">
      <c r="A16" s="7">
        <v>2.1644999999999999</v>
      </c>
      <c r="B16" s="7">
        <v>4.3105000000000002</v>
      </c>
      <c r="C16" s="7">
        <v>101.541</v>
      </c>
      <c r="E16" s="7">
        <v>2.1644999999999999</v>
      </c>
      <c r="F16" s="7">
        <v>21.36</v>
      </c>
      <c r="G16" s="7">
        <v>81.453000000000003</v>
      </c>
      <c r="I16" s="7">
        <v>2.1644999999999999</v>
      </c>
      <c r="J16" s="7">
        <v>88.950999999999993</v>
      </c>
      <c r="K16" s="7">
        <v>40.773699999999998</v>
      </c>
      <c r="M16" s="7">
        <v>2.1644999999999999</v>
      </c>
      <c r="N16" s="7">
        <v>10.178800000000001</v>
      </c>
      <c r="O16" s="7">
        <v>78.300600000000003</v>
      </c>
      <c r="Q16" s="7">
        <v>2.1644999999999999</v>
      </c>
      <c r="R16" s="7">
        <v>8.0213000000000001</v>
      </c>
      <c r="S16" s="7">
        <v>94.976299999999995</v>
      </c>
      <c r="U16" s="7">
        <v>2.1644999999999999</v>
      </c>
      <c r="V16" s="7">
        <v>24.303000000000001</v>
      </c>
      <c r="W16" s="7">
        <v>18.1417</v>
      </c>
      <c r="Y16" s="7">
        <v>2.1644999999999999</v>
      </c>
      <c r="Z16" s="7">
        <v>12.0555</v>
      </c>
      <c r="AA16" s="7">
        <v>52.7834</v>
      </c>
      <c r="AC16" s="7">
        <v>2.1644999999999999</v>
      </c>
      <c r="AD16" s="7">
        <v>11.524699999999999</v>
      </c>
      <c r="AE16" s="7">
        <v>79.397000000000006</v>
      </c>
      <c r="AG16" s="7">
        <v>2.1644999999999999</v>
      </c>
      <c r="AH16" s="7">
        <v>9.6873000000000005</v>
      </c>
      <c r="AI16" s="7">
        <v>153.16679999999999</v>
      </c>
      <c r="AK16" s="7">
        <v>2.1644999999999999</v>
      </c>
      <c r="AL16" s="7">
        <v>3.2709999999999999</v>
      </c>
      <c r="AM16" s="7">
        <v>46.835900000000002</v>
      </c>
      <c r="AO16" s="7">
        <v>2.1644999999999999</v>
      </c>
      <c r="AP16" s="7">
        <v>37.479999999999997</v>
      </c>
      <c r="AQ16" s="7">
        <v>184.4</v>
      </c>
      <c r="AS16" s="7">
        <v>2.1644999999999999</v>
      </c>
      <c r="AT16" s="7">
        <v>6.4</v>
      </c>
      <c r="AU16" s="7">
        <v>125.68</v>
      </c>
      <c r="AW16" s="7">
        <v>2.1644999999999999</v>
      </c>
      <c r="AX16" s="7">
        <v>6.3091999999999997</v>
      </c>
      <c r="AY16" s="7">
        <v>74.992000000000004</v>
      </c>
      <c r="BA16" s="7">
        <v>2.1644999999999999</v>
      </c>
      <c r="BB16" s="7">
        <v>6.4960000000000004</v>
      </c>
      <c r="BC16" s="7">
        <v>98.248199999999997</v>
      </c>
      <c r="BE16" s="7">
        <v>2.1644999999999999</v>
      </c>
      <c r="BF16" s="7">
        <v>7.125</v>
      </c>
      <c r="BG16" s="7">
        <v>26.555900000000001</v>
      </c>
      <c r="BI16" s="7">
        <v>2.1644999999999999</v>
      </c>
      <c r="BJ16" s="7">
        <v>5.0727000000000002</v>
      </c>
      <c r="BK16" s="7">
        <v>49.590499999999999</v>
      </c>
      <c r="BM16" s="7">
        <v>2.1644999999999999</v>
      </c>
      <c r="BN16" s="7">
        <v>7.4749999999999996</v>
      </c>
      <c r="BO16" s="7">
        <v>74.166499999999999</v>
      </c>
      <c r="BQ16" s="7">
        <v>2.1644999999999999</v>
      </c>
      <c r="BR16" s="7">
        <f t="shared" si="0"/>
        <v>15.883588235294118</v>
      </c>
      <c r="BS16" s="7">
        <f t="shared" si="1"/>
        <v>76.722361111111113</v>
      </c>
      <c r="BT16" s="7">
        <f t="shared" si="2"/>
        <v>20.145906069381244</v>
      </c>
      <c r="BU16" s="7">
        <f t="shared" si="3"/>
        <v>4.8860999204606337</v>
      </c>
      <c r="BV16" s="7">
        <f t="shared" si="4"/>
        <v>42.277786915117346</v>
      </c>
      <c r="BW16" s="7">
        <f t="shared" si="5"/>
        <v>10.253869474610886</v>
      </c>
      <c r="BY16" s="70">
        <v>2.1644999999999999</v>
      </c>
      <c r="BZ16" s="70">
        <v>6.2045266540000004</v>
      </c>
      <c r="CA16" s="70">
        <v>29.96967231</v>
      </c>
      <c r="CB16" s="7">
        <f t="shared" si="6"/>
        <v>1.9086327814299351</v>
      </c>
      <c r="CC16" s="7">
        <f t="shared" si="7"/>
        <v>4.0054177635198771</v>
      </c>
    </row>
    <row r="17" spans="1:81" x14ac:dyDescent="0.2">
      <c r="A17" s="7">
        <v>2.3448799999999999</v>
      </c>
      <c r="B17" s="7">
        <v>6.9980000000000002</v>
      </c>
      <c r="C17" s="7">
        <v>84.201999999999998</v>
      </c>
      <c r="E17" s="7">
        <v>2.3448799999999999</v>
      </c>
      <c r="F17" s="7">
        <v>21.888400000000001</v>
      </c>
      <c r="G17" s="7">
        <v>83.37</v>
      </c>
      <c r="I17" s="7">
        <v>2.3448799999999999</v>
      </c>
      <c r="J17" s="7">
        <v>79.137</v>
      </c>
      <c r="K17" s="7">
        <v>38.878</v>
      </c>
      <c r="M17" s="7">
        <v>2.3448799999999999</v>
      </c>
      <c r="N17" s="7">
        <v>13.524900000000001</v>
      </c>
      <c r="O17" s="7">
        <v>84.28</v>
      </c>
      <c r="Q17" s="7">
        <v>2.3448799999999999</v>
      </c>
      <c r="R17" s="7">
        <v>9.8912999999999993</v>
      </c>
      <c r="S17" s="7">
        <v>66.024600000000007</v>
      </c>
      <c r="U17" s="7">
        <v>2.3449</v>
      </c>
      <c r="V17" s="7">
        <v>24.754999999999999</v>
      </c>
      <c r="W17" s="7">
        <v>18.867699999999999</v>
      </c>
      <c r="Y17" s="7">
        <v>2.3448799999999999</v>
      </c>
      <c r="Z17" s="7">
        <v>9.1195000000000004</v>
      </c>
      <c r="AA17" s="7">
        <v>46.722700000000003</v>
      </c>
      <c r="AC17" s="7">
        <v>2.3448799999999999</v>
      </c>
      <c r="AD17" s="7">
        <v>9.8184000000000005</v>
      </c>
      <c r="AE17" s="7">
        <v>100.078</v>
      </c>
      <c r="AG17" s="7">
        <v>2.3448799999999999</v>
      </c>
      <c r="AH17" s="7">
        <v>10.4999</v>
      </c>
      <c r="AI17" s="7">
        <v>144.2713</v>
      </c>
      <c r="AK17" s="7">
        <v>2.3448799999999999</v>
      </c>
      <c r="AL17" s="7">
        <v>4.7009999999999996</v>
      </c>
      <c r="AM17" s="7">
        <v>49.18</v>
      </c>
      <c r="AO17" s="7">
        <v>2.3448799999999999</v>
      </c>
      <c r="AP17" s="7">
        <v>48.48</v>
      </c>
      <c r="AQ17" s="7">
        <v>177.12</v>
      </c>
      <c r="AS17" s="7">
        <v>2.3448799999999999</v>
      </c>
      <c r="AT17" s="7">
        <v>5.76</v>
      </c>
      <c r="AU17" s="7">
        <v>138</v>
      </c>
      <c r="AW17" s="7">
        <v>2.3448799999999999</v>
      </c>
      <c r="AX17" s="7">
        <v>9.9918999999999993</v>
      </c>
      <c r="AY17" s="7">
        <v>77.525000000000006</v>
      </c>
      <c r="BA17" s="7">
        <v>2.3448799999999999</v>
      </c>
      <c r="BB17" s="7">
        <v>7.6120000000000001</v>
      </c>
      <c r="BC17" s="7">
        <v>98.621799999999993</v>
      </c>
      <c r="BE17" s="7">
        <v>2.3448799999999999</v>
      </c>
      <c r="BF17" s="7">
        <v>4.6890000000000001</v>
      </c>
      <c r="BG17" s="7">
        <v>26.8813</v>
      </c>
      <c r="BI17" s="7">
        <v>2.3448799999999999</v>
      </c>
      <c r="BJ17" s="7">
        <v>6.9459999999999997</v>
      </c>
      <c r="BK17" s="7">
        <v>44.487499999999997</v>
      </c>
      <c r="BM17" s="7">
        <v>2.3448799999999999</v>
      </c>
      <c r="BN17" s="7">
        <v>6</v>
      </c>
      <c r="BO17" s="7">
        <v>91.929299999999998</v>
      </c>
      <c r="BQ17" s="7">
        <v>2.3448799999999999</v>
      </c>
      <c r="BR17" s="7">
        <f t="shared" si="0"/>
        <v>16.459547058823528</v>
      </c>
      <c r="BS17" s="7">
        <f t="shared" si="1"/>
        <v>76.1355111111111</v>
      </c>
      <c r="BT17" s="7">
        <f t="shared" si="2"/>
        <v>18.846347243528861</v>
      </c>
      <c r="BU17" s="7">
        <f t="shared" si="3"/>
        <v>4.5709106083610429</v>
      </c>
      <c r="BV17" s="7">
        <f t="shared" si="4"/>
        <v>41.748421089140578</v>
      </c>
      <c r="BW17" s="7">
        <f t="shared" si="5"/>
        <v>10.125479403134735</v>
      </c>
      <c r="BY17" s="70">
        <v>2.3448799999999999</v>
      </c>
      <c r="BZ17" s="70">
        <v>6.4295105699999997</v>
      </c>
      <c r="CA17" s="70">
        <v>29.740434029999999</v>
      </c>
      <c r="CB17" s="7">
        <f t="shared" si="6"/>
        <v>1.7855119563910324</v>
      </c>
      <c r="CC17" s="7">
        <f t="shared" si="7"/>
        <v>3.955265391849506</v>
      </c>
    </row>
    <row r="18" spans="1:81" x14ac:dyDescent="0.2">
      <c r="A18" s="7">
        <v>2.5252500000000002</v>
      </c>
      <c r="B18" s="7">
        <v>7.6045999999999996</v>
      </c>
      <c r="C18" s="7">
        <v>97.802000000000007</v>
      </c>
      <c r="E18" s="7">
        <v>2.5252500000000002</v>
      </c>
      <c r="F18" s="7">
        <v>11.0931</v>
      </c>
      <c r="G18" s="7">
        <v>78.05</v>
      </c>
      <c r="I18" s="7">
        <v>2.5252500000000002</v>
      </c>
      <c r="J18" s="7">
        <v>37.865000000000002</v>
      </c>
      <c r="K18" s="7">
        <v>41.890700000000002</v>
      </c>
      <c r="M18" s="7">
        <v>2.5252500000000002</v>
      </c>
      <c r="N18" s="7">
        <v>12.135199999999999</v>
      </c>
      <c r="O18" s="7">
        <v>71.371499999999997</v>
      </c>
      <c r="Q18" s="7">
        <v>2.5252500000000002</v>
      </c>
      <c r="R18" s="7">
        <v>7.8354999999999997</v>
      </c>
      <c r="S18" s="7">
        <v>70.501900000000006</v>
      </c>
      <c r="U18" s="7">
        <v>2.5253000000000001</v>
      </c>
      <c r="V18" s="7">
        <v>21.012</v>
      </c>
      <c r="W18" s="7">
        <v>27.163599999999999</v>
      </c>
      <c r="Y18" s="7">
        <v>2.5252500000000002</v>
      </c>
      <c r="Z18" s="7">
        <v>8.4023000000000003</v>
      </c>
      <c r="AA18" s="7">
        <v>45.171100000000003</v>
      </c>
      <c r="AC18" s="7">
        <v>2.5252500000000002</v>
      </c>
      <c r="AD18" s="7">
        <v>8.3591999999999995</v>
      </c>
      <c r="AE18" s="7">
        <v>121.44</v>
      </c>
      <c r="AG18" s="7">
        <v>2.5252500000000002</v>
      </c>
      <c r="AH18" s="7">
        <v>4.3106</v>
      </c>
      <c r="AI18" s="7">
        <v>143.95599999999999</v>
      </c>
      <c r="AK18" s="7">
        <v>2.5252500000000002</v>
      </c>
      <c r="AL18" s="7">
        <v>3.3340000000000001</v>
      </c>
      <c r="AM18" s="7">
        <v>56.436599999999999</v>
      </c>
      <c r="AO18" s="7">
        <v>2.5252500000000002</v>
      </c>
      <c r="AP18" s="7">
        <v>34.76</v>
      </c>
      <c r="AQ18" s="7">
        <v>159</v>
      </c>
      <c r="AS18" s="7">
        <v>2.5252500000000002</v>
      </c>
      <c r="AT18" s="7">
        <v>8.9600000000000009</v>
      </c>
      <c r="AU18" s="7">
        <v>113.2</v>
      </c>
      <c r="AW18" s="7">
        <v>2.5252500000000002</v>
      </c>
      <c r="AX18" s="7">
        <v>9.6723999999999997</v>
      </c>
      <c r="AY18" s="7">
        <v>74.614999999999995</v>
      </c>
      <c r="BA18" s="7">
        <v>2.5252500000000002</v>
      </c>
      <c r="BB18" s="7">
        <v>7.8582000000000001</v>
      </c>
      <c r="BC18" s="7">
        <v>89.248699999999999</v>
      </c>
      <c r="BE18" s="7">
        <v>2.5252500000000002</v>
      </c>
      <c r="BF18" s="7">
        <v>5.9249999999999998</v>
      </c>
      <c r="BG18" s="7">
        <v>28.831199999999999</v>
      </c>
      <c r="BI18" s="7">
        <v>2.5252500000000002</v>
      </c>
      <c r="BJ18" s="7">
        <v>11.1958</v>
      </c>
      <c r="BK18" s="7">
        <v>57.388100000000001</v>
      </c>
      <c r="BM18" s="7">
        <v>2.5252500000000002</v>
      </c>
      <c r="BN18" s="7">
        <v>6.5759999999999996</v>
      </c>
      <c r="BO18" s="7">
        <v>72.015100000000004</v>
      </c>
      <c r="BQ18" s="7">
        <v>2.5252500000000002</v>
      </c>
      <c r="BR18" s="7">
        <f t="shared" si="0"/>
        <v>12.170523529411767</v>
      </c>
      <c r="BS18" s="7">
        <f t="shared" si="1"/>
        <v>74.893416666666667</v>
      </c>
      <c r="BT18" s="7">
        <f t="shared" si="2"/>
        <v>9.5930497277075499</v>
      </c>
      <c r="BU18" s="7">
        <f t="shared" si="3"/>
        <v>2.3266563117141743</v>
      </c>
      <c r="BV18" s="7">
        <f t="shared" si="4"/>
        <v>36.740773681131117</v>
      </c>
      <c r="BW18" s="7">
        <f t="shared" si="5"/>
        <v>8.9109465090715876</v>
      </c>
      <c r="BY18" s="70">
        <v>2.5252500000000002</v>
      </c>
      <c r="BZ18" s="70">
        <v>4.754110754</v>
      </c>
      <c r="CA18" s="70">
        <v>29.25524089</v>
      </c>
      <c r="CB18" s="7">
        <f t="shared" si="6"/>
        <v>0.90885012176334934</v>
      </c>
      <c r="CC18" s="7">
        <f t="shared" si="7"/>
        <v>3.480838480106089</v>
      </c>
    </row>
    <row r="19" spans="1:81" x14ac:dyDescent="0.2">
      <c r="A19" s="7">
        <v>2.7056300000000002</v>
      </c>
      <c r="B19" s="7">
        <v>7.8201999999999998</v>
      </c>
      <c r="C19" s="7">
        <v>54.978999999999999</v>
      </c>
      <c r="E19" s="7">
        <v>2.7056300000000002</v>
      </c>
      <c r="F19" s="7">
        <v>11.351000000000001</v>
      </c>
      <c r="G19" s="7">
        <v>83.590999999999994</v>
      </c>
      <c r="I19" s="7">
        <v>2.7056300000000002</v>
      </c>
      <c r="J19" s="7">
        <v>12.938000000000001</v>
      </c>
      <c r="K19" s="7">
        <v>47.580800000000004</v>
      </c>
      <c r="M19" s="7">
        <v>2.7056300000000002</v>
      </c>
      <c r="N19" s="7">
        <v>9.4901999999999997</v>
      </c>
      <c r="O19" s="7">
        <v>93.186400000000006</v>
      </c>
      <c r="Q19" s="7">
        <v>2.7056300000000002</v>
      </c>
      <c r="R19" s="7">
        <v>8.6244999999999994</v>
      </c>
      <c r="S19" s="7">
        <v>81.136600000000001</v>
      </c>
      <c r="U19" s="7">
        <v>2.7056</v>
      </c>
      <c r="V19" s="7">
        <v>25.521000000000001</v>
      </c>
      <c r="W19" s="7">
        <v>22.533999999999999</v>
      </c>
      <c r="Y19" s="7">
        <v>2.7056300000000002</v>
      </c>
      <c r="Z19" s="7">
        <v>17.731100000000001</v>
      </c>
      <c r="AA19" s="7">
        <v>48.898600000000002</v>
      </c>
      <c r="AC19" s="7">
        <v>2.7056300000000002</v>
      </c>
      <c r="AD19" s="7">
        <v>12.225</v>
      </c>
      <c r="AE19" s="7">
        <v>142.58600000000001</v>
      </c>
      <c r="AG19" s="7">
        <v>2.7056300000000002</v>
      </c>
      <c r="AH19" s="7">
        <v>7.8423999999999996</v>
      </c>
      <c r="AI19" s="7">
        <v>145.47190000000001</v>
      </c>
      <c r="AK19" s="7">
        <v>2.7056300000000002</v>
      </c>
      <c r="AL19" s="7">
        <v>2.5960000000000001</v>
      </c>
      <c r="AM19" s="7">
        <v>49.964399999999998</v>
      </c>
      <c r="AO19" s="7">
        <v>2.7056300000000002</v>
      </c>
      <c r="AP19" s="7">
        <v>22</v>
      </c>
      <c r="AQ19" s="7">
        <v>132</v>
      </c>
      <c r="AS19" s="7">
        <v>2.7056300000000002</v>
      </c>
      <c r="AT19" s="7">
        <v>10</v>
      </c>
      <c r="AU19" s="7">
        <v>123</v>
      </c>
      <c r="AW19" s="7">
        <v>2.7056300000000002</v>
      </c>
      <c r="AX19" s="7">
        <v>9.0173000000000005</v>
      </c>
      <c r="AY19" s="7">
        <v>74.284999999999997</v>
      </c>
      <c r="BA19" s="7">
        <v>2.7056300000000002</v>
      </c>
      <c r="BB19" s="7">
        <v>6.2178000000000004</v>
      </c>
      <c r="BC19" s="7">
        <v>76.376099999999994</v>
      </c>
      <c r="BE19" s="7">
        <v>2.7056300000000002</v>
      </c>
      <c r="BF19" s="7">
        <v>4.3789999999999996</v>
      </c>
      <c r="BG19" s="7">
        <v>27.348099999999999</v>
      </c>
      <c r="BI19" s="7">
        <v>2.7056300000000002</v>
      </c>
      <c r="BJ19" s="7">
        <v>14.7539</v>
      </c>
      <c r="BK19" s="7">
        <v>51.6554</v>
      </c>
      <c r="BM19" s="7">
        <v>2.7056300000000002</v>
      </c>
      <c r="BN19" s="7">
        <v>9.76</v>
      </c>
      <c r="BO19" s="7">
        <v>63.290700000000001</v>
      </c>
      <c r="BQ19" s="7">
        <v>2.7056300000000002</v>
      </c>
      <c r="BR19" s="7">
        <f t="shared" si="0"/>
        <v>11.309847058823529</v>
      </c>
      <c r="BS19" s="7">
        <f t="shared" si="1"/>
        <v>73.215777777777774</v>
      </c>
      <c r="BT19" s="7">
        <f t="shared" si="2"/>
        <v>5.7742509075782129</v>
      </c>
      <c r="BU19" s="7">
        <f t="shared" si="3"/>
        <v>1.4004615529860949</v>
      </c>
      <c r="BV19" s="7">
        <f t="shared" si="4"/>
        <v>37.250953937787372</v>
      </c>
      <c r="BW19" s="7">
        <f t="shared" si="5"/>
        <v>9.0346833965009097</v>
      </c>
      <c r="BY19" s="70">
        <v>2.7056300000000002</v>
      </c>
      <c r="BZ19" s="70">
        <v>4.4179090070000004</v>
      </c>
      <c r="CA19" s="70">
        <v>28.599913189999999</v>
      </c>
      <c r="CB19" s="7">
        <f t="shared" si="6"/>
        <v>0.54705529413519327</v>
      </c>
      <c r="CC19" s="7">
        <f t="shared" si="7"/>
        <v>3.5291732017581676</v>
      </c>
    </row>
    <row r="20" spans="1:81" x14ac:dyDescent="0.2">
      <c r="A20" s="7">
        <v>2.8860000000000001</v>
      </c>
      <c r="B20" s="7">
        <v>5.4722999999999997</v>
      </c>
      <c r="C20" s="7">
        <v>26.64</v>
      </c>
      <c r="E20" s="7">
        <v>2.8860000000000001</v>
      </c>
      <c r="F20" s="7">
        <v>15.1021</v>
      </c>
      <c r="G20" s="7">
        <v>75.522000000000006</v>
      </c>
      <c r="I20" s="7">
        <v>2.8860000000000001</v>
      </c>
      <c r="J20" s="7">
        <v>3.1909999999999998</v>
      </c>
      <c r="K20" s="7">
        <v>39.512999999999998</v>
      </c>
      <c r="M20" s="7">
        <v>2.8860000000000001</v>
      </c>
      <c r="N20" s="7">
        <v>8.3042999999999996</v>
      </c>
      <c r="O20" s="7">
        <v>59.168300000000002</v>
      </c>
      <c r="Q20" s="7">
        <v>2.8860000000000001</v>
      </c>
      <c r="R20" s="7">
        <v>13.6059</v>
      </c>
      <c r="S20" s="7">
        <v>67.012299999999996</v>
      </c>
      <c r="U20" s="7">
        <v>2.8860000000000001</v>
      </c>
      <c r="V20" s="7">
        <v>27.202000000000002</v>
      </c>
      <c r="W20" s="7">
        <v>24.753799999999998</v>
      </c>
      <c r="Y20" s="7">
        <v>2.8860000000000001</v>
      </c>
      <c r="Z20" s="7">
        <v>12.9268</v>
      </c>
      <c r="AA20" s="7">
        <v>47.591700000000003</v>
      </c>
      <c r="AC20" s="7">
        <v>2.8860000000000001</v>
      </c>
      <c r="AD20" s="7">
        <v>18.719000000000001</v>
      </c>
      <c r="AE20" s="7">
        <v>156.29</v>
      </c>
      <c r="AG20" s="7">
        <v>2.8860000000000001</v>
      </c>
      <c r="AH20" s="7">
        <v>14.2821</v>
      </c>
      <c r="AI20" s="7">
        <v>124.6189</v>
      </c>
      <c r="AK20" s="7">
        <v>2.8860000000000001</v>
      </c>
      <c r="AL20" s="7">
        <v>3.5720000000000001</v>
      </c>
      <c r="AM20" s="7">
        <v>39.546999999999997</v>
      </c>
      <c r="AO20" s="7">
        <v>2.8860000000000001</v>
      </c>
      <c r="AP20" s="7">
        <v>17.600000000000001</v>
      </c>
      <c r="AQ20" s="7">
        <v>147.4</v>
      </c>
      <c r="AS20" s="7">
        <v>2.8860000000000001</v>
      </c>
      <c r="AT20" s="7">
        <v>10.16</v>
      </c>
      <c r="AU20" s="7">
        <v>135.84</v>
      </c>
      <c r="AW20" s="7">
        <v>2.8860000000000001</v>
      </c>
      <c r="AX20" s="7">
        <v>9.9446999999999992</v>
      </c>
      <c r="AY20" s="7">
        <v>72.349999999999994</v>
      </c>
      <c r="BA20" s="7">
        <v>2.8860000000000001</v>
      </c>
      <c r="BB20" s="7">
        <v>5.8461999999999996</v>
      </c>
      <c r="BC20" s="7">
        <v>81.578299999999999</v>
      </c>
      <c r="BE20" s="7">
        <v>2.8860000000000001</v>
      </c>
      <c r="BF20" s="7">
        <v>4.7770000000000001</v>
      </c>
      <c r="BG20" s="7">
        <v>30.256900000000002</v>
      </c>
      <c r="BI20" s="7">
        <v>2.8860000000000001</v>
      </c>
      <c r="BJ20" s="7">
        <v>13.7202</v>
      </c>
      <c r="BK20" s="7">
        <v>43.216200000000001</v>
      </c>
      <c r="BM20" s="7">
        <v>2.8860000000000001</v>
      </c>
      <c r="BN20" s="7">
        <v>15.119</v>
      </c>
      <c r="BO20" s="7">
        <v>59.3994</v>
      </c>
      <c r="BQ20" s="7">
        <v>2.8860000000000001</v>
      </c>
      <c r="BR20" s="7">
        <f t="shared" si="0"/>
        <v>11.737917647058826</v>
      </c>
      <c r="BS20" s="7">
        <f t="shared" si="1"/>
        <v>68.372100000000003</v>
      </c>
      <c r="BT20" s="7">
        <f t="shared" si="2"/>
        <v>6.1354504245443557</v>
      </c>
      <c r="BU20" s="7">
        <f t="shared" si="3"/>
        <v>1.4880653035962998</v>
      </c>
      <c r="BV20" s="7">
        <f t="shared" si="4"/>
        <v>41.762133943405239</v>
      </c>
      <c r="BW20" s="7">
        <f t="shared" si="5"/>
        <v>10.128805258814847</v>
      </c>
      <c r="BY20" s="70">
        <v>2.8860000000000001</v>
      </c>
      <c r="BZ20" s="70">
        <v>4.585124081</v>
      </c>
      <c r="CA20" s="70">
        <v>26.707851560000002</v>
      </c>
      <c r="CB20" s="7">
        <f t="shared" si="6"/>
        <v>0.58127550921730464</v>
      </c>
      <c r="CC20" s="7">
        <f t="shared" si="7"/>
        <v>3.9565645542245496</v>
      </c>
    </row>
    <row r="21" spans="1:81" x14ac:dyDescent="0.2">
      <c r="A21" s="7">
        <v>3.0663800000000001</v>
      </c>
      <c r="B21" s="7">
        <v>2.5409999999999999</v>
      </c>
      <c r="C21" s="7">
        <v>11.459</v>
      </c>
      <c r="E21" s="7">
        <v>3.0663800000000001</v>
      </c>
      <c r="F21" s="7">
        <v>5.6828000000000003</v>
      </c>
      <c r="G21" s="7">
        <v>76.278999999999996</v>
      </c>
      <c r="I21" s="7">
        <v>3.0663800000000001</v>
      </c>
      <c r="J21" s="7">
        <v>4.5039999999999996</v>
      </c>
      <c r="K21" s="7">
        <v>33.9739</v>
      </c>
      <c r="M21" s="7">
        <v>3.0663800000000001</v>
      </c>
      <c r="N21" s="7">
        <v>8.2146000000000008</v>
      </c>
      <c r="O21" s="7">
        <v>58.018500000000003</v>
      </c>
      <c r="Q21" s="7">
        <v>3.0663800000000001</v>
      </c>
      <c r="R21" s="7">
        <v>8.3249999999999993</v>
      </c>
      <c r="S21" s="7">
        <v>69.038600000000002</v>
      </c>
      <c r="U21" s="7">
        <v>3.0663999999999998</v>
      </c>
      <c r="V21" s="7">
        <v>21.425000000000001</v>
      </c>
      <c r="W21" s="7">
        <v>28.669699999999999</v>
      </c>
      <c r="Y21" s="7">
        <v>3.0663800000000001</v>
      </c>
      <c r="Z21" s="7">
        <v>13.7323</v>
      </c>
      <c r="AA21" s="7">
        <v>52.7483</v>
      </c>
      <c r="AC21" s="7">
        <v>3.0663800000000001</v>
      </c>
      <c r="AD21" s="7">
        <v>14.526899999999999</v>
      </c>
      <c r="AE21" s="7">
        <v>149.291</v>
      </c>
      <c r="AG21" s="7">
        <v>3.0663800000000001</v>
      </c>
      <c r="AH21" s="7">
        <v>9.6586999999999996</v>
      </c>
      <c r="AI21" s="7">
        <v>118.73909999999999</v>
      </c>
      <c r="AK21" s="7">
        <v>3.0663800000000001</v>
      </c>
      <c r="AL21" s="7">
        <v>4.9420000000000002</v>
      </c>
      <c r="AM21" s="7">
        <v>41.571899999999999</v>
      </c>
      <c r="AO21" s="7">
        <v>3.0663800000000001</v>
      </c>
      <c r="AP21" s="7">
        <v>34.44</v>
      </c>
      <c r="AQ21" s="7">
        <v>147.72</v>
      </c>
      <c r="AS21" s="7">
        <v>3.0663800000000001</v>
      </c>
      <c r="AT21" s="7">
        <v>9.92</v>
      </c>
      <c r="AU21" s="7">
        <v>130.91999999999999</v>
      </c>
      <c r="AW21" s="7">
        <v>3.0663800000000001</v>
      </c>
      <c r="AX21" s="7">
        <v>6.4909999999999997</v>
      </c>
      <c r="AY21" s="7">
        <v>73.376000000000005</v>
      </c>
      <c r="BA21" s="7">
        <v>3.0663800000000001</v>
      </c>
      <c r="BB21" s="7">
        <v>6.8105000000000002</v>
      </c>
      <c r="BC21" s="7">
        <v>80.321899999999999</v>
      </c>
      <c r="BE21" s="7">
        <v>3.0663800000000001</v>
      </c>
      <c r="BF21" s="7">
        <v>6.6369999999999996</v>
      </c>
      <c r="BG21" s="7">
        <v>37.225999999999999</v>
      </c>
      <c r="BI21" s="7">
        <v>3.0663800000000001</v>
      </c>
      <c r="BJ21" s="7">
        <v>14.983700000000001</v>
      </c>
      <c r="BK21" s="7">
        <v>38.5627</v>
      </c>
      <c r="BM21" s="7">
        <v>3.0663800000000001</v>
      </c>
      <c r="BN21" s="7">
        <v>19.489999999999998</v>
      </c>
      <c r="BO21" s="7">
        <v>49.342500000000001</v>
      </c>
      <c r="BQ21" s="7">
        <v>3.0663800000000001</v>
      </c>
      <c r="BR21" s="7">
        <f t="shared" si="0"/>
        <v>11.313205882352941</v>
      </c>
      <c r="BS21" s="7">
        <f t="shared" si="1"/>
        <v>66.514338888888872</v>
      </c>
      <c r="BT21" s="7">
        <f t="shared" si="2"/>
        <v>7.7376999691328381</v>
      </c>
      <c r="BU21" s="7">
        <f t="shared" si="3"/>
        <v>1.8766678983572471</v>
      </c>
      <c r="BV21" s="7">
        <f t="shared" si="4"/>
        <v>41.117496984447165</v>
      </c>
      <c r="BW21" s="7">
        <f t="shared" si="5"/>
        <v>9.972457831052429</v>
      </c>
      <c r="BY21" s="70">
        <v>3.0663800000000001</v>
      </c>
      <c r="BZ21" s="70">
        <v>4.4192210479999998</v>
      </c>
      <c r="CA21" s="70">
        <v>25.982163629999999</v>
      </c>
      <c r="CB21" s="7">
        <f t="shared" si="6"/>
        <v>0.73307339779579961</v>
      </c>
      <c r="CC21" s="7">
        <f t="shared" si="7"/>
        <v>3.8954913402548552</v>
      </c>
    </row>
    <row r="22" spans="1:81" x14ac:dyDescent="0.2">
      <c r="A22" s="7">
        <v>3.24675</v>
      </c>
      <c r="B22" s="7">
        <v>4.1698000000000004</v>
      </c>
      <c r="C22" s="7">
        <v>12.603</v>
      </c>
      <c r="E22" s="7">
        <v>3.24675</v>
      </c>
      <c r="F22" s="7">
        <v>12.7752</v>
      </c>
      <c r="G22" s="7">
        <v>65.326999999999998</v>
      </c>
      <c r="I22" s="7">
        <v>3.24675</v>
      </c>
      <c r="J22" s="7">
        <v>2.9769999999999999</v>
      </c>
      <c r="K22" s="7">
        <v>33.014499999999998</v>
      </c>
      <c r="M22" s="7">
        <v>3.24675</v>
      </c>
      <c r="N22" s="7">
        <v>10.3062</v>
      </c>
      <c r="O22" s="7">
        <v>55.557299999999998</v>
      </c>
      <c r="Q22" s="7">
        <v>3.24675</v>
      </c>
      <c r="R22" s="7">
        <v>9.5967000000000002</v>
      </c>
      <c r="S22" s="7">
        <v>79.540599999999998</v>
      </c>
      <c r="U22" s="7">
        <v>3.2467999999999999</v>
      </c>
      <c r="V22" s="7">
        <v>22.556000000000001</v>
      </c>
      <c r="W22" s="7">
        <v>36.022500000000001</v>
      </c>
      <c r="Y22" s="7">
        <v>3.24675</v>
      </c>
      <c r="Z22" s="7">
        <v>19.763300000000001</v>
      </c>
      <c r="AA22" s="7">
        <v>51.211599999999997</v>
      </c>
      <c r="AC22" s="7">
        <v>3.24675</v>
      </c>
      <c r="AD22" s="7">
        <v>16.3491</v>
      </c>
      <c r="AE22" s="7">
        <v>205.12200000000001</v>
      </c>
      <c r="AG22" s="7">
        <v>3.24675</v>
      </c>
      <c r="AH22" s="7">
        <v>19.660299999999999</v>
      </c>
      <c r="AI22" s="7">
        <v>121.6022</v>
      </c>
      <c r="AK22" s="7">
        <v>3.24675</v>
      </c>
      <c r="AL22" s="7">
        <v>3.8039999999999998</v>
      </c>
      <c r="AM22" s="7">
        <v>44.685099999999998</v>
      </c>
      <c r="AO22" s="7">
        <v>3.24675</v>
      </c>
      <c r="AP22" s="7">
        <v>38.32</v>
      </c>
      <c r="AQ22" s="7">
        <v>149.19999999999999</v>
      </c>
      <c r="AS22" s="7">
        <v>3.24675</v>
      </c>
      <c r="AT22" s="7">
        <v>7.04</v>
      </c>
      <c r="AU22" s="7">
        <v>128.72</v>
      </c>
      <c r="AW22" s="7">
        <v>3.24675</v>
      </c>
      <c r="AX22" s="7">
        <v>7.8718000000000004</v>
      </c>
      <c r="AY22" s="7">
        <v>95.537999999999997</v>
      </c>
      <c r="BA22" s="7">
        <v>3.24675</v>
      </c>
      <c r="BB22" s="7">
        <v>7.5606999999999998</v>
      </c>
      <c r="BC22" s="7">
        <v>70.759600000000006</v>
      </c>
      <c r="BE22" s="7">
        <v>3.24675</v>
      </c>
      <c r="BF22" s="7">
        <v>7.7590000000000003</v>
      </c>
      <c r="BG22" s="7">
        <v>36.480699999999999</v>
      </c>
      <c r="BI22" s="7">
        <v>3.24675</v>
      </c>
      <c r="BJ22" s="7">
        <v>11.0395</v>
      </c>
      <c r="BK22" s="7">
        <v>37.724600000000002</v>
      </c>
      <c r="BM22" s="7">
        <v>3.24675</v>
      </c>
      <c r="BN22" s="7">
        <v>35.720999999999997</v>
      </c>
      <c r="BO22" s="7">
        <v>40.242800000000003</v>
      </c>
      <c r="BQ22" s="7">
        <v>3.24675</v>
      </c>
      <c r="BR22" s="7">
        <f t="shared" si="0"/>
        <v>13.957035294117647</v>
      </c>
      <c r="BS22" s="7">
        <f t="shared" si="1"/>
        <v>70.186194444444453</v>
      </c>
      <c r="BT22" s="7">
        <f t="shared" si="2"/>
        <v>10.114106839572326</v>
      </c>
      <c r="BU22" s="7">
        <f t="shared" si="3"/>
        <v>2.4530312240199246</v>
      </c>
      <c r="BV22" s="7">
        <f t="shared" si="4"/>
        <v>49.205773834144956</v>
      </c>
      <c r="BW22" s="7">
        <f t="shared" si="5"/>
        <v>11.934153112260786</v>
      </c>
      <c r="BY22" s="70">
        <v>3.24675</v>
      </c>
      <c r="BZ22" s="70">
        <v>5.4519669119999996</v>
      </c>
      <c r="CA22" s="70">
        <v>27.416482200000001</v>
      </c>
      <c r="CB22" s="7">
        <f t="shared" si="6"/>
        <v>0.95821532188278302</v>
      </c>
      <c r="CC22" s="7">
        <f t="shared" si="7"/>
        <v>4.6617785594768693</v>
      </c>
    </row>
    <row r="23" spans="1:81" x14ac:dyDescent="0.2">
      <c r="A23" s="7">
        <v>3.42713</v>
      </c>
      <c r="B23" s="7">
        <v>6.1124000000000001</v>
      </c>
      <c r="C23" s="7">
        <v>12.614000000000001</v>
      </c>
      <c r="E23" s="7">
        <v>3.42713</v>
      </c>
      <c r="F23" s="7">
        <v>36.568300000000001</v>
      </c>
      <c r="G23" s="7">
        <v>68.882000000000005</v>
      </c>
      <c r="I23" s="7">
        <v>3.42713</v>
      </c>
      <c r="J23" s="7">
        <v>3.149</v>
      </c>
      <c r="K23" s="7">
        <v>31.588000000000001</v>
      </c>
      <c r="M23" s="7">
        <v>3.42713</v>
      </c>
      <c r="N23" s="7">
        <v>9.3705999999999996</v>
      </c>
      <c r="O23" s="7">
        <v>52.432600000000001</v>
      </c>
      <c r="Q23" s="7">
        <v>3.42713</v>
      </c>
      <c r="R23" s="7">
        <v>17.565899999999999</v>
      </c>
      <c r="S23" s="7">
        <v>80.2744</v>
      </c>
      <c r="U23" s="7">
        <v>3.4270999999999998</v>
      </c>
      <c r="V23" s="7">
        <v>30.209</v>
      </c>
      <c r="W23" s="7">
        <v>51.804200000000002</v>
      </c>
      <c r="Y23" s="7">
        <v>3.42713</v>
      </c>
      <c r="Z23" s="7">
        <v>10.3353</v>
      </c>
      <c r="AA23" s="7">
        <v>43.971600000000002</v>
      </c>
      <c r="AC23" s="7">
        <v>3.42713</v>
      </c>
      <c r="AD23" s="7">
        <v>18.409600000000001</v>
      </c>
      <c r="AE23" s="7">
        <v>129.124</v>
      </c>
      <c r="AG23" s="7">
        <v>3.42713</v>
      </c>
      <c r="AH23" s="7">
        <v>8.2234999999999996</v>
      </c>
      <c r="AI23" s="7">
        <v>101.7067</v>
      </c>
      <c r="AK23" s="7">
        <v>3.42713</v>
      </c>
      <c r="AL23" s="7">
        <v>3.589</v>
      </c>
      <c r="AM23" s="7">
        <v>57.119599999999998</v>
      </c>
      <c r="AO23" s="7">
        <v>3.42713</v>
      </c>
      <c r="AP23" s="7">
        <v>32.6</v>
      </c>
      <c r="AQ23" s="7">
        <v>136.4</v>
      </c>
      <c r="AS23" s="7">
        <v>3.42713</v>
      </c>
      <c r="AT23" s="7">
        <v>5.28</v>
      </c>
      <c r="AU23" s="7">
        <v>130.12</v>
      </c>
      <c r="AW23" s="7">
        <v>3.42713</v>
      </c>
      <c r="AX23" s="7">
        <v>5.5544000000000002</v>
      </c>
      <c r="AY23" s="7">
        <v>77.338999999999999</v>
      </c>
      <c r="BA23" s="7">
        <v>3.42713</v>
      </c>
      <c r="BB23" s="7">
        <v>5.6661000000000001</v>
      </c>
      <c r="BC23" s="7">
        <v>76.920500000000004</v>
      </c>
      <c r="BE23" s="7">
        <v>3.42713</v>
      </c>
      <c r="BF23" s="7">
        <v>4.8079999999999998</v>
      </c>
      <c r="BG23" s="7">
        <v>33.0383</v>
      </c>
      <c r="BI23" s="7">
        <v>3.42713</v>
      </c>
      <c r="BJ23" s="7">
        <v>9.8957999999999995</v>
      </c>
      <c r="BK23" s="7">
        <v>43.799900000000001</v>
      </c>
      <c r="BM23" s="7">
        <v>3.42713</v>
      </c>
      <c r="BN23" s="7">
        <v>64.581000000000003</v>
      </c>
      <c r="BO23" s="7">
        <v>39.215299999999999</v>
      </c>
      <c r="BQ23" s="7">
        <v>3.42713</v>
      </c>
      <c r="BR23" s="7">
        <f t="shared" si="0"/>
        <v>15.995170588235293</v>
      </c>
      <c r="BS23" s="7">
        <f t="shared" si="1"/>
        <v>64.797227777777778</v>
      </c>
      <c r="BT23" s="7">
        <f t="shared" si="2"/>
        <v>15.933095548787186</v>
      </c>
      <c r="BU23" s="7">
        <f t="shared" si="3"/>
        <v>3.8643432876887149</v>
      </c>
      <c r="BV23" s="7">
        <f t="shared" si="4"/>
        <v>35.934606463207665</v>
      </c>
      <c r="BW23" s="7">
        <f t="shared" si="5"/>
        <v>8.7154222389887224</v>
      </c>
      <c r="BY23" s="70">
        <v>3.42713</v>
      </c>
      <c r="BZ23" s="70">
        <v>6.2481135109999997</v>
      </c>
      <c r="CA23" s="70">
        <v>25.3114171</v>
      </c>
      <c r="CB23" s="7">
        <f t="shared" si="6"/>
        <v>1.5095090967534042</v>
      </c>
      <c r="CC23" s="7">
        <f t="shared" si="7"/>
        <v>3.4044618121049695</v>
      </c>
    </row>
    <row r="24" spans="1:81" x14ac:dyDescent="0.2">
      <c r="A24" s="7">
        <v>3.6074999999999999</v>
      </c>
      <c r="B24" s="7">
        <v>4.4227999999999996</v>
      </c>
      <c r="C24" s="7">
        <v>12.627000000000001</v>
      </c>
      <c r="E24" s="7">
        <v>3.6074999999999999</v>
      </c>
      <c r="F24" s="7">
        <v>36.992800000000003</v>
      </c>
      <c r="G24" s="7">
        <v>116.251</v>
      </c>
      <c r="I24" s="7">
        <v>3.6074999999999999</v>
      </c>
      <c r="J24" s="7">
        <v>2.1800000000000002</v>
      </c>
      <c r="K24" s="7">
        <v>35.415399999999998</v>
      </c>
      <c r="M24" s="7">
        <v>3.6074999999999999</v>
      </c>
      <c r="N24" s="7">
        <v>8.1989000000000001</v>
      </c>
      <c r="O24" s="7">
        <v>60.964599999999997</v>
      </c>
      <c r="Q24" s="7">
        <v>3.6074999999999999</v>
      </c>
      <c r="R24" s="7">
        <v>14.7</v>
      </c>
      <c r="S24" s="7">
        <v>89.03</v>
      </c>
      <c r="U24" s="7">
        <v>3.6074999999999999</v>
      </c>
      <c r="V24" s="7">
        <v>25.91</v>
      </c>
      <c r="W24" s="7">
        <v>60.119300000000003</v>
      </c>
      <c r="Y24" s="7">
        <v>3.6074999999999999</v>
      </c>
      <c r="Z24" s="7">
        <v>17.839500000000001</v>
      </c>
      <c r="AA24" s="7">
        <v>45.719299999999997</v>
      </c>
      <c r="AC24" s="7">
        <v>3.6074999999999999</v>
      </c>
      <c r="AD24" s="7">
        <v>23.577999999999999</v>
      </c>
      <c r="AE24" s="7">
        <v>128.75399999999999</v>
      </c>
      <c r="AG24" s="7">
        <v>3.6074999999999999</v>
      </c>
      <c r="AH24" s="7">
        <v>8.9191000000000003</v>
      </c>
      <c r="AI24" s="7">
        <v>114.20740000000001</v>
      </c>
      <c r="AK24" s="7">
        <v>3.6074999999999999</v>
      </c>
      <c r="AL24" s="7">
        <v>2.9020000000000001</v>
      </c>
      <c r="AM24" s="7">
        <v>46.510899999999999</v>
      </c>
      <c r="AO24" s="7">
        <v>3.6074999999999999</v>
      </c>
      <c r="AP24" s="7">
        <v>25</v>
      </c>
      <c r="AQ24" s="7">
        <v>129</v>
      </c>
      <c r="AS24" s="7">
        <v>3.6074999999999999</v>
      </c>
      <c r="AT24" s="7">
        <v>10</v>
      </c>
      <c r="AU24" s="7">
        <v>102</v>
      </c>
      <c r="AW24" s="7">
        <v>3.6074999999999999</v>
      </c>
      <c r="AX24" s="7">
        <v>7.2480000000000002</v>
      </c>
      <c r="AY24" s="7">
        <v>85.709000000000003</v>
      </c>
      <c r="BA24" s="7">
        <v>3.6074999999999999</v>
      </c>
      <c r="BB24" s="7">
        <v>7.54</v>
      </c>
      <c r="BC24" s="7">
        <v>73.407300000000006</v>
      </c>
      <c r="BE24" s="7">
        <v>3.6074999999999999</v>
      </c>
      <c r="BF24" s="7">
        <v>4.7290000000000001</v>
      </c>
      <c r="BG24" s="7">
        <v>41.861899999999999</v>
      </c>
      <c r="BI24" s="7">
        <v>3.6074999999999999</v>
      </c>
      <c r="BJ24" s="7">
        <v>6.3334999999999999</v>
      </c>
      <c r="BK24" s="7">
        <v>38.474400000000003</v>
      </c>
      <c r="BM24" s="7">
        <v>3.6074999999999999</v>
      </c>
      <c r="BN24" s="7">
        <v>89.105999999999995</v>
      </c>
      <c r="BO24" s="7">
        <v>36.726700000000001</v>
      </c>
      <c r="BQ24" s="7">
        <v>3.6074999999999999</v>
      </c>
      <c r="BR24" s="7">
        <f t="shared" si="0"/>
        <v>17.388211764705883</v>
      </c>
      <c r="BS24" s="7">
        <f t="shared" si="1"/>
        <v>67.598788888888905</v>
      </c>
      <c r="BT24" s="7">
        <f t="shared" si="2"/>
        <v>20.301195599155129</v>
      </c>
      <c r="BU24" s="7">
        <f t="shared" si="3"/>
        <v>4.9237631636259414</v>
      </c>
      <c r="BV24" s="7">
        <f t="shared" si="4"/>
        <v>35.421716090405205</v>
      </c>
      <c r="BW24" s="7">
        <f t="shared" si="5"/>
        <v>8.5910280518459583</v>
      </c>
      <c r="BY24" s="70">
        <v>3.6074999999999999</v>
      </c>
      <c r="BZ24" s="70">
        <v>6.7922702209999999</v>
      </c>
      <c r="CA24" s="70">
        <v>26.40577691</v>
      </c>
      <c r="CB24" s="7">
        <f t="shared" si="6"/>
        <v>1.9233449857913834</v>
      </c>
      <c r="CC24" s="7">
        <f t="shared" si="7"/>
        <v>3.3558703327523274</v>
      </c>
    </row>
    <row r="25" spans="1:81" x14ac:dyDescent="0.2">
      <c r="A25" s="7">
        <v>3.7878799999999999</v>
      </c>
      <c r="B25" s="7">
        <v>6.6246999999999998</v>
      </c>
      <c r="C25" s="7">
        <v>11.877000000000001</v>
      </c>
      <c r="E25" s="7">
        <v>3.7878799999999999</v>
      </c>
      <c r="F25" s="7">
        <v>18.254200000000001</v>
      </c>
      <c r="G25" s="7">
        <v>104.664</v>
      </c>
      <c r="I25" s="7">
        <v>3.7878799999999999</v>
      </c>
      <c r="J25" s="7">
        <v>2</v>
      </c>
      <c r="K25" s="7">
        <v>35.0944</v>
      </c>
      <c r="M25" s="7">
        <v>3.7878799999999999</v>
      </c>
      <c r="N25" s="7">
        <v>11.3414</v>
      </c>
      <c r="O25" s="7">
        <v>67.540300000000002</v>
      </c>
      <c r="Q25" s="7">
        <v>3.7878799999999999</v>
      </c>
      <c r="R25" s="7">
        <v>10.54</v>
      </c>
      <c r="S25" s="7">
        <v>94.92</v>
      </c>
      <c r="U25" s="7">
        <v>3.7879</v>
      </c>
      <c r="V25" s="7">
        <v>25.009</v>
      </c>
      <c r="W25" s="7">
        <v>44.488</v>
      </c>
      <c r="Y25" s="7">
        <v>3.7878799999999999</v>
      </c>
      <c r="Z25" s="7">
        <v>20.176200000000001</v>
      </c>
      <c r="AA25" s="7">
        <v>49.896900000000002</v>
      </c>
      <c r="AC25" s="7">
        <v>3.7878799999999999</v>
      </c>
      <c r="AD25" s="7">
        <v>19.751200000000001</v>
      </c>
      <c r="AE25" s="7">
        <v>120.685</v>
      </c>
      <c r="AG25" s="7">
        <v>3.7878799999999999</v>
      </c>
      <c r="AH25" s="7">
        <v>9.0538000000000007</v>
      </c>
      <c r="AI25" s="7">
        <v>100.61239999999999</v>
      </c>
      <c r="AK25" s="7">
        <v>3.7878799999999999</v>
      </c>
      <c r="AL25" s="7">
        <v>5.0119999999999996</v>
      </c>
      <c r="AM25" s="7">
        <v>55.753300000000003</v>
      </c>
      <c r="AO25" s="7">
        <v>3.7878799999999999</v>
      </c>
      <c r="AP25" s="7">
        <v>17.2</v>
      </c>
      <c r="AQ25" s="7">
        <v>126.56</v>
      </c>
      <c r="AS25" s="7">
        <v>3.7878799999999999</v>
      </c>
      <c r="AT25" s="7">
        <v>10.24</v>
      </c>
      <c r="AU25" s="7">
        <v>138.04</v>
      </c>
      <c r="AW25" s="7">
        <v>3.7878799999999999</v>
      </c>
      <c r="AX25" s="7">
        <v>7.3533999999999997</v>
      </c>
      <c r="AY25" s="7">
        <v>90.484999999999999</v>
      </c>
      <c r="BA25" s="7">
        <v>3.7878799999999999</v>
      </c>
      <c r="BB25" s="7">
        <v>5.3430999999999997</v>
      </c>
      <c r="BC25" s="7">
        <v>69.195700000000002</v>
      </c>
      <c r="BE25" s="7">
        <v>3.7878799999999999</v>
      </c>
      <c r="BF25" s="7">
        <v>6.77</v>
      </c>
      <c r="BG25" s="7">
        <v>39.829700000000003</v>
      </c>
      <c r="BI25" s="7">
        <v>3.7878799999999999</v>
      </c>
      <c r="BJ25" s="7">
        <v>4.6024000000000003</v>
      </c>
      <c r="BK25" s="7">
        <v>27.9207</v>
      </c>
      <c r="BM25" s="7">
        <v>3.7878799999999999</v>
      </c>
      <c r="BN25" s="7">
        <v>124.155</v>
      </c>
      <c r="BO25" s="7">
        <v>35.755600000000001</v>
      </c>
      <c r="BQ25" s="7">
        <v>3.7878799999999999</v>
      </c>
      <c r="BR25" s="7">
        <f t="shared" si="0"/>
        <v>17.848611764705883</v>
      </c>
      <c r="BS25" s="7">
        <f t="shared" si="1"/>
        <v>67.406555555555542</v>
      </c>
      <c r="BT25" s="7">
        <f t="shared" si="2"/>
        <v>27.331956835928125</v>
      </c>
      <c r="BU25" s="7">
        <f t="shared" si="3"/>
        <v>6.6289732346679013</v>
      </c>
      <c r="BV25" s="7">
        <f t="shared" si="4"/>
        <v>36.989468797787467</v>
      </c>
      <c r="BW25" s="7">
        <f t="shared" si="5"/>
        <v>8.9712639346333187</v>
      </c>
      <c r="BY25" s="70">
        <v>3.7878799999999999</v>
      </c>
      <c r="BZ25" s="70">
        <v>6.9721139709999997</v>
      </c>
      <c r="CA25" s="70">
        <v>26.330685760000001</v>
      </c>
      <c r="CB25" s="7">
        <f t="shared" si="6"/>
        <v>2.5894426697921489</v>
      </c>
      <c r="CC25" s="7">
        <f t="shared" si="7"/>
        <v>3.50439997446614</v>
      </c>
    </row>
    <row r="26" spans="1:81" x14ac:dyDescent="0.2">
      <c r="A26" s="7">
        <v>3.9682499999999998</v>
      </c>
      <c r="B26" s="7">
        <v>6.5010000000000003</v>
      </c>
      <c r="C26" s="7">
        <v>12.97</v>
      </c>
      <c r="E26" s="7">
        <v>3.9682499999999998</v>
      </c>
      <c r="F26" s="7">
        <v>9.8344000000000005</v>
      </c>
      <c r="G26" s="7">
        <v>91.488</v>
      </c>
      <c r="I26" s="7">
        <v>3.9682499999999998</v>
      </c>
      <c r="J26" s="7">
        <v>3.661</v>
      </c>
      <c r="K26" s="7">
        <v>30.0778</v>
      </c>
      <c r="M26" s="7">
        <v>3.9682499999999998</v>
      </c>
      <c r="N26" s="7">
        <v>9.9446999999999992</v>
      </c>
      <c r="O26" s="7">
        <v>80.374399999999994</v>
      </c>
      <c r="Q26" s="7">
        <v>3.9682499999999998</v>
      </c>
      <c r="R26" s="7">
        <v>9.1632999999999996</v>
      </c>
      <c r="S26" s="7">
        <v>93.678899999999999</v>
      </c>
      <c r="U26" s="7">
        <v>3.9683000000000002</v>
      </c>
      <c r="V26" s="7">
        <v>24.86</v>
      </c>
      <c r="W26" s="7">
        <v>31.099799999999998</v>
      </c>
      <c r="Y26" s="7">
        <v>3.9682499999999998</v>
      </c>
      <c r="Z26" s="7">
        <v>9.9564000000000004</v>
      </c>
      <c r="AA26" s="7">
        <v>49.788899999999998</v>
      </c>
      <c r="AC26" s="7">
        <v>3.9682499999999998</v>
      </c>
      <c r="AD26" s="7">
        <v>16.381399999999999</v>
      </c>
      <c r="AE26" s="7">
        <v>135.244</v>
      </c>
      <c r="AG26" s="7">
        <v>3.9682499999999998</v>
      </c>
      <c r="AH26" s="7">
        <v>7.2297000000000002</v>
      </c>
      <c r="AI26" s="7">
        <v>99.714799999999997</v>
      </c>
      <c r="AK26" s="7">
        <v>3.9682499999999998</v>
      </c>
      <c r="AL26" s="7">
        <v>9.6470000000000002</v>
      </c>
      <c r="AM26" s="7">
        <v>55.866100000000003</v>
      </c>
      <c r="AO26" s="7">
        <v>3.9682499999999998</v>
      </c>
      <c r="AP26" s="7">
        <v>21.12</v>
      </c>
      <c r="AQ26" s="7">
        <v>107.4</v>
      </c>
      <c r="AS26" s="7">
        <v>3.9682499999999998</v>
      </c>
      <c r="AT26" s="7">
        <v>7.2</v>
      </c>
      <c r="AU26" s="7">
        <v>140.47999999999999</v>
      </c>
      <c r="AW26" s="7">
        <v>3.9682499999999998</v>
      </c>
      <c r="AX26" s="7">
        <v>6.2279999999999998</v>
      </c>
      <c r="AY26" s="7">
        <v>75.665999999999997</v>
      </c>
      <c r="BA26" s="7">
        <v>3.9682499999999998</v>
      </c>
      <c r="BB26" s="7">
        <v>7.9923000000000002</v>
      </c>
      <c r="BC26" s="7">
        <v>75.596400000000003</v>
      </c>
      <c r="BE26" s="7">
        <v>3.9682499999999998</v>
      </c>
      <c r="BF26" s="7">
        <v>6.468</v>
      </c>
      <c r="BG26" s="7">
        <v>25.823799999999999</v>
      </c>
      <c r="BI26" s="7">
        <v>3.9682499999999998</v>
      </c>
      <c r="BJ26" s="7">
        <v>3.2172999999999998</v>
      </c>
      <c r="BK26" s="7">
        <v>30.514600000000002</v>
      </c>
      <c r="BM26" s="7">
        <v>3.9682499999999998</v>
      </c>
      <c r="BN26" s="7">
        <v>143.303</v>
      </c>
      <c r="BO26" s="7">
        <v>43.953800000000001</v>
      </c>
      <c r="BQ26" s="7">
        <v>3.9682499999999998</v>
      </c>
      <c r="BR26" s="7">
        <f t="shared" si="0"/>
        <v>17.806323529411763</v>
      </c>
      <c r="BS26" s="7">
        <f t="shared" si="1"/>
        <v>65.540961111111102</v>
      </c>
      <c r="BT26" s="7">
        <f t="shared" si="2"/>
        <v>31.867801216302944</v>
      </c>
      <c r="BU26" s="7">
        <f t="shared" si="3"/>
        <v>7.7290770865296468</v>
      </c>
      <c r="BV26" s="7">
        <f t="shared" si="4"/>
        <v>37.455810730118365</v>
      </c>
      <c r="BW26" s="7">
        <f t="shared" si="5"/>
        <v>9.0843684666718456</v>
      </c>
      <c r="BY26" s="70">
        <v>3.9682499999999998</v>
      </c>
      <c r="BZ26" s="70">
        <v>6.9555951289999998</v>
      </c>
      <c r="CA26" s="70">
        <v>25.601937929999998</v>
      </c>
      <c r="CB26" s="7">
        <f t="shared" si="6"/>
        <v>3.0191707369256431</v>
      </c>
      <c r="CC26" s="7">
        <f t="shared" si="7"/>
        <v>3.5485814322936897</v>
      </c>
    </row>
    <row r="27" spans="1:81" x14ac:dyDescent="0.2">
      <c r="A27" s="7">
        <v>4.1486299999999998</v>
      </c>
      <c r="B27" s="7">
        <v>5.8250999999999999</v>
      </c>
      <c r="C27" s="7">
        <v>18.495000000000001</v>
      </c>
      <c r="E27" s="7">
        <v>4.1486299999999998</v>
      </c>
      <c r="F27" s="7">
        <v>6.7561999999999998</v>
      </c>
      <c r="G27" s="7">
        <v>108.51</v>
      </c>
      <c r="I27" s="7">
        <v>4.1486299999999998</v>
      </c>
      <c r="J27" s="7">
        <v>2.915</v>
      </c>
      <c r="K27" s="7">
        <v>32.255800000000001</v>
      </c>
      <c r="M27" s="7">
        <v>4.1486299999999998</v>
      </c>
      <c r="N27" s="7">
        <v>18.773199999999999</v>
      </c>
      <c r="O27" s="7">
        <v>76.5184</v>
      </c>
      <c r="Q27" s="7">
        <v>4.1486299999999998</v>
      </c>
      <c r="R27" s="7">
        <v>12.3413</v>
      </c>
      <c r="S27" s="7">
        <v>85.904600000000002</v>
      </c>
      <c r="U27" s="7">
        <v>4.1486000000000001</v>
      </c>
      <c r="V27" s="7">
        <v>24.155999999999999</v>
      </c>
      <c r="W27" s="7">
        <v>33.575000000000003</v>
      </c>
      <c r="Y27" s="7">
        <v>4.1486299999999998</v>
      </c>
      <c r="Z27" s="7">
        <v>11.0458</v>
      </c>
      <c r="AA27" s="7">
        <v>46.943199999999997</v>
      </c>
      <c r="AC27" s="7">
        <v>4.1486299999999998</v>
      </c>
      <c r="AD27" s="7">
        <v>14.7097</v>
      </c>
      <c r="AE27" s="7">
        <v>149.66999999999999</v>
      </c>
      <c r="AG27" s="7">
        <v>4.1486299999999998</v>
      </c>
      <c r="AH27" s="7">
        <v>11.340199999999999</v>
      </c>
      <c r="AI27" s="7">
        <v>108.7188</v>
      </c>
      <c r="AK27" s="7">
        <v>4.1486299999999998</v>
      </c>
      <c r="AL27" s="7">
        <v>4.4779999999999998</v>
      </c>
      <c r="AM27" s="7">
        <v>55.055700000000002</v>
      </c>
      <c r="AO27" s="7">
        <v>4.1486299999999998</v>
      </c>
      <c r="AP27" s="7">
        <v>16.079999999999998</v>
      </c>
      <c r="AQ27" s="7">
        <v>87.12</v>
      </c>
      <c r="AS27" s="7">
        <v>4.1486299999999998</v>
      </c>
      <c r="AT27" s="7">
        <v>5.68</v>
      </c>
      <c r="AU27" s="7">
        <v>141.19999999999999</v>
      </c>
      <c r="AW27" s="7">
        <v>4.1486299999999998</v>
      </c>
      <c r="AX27" s="7">
        <v>6.2428999999999997</v>
      </c>
      <c r="AY27" s="7">
        <v>77.653999999999996</v>
      </c>
      <c r="BA27" s="7">
        <v>4.1486299999999998</v>
      </c>
      <c r="BB27" s="7">
        <v>9.9038000000000004</v>
      </c>
      <c r="BC27" s="7">
        <v>91.551900000000003</v>
      </c>
      <c r="BE27" s="7">
        <v>4.1486299999999998</v>
      </c>
      <c r="BF27" s="7">
        <v>8.2970000000000006</v>
      </c>
      <c r="BG27" s="7">
        <v>28.874700000000001</v>
      </c>
      <c r="BI27" s="7">
        <v>4.1486299999999998</v>
      </c>
      <c r="BJ27" s="7">
        <v>4.8562000000000003</v>
      </c>
      <c r="BK27" s="7">
        <v>35.471600000000002</v>
      </c>
      <c r="BM27" s="7">
        <v>4.1486299999999998</v>
      </c>
      <c r="BN27" s="7">
        <v>104.57599999999999</v>
      </c>
      <c r="BO27" s="7">
        <v>38.436900000000001</v>
      </c>
      <c r="BQ27" s="7">
        <v>4.1486299999999998</v>
      </c>
      <c r="BR27" s="7">
        <f t="shared" si="0"/>
        <v>15.763317647058821</v>
      </c>
      <c r="BS27" s="7">
        <f t="shared" si="1"/>
        <v>67.553088888888894</v>
      </c>
      <c r="BT27" s="7">
        <f t="shared" si="2"/>
        <v>22.875133311504445</v>
      </c>
      <c r="BU27" s="7">
        <f t="shared" si="3"/>
        <v>5.5480347554951717</v>
      </c>
      <c r="BV27" s="7">
        <f t="shared" si="4"/>
        <v>38.737231075178379</v>
      </c>
      <c r="BW27" s="7">
        <f t="shared" si="5"/>
        <v>9.395158550995248</v>
      </c>
      <c r="BY27" s="70">
        <v>4.1486299999999998</v>
      </c>
      <c r="BZ27" s="70">
        <v>6.1575459559999999</v>
      </c>
      <c r="CA27" s="70">
        <v>26.38792535</v>
      </c>
      <c r="CB27" s="7">
        <f t="shared" si="6"/>
        <v>2.1672010763653016</v>
      </c>
      <c r="CC27" s="7">
        <f t="shared" si="7"/>
        <v>3.6699838089825185</v>
      </c>
    </row>
    <row r="28" spans="1:81" x14ac:dyDescent="0.2">
      <c r="A28" s="7">
        <v>4.3289999999999997</v>
      </c>
      <c r="B28" s="7">
        <v>7.5354999999999999</v>
      </c>
      <c r="C28" s="7">
        <v>18.853000000000002</v>
      </c>
      <c r="E28" s="7">
        <v>4.3289999999999997</v>
      </c>
      <c r="F28" s="7">
        <v>6.2911999999999999</v>
      </c>
      <c r="G28" s="7">
        <v>116.858</v>
      </c>
      <c r="I28" s="7">
        <v>4.3289999999999997</v>
      </c>
      <c r="J28" s="7">
        <v>2.097</v>
      </c>
      <c r="K28" s="7">
        <v>36.907200000000003</v>
      </c>
      <c r="M28" s="7">
        <v>4.3289999999999997</v>
      </c>
      <c r="N28" s="7">
        <v>20.101400000000002</v>
      </c>
      <c r="O28" s="7">
        <v>91.315600000000003</v>
      </c>
      <c r="Q28" s="7">
        <v>4.3289999999999997</v>
      </c>
      <c r="R28" s="7">
        <v>11.6267</v>
      </c>
      <c r="S28" s="7">
        <v>69.220500000000001</v>
      </c>
      <c r="U28" s="7">
        <v>4.3289999999999997</v>
      </c>
      <c r="V28" s="7">
        <v>23.065999999999999</v>
      </c>
      <c r="W28" s="7">
        <v>40.826500000000003</v>
      </c>
      <c r="Y28" s="7">
        <v>4.3289999999999997</v>
      </c>
      <c r="Z28" s="7">
        <v>12.4604</v>
      </c>
      <c r="AA28" s="7">
        <v>46.822299999999998</v>
      </c>
      <c r="AC28" s="7">
        <v>4.3289999999999997</v>
      </c>
      <c r="AD28" s="7">
        <v>7.6639999999999997</v>
      </c>
      <c r="AE28" s="7">
        <v>165.61199999999999</v>
      </c>
      <c r="AG28" s="7">
        <v>4.3289999999999997</v>
      </c>
      <c r="AH28" s="7">
        <v>9.8030000000000008</v>
      </c>
      <c r="AI28" s="7">
        <v>83.341700000000003</v>
      </c>
      <c r="AK28" s="7">
        <v>4.3289999999999997</v>
      </c>
      <c r="AL28" s="7">
        <v>6.29</v>
      </c>
      <c r="AM28" s="7">
        <v>38.509599999999999</v>
      </c>
      <c r="AO28" s="7">
        <v>4.3289999999999997</v>
      </c>
      <c r="AP28" s="7">
        <v>12.32</v>
      </c>
      <c r="AQ28" s="7">
        <v>94.64</v>
      </c>
      <c r="AS28" s="7">
        <v>4.3289999999999997</v>
      </c>
      <c r="AT28" s="7">
        <v>7.92</v>
      </c>
      <c r="AU28" s="7">
        <v>134.44</v>
      </c>
      <c r="AW28" s="7">
        <v>4.3289999999999997</v>
      </c>
      <c r="AX28" s="7">
        <v>11.5579</v>
      </c>
      <c r="AY28" s="7">
        <v>91.807000000000002</v>
      </c>
      <c r="BA28" s="7">
        <v>4.3289999999999997</v>
      </c>
      <c r="BB28" s="7">
        <v>6.4001999999999999</v>
      </c>
      <c r="BC28" s="7">
        <v>80.408299999999997</v>
      </c>
      <c r="BE28" s="7">
        <v>4.3289999999999997</v>
      </c>
      <c r="BF28" s="7">
        <v>8.6370000000000005</v>
      </c>
      <c r="BG28" s="7">
        <v>28.581199999999999</v>
      </c>
      <c r="BI28" s="7">
        <v>4.3289999999999997</v>
      </c>
      <c r="BJ28" s="7">
        <v>2.8643000000000001</v>
      </c>
      <c r="BK28" s="7">
        <v>42.210599999999999</v>
      </c>
      <c r="BM28" s="7">
        <v>4.3289999999999997</v>
      </c>
      <c r="BN28" s="7">
        <v>44.363999999999997</v>
      </c>
      <c r="BO28" s="7">
        <v>30.159800000000001</v>
      </c>
      <c r="BQ28" s="7">
        <v>4.3289999999999997</v>
      </c>
      <c r="BR28" s="7">
        <f t="shared" si="0"/>
        <v>11.823447058823533</v>
      </c>
      <c r="BS28" s="7">
        <f t="shared" si="1"/>
        <v>67.25073888888889</v>
      </c>
      <c r="BT28" s="7">
        <f t="shared" si="2"/>
        <v>9.65655862656949</v>
      </c>
      <c r="BU28" s="7">
        <f t="shared" si="3"/>
        <v>2.3420594821950242</v>
      </c>
      <c r="BV28" s="7">
        <f t="shared" si="4"/>
        <v>40.187180460834696</v>
      </c>
      <c r="BW28" s="7">
        <f t="shared" si="5"/>
        <v>9.7468229315164514</v>
      </c>
      <c r="BY28" s="70">
        <v>4.3289999999999997</v>
      </c>
      <c r="BZ28" s="70">
        <v>4.6185340070000001</v>
      </c>
      <c r="CA28" s="70">
        <v>26.26981988</v>
      </c>
      <c r="CB28" s="7">
        <f t="shared" si="6"/>
        <v>0.91486698523243137</v>
      </c>
      <c r="CC28" s="7">
        <f t="shared" si="7"/>
        <v>3.8073527076236138</v>
      </c>
    </row>
    <row r="29" spans="1:81" x14ac:dyDescent="0.2">
      <c r="A29" s="7">
        <v>4.5093800000000002</v>
      </c>
      <c r="B29" s="7">
        <v>4</v>
      </c>
      <c r="C29" s="7">
        <v>27.263000000000002</v>
      </c>
      <c r="E29" s="7">
        <v>4.5093800000000002</v>
      </c>
      <c r="F29" s="7">
        <v>3.1271</v>
      </c>
      <c r="G29" s="7">
        <v>149.62100000000001</v>
      </c>
      <c r="I29" s="7">
        <v>4.5093800000000002</v>
      </c>
      <c r="J29" s="7">
        <v>3.6480000000000001</v>
      </c>
      <c r="K29" s="7">
        <v>25.869800000000001</v>
      </c>
      <c r="M29" s="7">
        <v>4.5093800000000002</v>
      </c>
      <c r="N29" s="7">
        <v>18.170400000000001</v>
      </c>
      <c r="O29" s="7">
        <v>90.815700000000007</v>
      </c>
      <c r="Q29" s="7">
        <v>4.5093800000000002</v>
      </c>
      <c r="R29" s="7">
        <v>8.5815999999999999</v>
      </c>
      <c r="S29" s="7">
        <v>68.1708</v>
      </c>
      <c r="U29" s="7">
        <v>4.5094000000000003</v>
      </c>
      <c r="V29" s="7">
        <v>23.456</v>
      </c>
      <c r="W29" s="7">
        <v>41.439300000000003</v>
      </c>
      <c r="Y29" s="7">
        <v>4.5093800000000002</v>
      </c>
      <c r="Z29" s="7">
        <v>18.765000000000001</v>
      </c>
      <c r="AA29" s="7">
        <v>56.214399999999998</v>
      </c>
      <c r="AC29" s="7">
        <v>4.5093800000000002</v>
      </c>
      <c r="AD29" s="7">
        <v>11.7898</v>
      </c>
      <c r="AE29" s="7">
        <v>132.041</v>
      </c>
      <c r="AG29" s="7">
        <v>4.5093800000000002</v>
      </c>
      <c r="AH29" s="7">
        <v>8.6043000000000003</v>
      </c>
      <c r="AI29" s="7">
        <v>88.223799999999997</v>
      </c>
      <c r="AK29" s="7">
        <v>4.5093800000000002</v>
      </c>
      <c r="AL29" s="7">
        <v>10.218</v>
      </c>
      <c r="AM29" s="7">
        <v>62.076799999999999</v>
      </c>
      <c r="AO29" s="7">
        <v>4.5093800000000002</v>
      </c>
      <c r="AP29" s="7">
        <v>14</v>
      </c>
      <c r="AQ29" s="7">
        <v>108</v>
      </c>
      <c r="AS29" s="7">
        <v>4.5093800000000002</v>
      </c>
      <c r="AT29" s="7">
        <v>4</v>
      </c>
      <c r="AU29" s="7">
        <v>139</v>
      </c>
      <c r="AW29" s="7">
        <v>4.5093800000000002</v>
      </c>
      <c r="AX29" s="7">
        <v>7.4207000000000001</v>
      </c>
      <c r="AY29" s="7">
        <v>92.551000000000002</v>
      </c>
      <c r="BA29" s="7">
        <v>4.5093800000000002</v>
      </c>
      <c r="BB29" s="7">
        <v>9.5251000000000001</v>
      </c>
      <c r="BC29" s="7">
        <v>74.806600000000003</v>
      </c>
      <c r="BE29" s="7">
        <v>4.5093800000000002</v>
      </c>
      <c r="BF29" s="7">
        <v>11.180999999999999</v>
      </c>
      <c r="BG29" s="7">
        <v>28.834</v>
      </c>
      <c r="BI29" s="7">
        <v>4.5093800000000002</v>
      </c>
      <c r="BJ29" s="7">
        <v>4</v>
      </c>
      <c r="BK29" s="7">
        <v>31.705500000000001</v>
      </c>
      <c r="BM29" s="7">
        <v>4.5093800000000002</v>
      </c>
      <c r="BN29" s="7">
        <v>14.353999999999999</v>
      </c>
      <c r="BO29" s="7">
        <v>37.545900000000003</v>
      </c>
      <c r="BQ29" s="7">
        <v>4.5093800000000002</v>
      </c>
      <c r="BR29" s="7">
        <f t="shared" si="0"/>
        <v>10.284764705882356</v>
      </c>
      <c r="BS29" s="7">
        <f t="shared" si="1"/>
        <v>69.676588888888887</v>
      </c>
      <c r="BT29" s="7">
        <f t="shared" si="2"/>
        <v>5.7868606251770762</v>
      </c>
      <c r="BU29" s="7">
        <f t="shared" si="3"/>
        <v>1.4035198587254667</v>
      </c>
      <c r="BV29" s="7">
        <f t="shared" si="4"/>
        <v>39.488296710438476</v>
      </c>
      <c r="BW29" s="7">
        <f t="shared" si="5"/>
        <v>9.5773187242863678</v>
      </c>
      <c r="BY29" s="70">
        <v>4.5093800000000002</v>
      </c>
      <c r="BZ29" s="70">
        <v>4.0174862129999998</v>
      </c>
      <c r="CA29" s="70">
        <v>27.217417529999999</v>
      </c>
      <c r="CB29" s="7">
        <f t="shared" si="6"/>
        <v>0.5482499448146354</v>
      </c>
      <c r="CC29" s="7">
        <f t="shared" si="7"/>
        <v>3.7411401266743622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8B64B-74FF-654C-8FE6-B93DD0FA0C86}">
  <dimension ref="A1:R38"/>
  <sheetViews>
    <sheetView topLeftCell="F12" workbookViewId="0">
      <selection activeCell="L18" sqref="L18"/>
    </sheetView>
  </sheetViews>
  <sheetFormatPr baseColWidth="10" defaultColWidth="8.83203125" defaultRowHeight="15" x14ac:dyDescent="0.2"/>
  <cols>
    <col min="1" max="11" width="8.83203125" style="7"/>
    <col min="12" max="12" width="11.33203125" style="7" bestFit="1" customWidth="1"/>
    <col min="13" max="13" width="16.6640625" style="7" bestFit="1" customWidth="1"/>
    <col min="14" max="14" width="20.6640625" style="7" bestFit="1" customWidth="1"/>
    <col min="15" max="15" width="24.6640625" style="7" bestFit="1" customWidth="1"/>
    <col min="16" max="16" width="26.33203125" style="7" bestFit="1" customWidth="1"/>
    <col min="17" max="17" width="34.33203125" style="7" bestFit="1" customWidth="1"/>
    <col min="18" max="16384" width="8.83203125" style="7"/>
  </cols>
  <sheetData>
    <row r="1" spans="1:18" x14ac:dyDescent="0.2">
      <c r="A1" s="56"/>
      <c r="B1" s="56"/>
      <c r="C1" s="56"/>
      <c r="P1" s="56"/>
      <c r="Q1" s="56"/>
      <c r="R1" s="56"/>
    </row>
    <row r="2" spans="1:18" x14ac:dyDescent="0.2">
      <c r="C2" s="55"/>
      <c r="R2" s="55"/>
    </row>
    <row r="3" spans="1:18" x14ac:dyDescent="0.2">
      <c r="C3" s="55"/>
      <c r="R3" s="55"/>
    </row>
    <row r="4" spans="1:18" x14ac:dyDescent="0.2">
      <c r="C4" s="55"/>
      <c r="R4" s="55"/>
    </row>
    <row r="5" spans="1:18" x14ac:dyDescent="0.2">
      <c r="C5" s="55"/>
      <c r="R5" s="55"/>
    </row>
    <row r="6" spans="1:18" x14ac:dyDescent="0.2">
      <c r="C6" s="55"/>
      <c r="R6" s="55"/>
    </row>
    <row r="17" spans="1:17" x14ac:dyDescent="0.2">
      <c r="A17" s="56"/>
      <c r="B17" s="56"/>
      <c r="C17" s="56"/>
    </row>
    <row r="18" spans="1:17" x14ac:dyDescent="0.2">
      <c r="C18" s="55"/>
      <c r="L18" s="32" t="s">
        <v>99</v>
      </c>
    </row>
    <row r="19" spans="1:17" x14ac:dyDescent="0.2">
      <c r="C19" s="55"/>
      <c r="L19" s="7" t="s">
        <v>100</v>
      </c>
    </row>
    <row r="20" spans="1:17" x14ac:dyDescent="0.2">
      <c r="C20" s="55"/>
      <c r="L20" s="7" t="s">
        <v>101</v>
      </c>
      <c r="M20" s="7" t="s">
        <v>102</v>
      </c>
      <c r="N20" s="7" t="s">
        <v>103</v>
      </c>
      <c r="O20" s="7" t="s">
        <v>104</v>
      </c>
      <c r="P20" s="7" t="s">
        <v>105</v>
      </c>
      <c r="Q20" s="7" t="s">
        <v>106</v>
      </c>
    </row>
    <row r="21" spans="1:17" x14ac:dyDescent="0.2">
      <c r="C21" s="55"/>
      <c r="L21" s="7" t="s">
        <v>88</v>
      </c>
      <c r="M21" s="7">
        <v>56.79012345679012</v>
      </c>
      <c r="N21" s="7">
        <v>27.509293680297397</v>
      </c>
      <c r="O21" s="7">
        <v>50</v>
      </c>
      <c r="P21" s="7">
        <v>45.833333333333329</v>
      </c>
      <c r="Q21" s="7">
        <v>64.634146341463421</v>
      </c>
    </row>
    <row r="22" spans="1:17" x14ac:dyDescent="0.2">
      <c r="C22" s="55"/>
      <c r="L22" s="7" t="s">
        <v>89</v>
      </c>
      <c r="M22" s="7">
        <v>30.864197530864196</v>
      </c>
      <c r="N22" s="7">
        <v>34.20074349442379</v>
      </c>
      <c r="O22" s="7">
        <v>37.037037037037038</v>
      </c>
      <c r="P22" s="7">
        <v>33.333333333333329</v>
      </c>
      <c r="Q22" s="7">
        <v>21.951219512195124</v>
      </c>
    </row>
    <row r="23" spans="1:17" x14ac:dyDescent="0.2">
      <c r="L23" s="7" t="s">
        <v>90</v>
      </c>
      <c r="M23" s="7">
        <v>7.4074074074074066</v>
      </c>
      <c r="N23" s="7">
        <v>18.587360594795538</v>
      </c>
      <c r="O23" s="7">
        <v>12.962962962962962</v>
      </c>
      <c r="P23" s="7">
        <v>12.5</v>
      </c>
      <c r="Q23" s="7">
        <v>9.7560975609756095</v>
      </c>
    </row>
    <row r="24" spans="1:17" x14ac:dyDescent="0.2">
      <c r="L24" s="7" t="s">
        <v>91</v>
      </c>
      <c r="M24" s="7">
        <v>2.4691358024691357</v>
      </c>
      <c r="N24" s="7">
        <v>11.524163568773234</v>
      </c>
      <c r="O24" s="7">
        <v>0</v>
      </c>
      <c r="P24" s="7">
        <v>4.1666666666666661</v>
      </c>
      <c r="Q24" s="7">
        <v>3.6585365853658534</v>
      </c>
    </row>
    <row r="25" spans="1:17" x14ac:dyDescent="0.2">
      <c r="L25" s="7" t="s">
        <v>92</v>
      </c>
      <c r="M25" s="7">
        <v>2.4691358024691357</v>
      </c>
      <c r="N25" s="7">
        <v>8.1784386617100377</v>
      </c>
      <c r="O25" s="7">
        <v>0</v>
      </c>
      <c r="P25" s="7">
        <v>4.1666666666666661</v>
      </c>
      <c r="Q25" s="7">
        <v>0</v>
      </c>
    </row>
    <row r="32" spans="1:17" x14ac:dyDescent="0.2">
      <c r="A32" s="56"/>
      <c r="B32" s="56"/>
      <c r="C32" s="56"/>
      <c r="E32" s="56"/>
      <c r="F32" s="56"/>
      <c r="G32" s="56"/>
    </row>
    <row r="33" spans="2:7" x14ac:dyDescent="0.2">
      <c r="C33" s="55"/>
      <c r="G33" s="55"/>
    </row>
    <row r="34" spans="2:7" x14ac:dyDescent="0.2">
      <c r="C34" s="55"/>
      <c r="G34" s="55"/>
    </row>
    <row r="35" spans="2:7" x14ac:dyDescent="0.2">
      <c r="C35" s="55"/>
      <c r="G35" s="55"/>
    </row>
    <row r="36" spans="2:7" x14ac:dyDescent="0.2">
      <c r="C36" s="55"/>
      <c r="G36" s="55"/>
    </row>
    <row r="37" spans="2:7" x14ac:dyDescent="0.2">
      <c r="C37" s="55"/>
      <c r="G37" s="55"/>
    </row>
    <row r="38" spans="2:7" x14ac:dyDescent="0.2">
      <c r="B38" s="32"/>
      <c r="F38" s="3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4FF24-84D1-8448-AA3D-5EF2D7955139}">
  <dimension ref="A1:H128"/>
  <sheetViews>
    <sheetView workbookViewId="0">
      <selection activeCell="G25" sqref="G25"/>
    </sheetView>
  </sheetViews>
  <sheetFormatPr baseColWidth="10" defaultColWidth="8.83203125" defaultRowHeight="15" x14ac:dyDescent="0.2"/>
  <cols>
    <col min="1" max="1" width="15.6640625" style="7" bestFit="1" customWidth="1"/>
    <col min="2" max="2" width="8.83203125" style="7"/>
    <col min="3" max="3" width="14.83203125" style="7" bestFit="1" customWidth="1"/>
    <col min="4" max="4" width="14" style="7" bestFit="1" customWidth="1"/>
    <col min="5" max="5" width="13.5" style="7" bestFit="1" customWidth="1"/>
    <col min="6" max="6" width="16.1640625" style="7" bestFit="1" customWidth="1"/>
    <col min="7" max="7" width="28.5" style="7" bestFit="1" customWidth="1"/>
    <col min="8" max="8" width="22" style="7" bestFit="1" customWidth="1"/>
    <col min="9" max="16384" width="8.83203125" style="7"/>
  </cols>
  <sheetData>
    <row r="1" spans="1:8" x14ac:dyDescent="0.2">
      <c r="A1" s="32" t="s">
        <v>107</v>
      </c>
    </row>
    <row r="2" spans="1:8" x14ac:dyDescent="0.2">
      <c r="A2" s="32" t="s">
        <v>96</v>
      </c>
      <c r="C2" s="32"/>
    </row>
    <row r="3" spans="1:8" x14ac:dyDescent="0.2">
      <c r="C3" s="32" t="s">
        <v>108</v>
      </c>
      <c r="D3" s="7" t="s">
        <v>75</v>
      </c>
      <c r="E3" s="7" t="s">
        <v>66</v>
      </c>
      <c r="F3" s="7" t="s">
        <v>68</v>
      </c>
      <c r="G3" s="7" t="s">
        <v>70</v>
      </c>
      <c r="H3" s="7" t="s">
        <v>72</v>
      </c>
    </row>
    <row r="4" spans="1:8" x14ac:dyDescent="0.2">
      <c r="D4" s="7">
        <v>1</v>
      </c>
      <c r="E4" s="7">
        <v>1</v>
      </c>
      <c r="F4" s="7">
        <v>1</v>
      </c>
      <c r="G4" s="7">
        <v>1</v>
      </c>
      <c r="H4" s="7">
        <v>1</v>
      </c>
    </row>
    <row r="5" spans="1:8" x14ac:dyDescent="0.2">
      <c r="D5" s="7">
        <v>1</v>
      </c>
      <c r="E5" s="7">
        <v>1</v>
      </c>
      <c r="F5" s="7">
        <v>1</v>
      </c>
      <c r="G5" s="7">
        <v>1</v>
      </c>
      <c r="H5" s="7">
        <v>1</v>
      </c>
    </row>
    <row r="6" spans="1:8" x14ac:dyDescent="0.2">
      <c r="D6" s="7">
        <v>1</v>
      </c>
      <c r="E6" s="7">
        <v>1</v>
      </c>
      <c r="F6" s="7">
        <v>1</v>
      </c>
      <c r="G6" s="7">
        <v>1</v>
      </c>
      <c r="H6" s="7">
        <v>1</v>
      </c>
    </row>
    <row r="7" spans="1:8" x14ac:dyDescent="0.2">
      <c r="D7" s="7">
        <v>1</v>
      </c>
      <c r="E7" s="7">
        <v>2</v>
      </c>
      <c r="F7" s="7">
        <v>1</v>
      </c>
      <c r="G7" s="7">
        <v>1</v>
      </c>
      <c r="H7" s="7">
        <v>1</v>
      </c>
    </row>
    <row r="8" spans="1:8" x14ac:dyDescent="0.2">
      <c r="D8" s="7">
        <v>1</v>
      </c>
      <c r="E8" s="7">
        <v>1</v>
      </c>
      <c r="F8" s="7">
        <v>1</v>
      </c>
      <c r="G8" s="7">
        <v>1</v>
      </c>
      <c r="H8" s="7">
        <v>1</v>
      </c>
    </row>
    <row r="9" spans="1:8" x14ac:dyDescent="0.2">
      <c r="D9" s="7">
        <v>1</v>
      </c>
      <c r="E9" s="7">
        <v>1</v>
      </c>
      <c r="F9" s="7">
        <v>2</v>
      </c>
      <c r="G9" s="7">
        <v>1</v>
      </c>
      <c r="H9" s="7">
        <v>2</v>
      </c>
    </row>
    <row r="10" spans="1:8" x14ac:dyDescent="0.2">
      <c r="D10" s="7">
        <v>1</v>
      </c>
      <c r="E10" s="7">
        <v>1</v>
      </c>
      <c r="F10" s="7">
        <v>1</v>
      </c>
      <c r="G10" s="7">
        <v>1</v>
      </c>
      <c r="H10" s="7">
        <v>1</v>
      </c>
    </row>
    <row r="11" spans="1:8" x14ac:dyDescent="0.2">
      <c r="D11" s="7">
        <v>1</v>
      </c>
      <c r="E11" s="7">
        <v>1</v>
      </c>
      <c r="F11" s="7">
        <v>1</v>
      </c>
      <c r="G11" s="7">
        <v>1</v>
      </c>
      <c r="H11" s="7">
        <v>1</v>
      </c>
    </row>
    <row r="12" spans="1:8" x14ac:dyDescent="0.2">
      <c r="D12" s="7">
        <v>1</v>
      </c>
      <c r="E12" s="7">
        <v>1</v>
      </c>
      <c r="F12" s="7">
        <v>1</v>
      </c>
      <c r="G12" s="7">
        <v>1</v>
      </c>
      <c r="H12" s="7">
        <v>1</v>
      </c>
    </row>
    <row r="13" spans="1:8" x14ac:dyDescent="0.2">
      <c r="D13" s="7">
        <v>1</v>
      </c>
      <c r="E13" s="7">
        <v>1</v>
      </c>
      <c r="F13" s="7">
        <v>1</v>
      </c>
      <c r="G13" s="7">
        <v>1</v>
      </c>
      <c r="H13" s="7">
        <v>2</v>
      </c>
    </row>
    <row r="14" spans="1:8" x14ac:dyDescent="0.2">
      <c r="D14" s="7">
        <v>2</v>
      </c>
      <c r="E14" s="7">
        <v>1</v>
      </c>
      <c r="F14" s="7">
        <v>1</v>
      </c>
      <c r="G14" s="7">
        <v>1</v>
      </c>
      <c r="H14" s="7">
        <v>3</v>
      </c>
    </row>
    <row r="15" spans="1:8" x14ac:dyDescent="0.2">
      <c r="D15" s="7">
        <v>1</v>
      </c>
      <c r="E15" s="7">
        <v>3</v>
      </c>
      <c r="F15" s="7">
        <v>1</v>
      </c>
      <c r="G15" s="7">
        <v>2</v>
      </c>
      <c r="H15" s="7">
        <v>1</v>
      </c>
    </row>
    <row r="16" spans="1:8" x14ac:dyDescent="0.2">
      <c r="D16" s="7">
        <v>1</v>
      </c>
      <c r="E16" s="7">
        <v>2</v>
      </c>
      <c r="F16" s="7">
        <v>1</v>
      </c>
      <c r="G16" s="7">
        <v>1</v>
      </c>
      <c r="H16" s="7">
        <v>2</v>
      </c>
    </row>
    <row r="17" spans="4:8" x14ac:dyDescent="0.2">
      <c r="D17" s="7">
        <v>1</v>
      </c>
      <c r="E17" s="7">
        <v>1</v>
      </c>
      <c r="F17" s="7">
        <v>1</v>
      </c>
      <c r="G17" s="7">
        <v>1</v>
      </c>
      <c r="H17" s="7">
        <v>1</v>
      </c>
    </row>
    <row r="18" spans="4:8" x14ac:dyDescent="0.2">
      <c r="D18" s="7">
        <v>2</v>
      </c>
      <c r="E18" s="7">
        <v>1</v>
      </c>
      <c r="F18" s="7">
        <v>1</v>
      </c>
      <c r="G18" s="7">
        <v>1</v>
      </c>
      <c r="H18" s="7">
        <v>1</v>
      </c>
    </row>
    <row r="19" spans="4:8" x14ac:dyDescent="0.2">
      <c r="D19" s="7">
        <v>1</v>
      </c>
      <c r="E19" s="7">
        <v>2</v>
      </c>
      <c r="F19" s="7">
        <v>1</v>
      </c>
      <c r="G19" s="7">
        <v>1</v>
      </c>
      <c r="H19" s="7">
        <v>1</v>
      </c>
    </row>
    <row r="20" spans="4:8" x14ac:dyDescent="0.2">
      <c r="D20" s="7">
        <v>2</v>
      </c>
      <c r="E20" s="7">
        <v>1</v>
      </c>
      <c r="F20" s="7">
        <v>1</v>
      </c>
      <c r="G20" s="7">
        <v>1</v>
      </c>
      <c r="H20" s="7">
        <v>1</v>
      </c>
    </row>
    <row r="21" spans="4:8" x14ac:dyDescent="0.2">
      <c r="D21" s="7">
        <v>1</v>
      </c>
      <c r="E21" s="7">
        <v>1</v>
      </c>
      <c r="F21" s="7">
        <v>1</v>
      </c>
      <c r="G21" s="7">
        <v>1</v>
      </c>
      <c r="H21" s="7">
        <v>1</v>
      </c>
    </row>
    <row r="22" spans="4:8" x14ac:dyDescent="0.2">
      <c r="D22" s="7">
        <v>1</v>
      </c>
      <c r="E22" s="7">
        <v>1</v>
      </c>
      <c r="F22" s="7">
        <v>2</v>
      </c>
      <c r="G22" s="7">
        <v>1</v>
      </c>
      <c r="H22" s="7">
        <v>1</v>
      </c>
    </row>
    <row r="23" spans="4:8" x14ac:dyDescent="0.2">
      <c r="D23" s="7">
        <v>1</v>
      </c>
      <c r="E23" s="7">
        <v>1</v>
      </c>
      <c r="F23" s="7">
        <v>2</v>
      </c>
      <c r="G23" s="7">
        <v>1</v>
      </c>
      <c r="H23" s="7">
        <v>1</v>
      </c>
    </row>
    <row r="24" spans="4:8" x14ac:dyDescent="0.2">
      <c r="D24" s="7">
        <v>1</v>
      </c>
      <c r="E24" s="7">
        <v>2</v>
      </c>
      <c r="F24" s="7">
        <v>1</v>
      </c>
      <c r="G24" s="7">
        <v>1</v>
      </c>
      <c r="H24" s="7">
        <v>1</v>
      </c>
    </row>
    <row r="25" spans="4:8" x14ac:dyDescent="0.2">
      <c r="D25" s="7">
        <v>1</v>
      </c>
      <c r="E25" s="7">
        <v>1</v>
      </c>
      <c r="F25" s="7">
        <v>1</v>
      </c>
      <c r="G25" s="7">
        <v>1</v>
      </c>
      <c r="H25" s="7">
        <v>1</v>
      </c>
    </row>
    <row r="26" spans="4:8" x14ac:dyDescent="0.2">
      <c r="D26" s="7">
        <v>1</v>
      </c>
      <c r="E26" s="7">
        <v>1</v>
      </c>
      <c r="F26" s="7">
        <v>1</v>
      </c>
      <c r="G26" s="7">
        <v>1</v>
      </c>
      <c r="H26" s="7">
        <v>2</v>
      </c>
    </row>
    <row r="27" spans="4:8" x14ac:dyDescent="0.2">
      <c r="D27" s="7">
        <v>1</v>
      </c>
      <c r="E27" s="7">
        <v>1</v>
      </c>
      <c r="F27" s="7">
        <v>1</v>
      </c>
      <c r="G27" s="7">
        <v>1</v>
      </c>
      <c r="H27" s="7">
        <v>1</v>
      </c>
    </row>
    <row r="28" spans="4:8" x14ac:dyDescent="0.2">
      <c r="D28" s="7">
        <v>1</v>
      </c>
      <c r="E28" s="7">
        <v>1</v>
      </c>
      <c r="F28" s="7">
        <v>1</v>
      </c>
      <c r="G28" s="7">
        <v>1</v>
      </c>
    </row>
    <row r="29" spans="4:8" x14ac:dyDescent="0.2">
      <c r="D29" s="7">
        <v>1</v>
      </c>
      <c r="E29" s="7">
        <v>1</v>
      </c>
      <c r="F29" s="7">
        <v>1</v>
      </c>
      <c r="G29" s="7">
        <v>1</v>
      </c>
    </row>
    <row r="30" spans="4:8" x14ac:dyDescent="0.2">
      <c r="D30" s="7">
        <v>1</v>
      </c>
      <c r="E30" s="7">
        <v>1</v>
      </c>
      <c r="F30" s="7">
        <v>1</v>
      </c>
      <c r="G30" s="7">
        <v>2</v>
      </c>
    </row>
    <row r="31" spans="4:8" x14ac:dyDescent="0.2">
      <c r="D31" s="7">
        <v>1</v>
      </c>
      <c r="E31" s="7">
        <v>1</v>
      </c>
      <c r="F31" s="7">
        <v>3</v>
      </c>
      <c r="G31" s="7">
        <v>1</v>
      </c>
    </row>
    <row r="32" spans="4:8" x14ac:dyDescent="0.2">
      <c r="D32" s="7">
        <v>1</v>
      </c>
      <c r="E32" s="7">
        <v>1</v>
      </c>
      <c r="F32" s="7">
        <v>1</v>
      </c>
      <c r="G32" s="7">
        <v>1</v>
      </c>
    </row>
    <row r="33" spans="4:7" x14ac:dyDescent="0.2">
      <c r="D33" s="7">
        <v>1</v>
      </c>
      <c r="E33" s="7">
        <v>1</v>
      </c>
      <c r="F33" s="7">
        <v>2</v>
      </c>
      <c r="G33" s="7">
        <v>1</v>
      </c>
    </row>
    <row r="34" spans="4:7" x14ac:dyDescent="0.2">
      <c r="D34" s="7">
        <v>1</v>
      </c>
      <c r="E34" s="7">
        <v>1</v>
      </c>
      <c r="F34" s="7">
        <v>1</v>
      </c>
      <c r="G34" s="7">
        <v>1</v>
      </c>
    </row>
    <row r="35" spans="4:7" x14ac:dyDescent="0.2">
      <c r="D35" s="7">
        <v>1</v>
      </c>
      <c r="E35" s="7">
        <v>1</v>
      </c>
      <c r="F35" s="7">
        <v>1</v>
      </c>
      <c r="G35" s="7">
        <v>1</v>
      </c>
    </row>
    <row r="36" spans="4:7" x14ac:dyDescent="0.2">
      <c r="E36" s="7">
        <v>2</v>
      </c>
      <c r="F36" s="7">
        <v>1</v>
      </c>
      <c r="G36" s="7">
        <v>2</v>
      </c>
    </row>
    <row r="37" spans="4:7" x14ac:dyDescent="0.2">
      <c r="E37" s="7">
        <v>2</v>
      </c>
      <c r="F37" s="7">
        <v>1</v>
      </c>
      <c r="G37" s="7">
        <v>1</v>
      </c>
    </row>
    <row r="38" spans="4:7" x14ac:dyDescent="0.2">
      <c r="E38" s="7">
        <v>2</v>
      </c>
      <c r="F38" s="7">
        <v>3</v>
      </c>
      <c r="G38" s="7">
        <v>1</v>
      </c>
    </row>
    <row r="39" spans="4:7" x14ac:dyDescent="0.2">
      <c r="E39" s="7">
        <v>1</v>
      </c>
      <c r="F39" s="7">
        <v>1</v>
      </c>
      <c r="G39" s="7">
        <v>1</v>
      </c>
    </row>
    <row r="40" spans="4:7" x14ac:dyDescent="0.2">
      <c r="E40" s="7">
        <v>1</v>
      </c>
      <c r="F40" s="7">
        <v>1</v>
      </c>
      <c r="G40" s="7">
        <v>1</v>
      </c>
    </row>
    <row r="41" spans="4:7" x14ac:dyDescent="0.2">
      <c r="E41" s="7">
        <v>2</v>
      </c>
      <c r="F41" s="7">
        <v>1</v>
      </c>
      <c r="G41" s="7">
        <v>1</v>
      </c>
    </row>
    <row r="42" spans="4:7" x14ac:dyDescent="0.2">
      <c r="E42" s="7">
        <v>2</v>
      </c>
      <c r="F42" s="7">
        <v>1</v>
      </c>
      <c r="G42" s="7">
        <v>1</v>
      </c>
    </row>
    <row r="43" spans="4:7" x14ac:dyDescent="0.2">
      <c r="E43" s="7">
        <v>1</v>
      </c>
      <c r="F43" s="7">
        <v>1</v>
      </c>
      <c r="G43" s="7">
        <v>1</v>
      </c>
    </row>
    <row r="44" spans="4:7" x14ac:dyDescent="0.2">
      <c r="E44" s="7">
        <v>2</v>
      </c>
      <c r="F44" s="7">
        <v>2</v>
      </c>
      <c r="G44" s="7">
        <v>1</v>
      </c>
    </row>
    <row r="45" spans="4:7" x14ac:dyDescent="0.2">
      <c r="E45" s="7">
        <v>1</v>
      </c>
      <c r="F45" s="7">
        <v>1</v>
      </c>
      <c r="G45" s="7">
        <v>1</v>
      </c>
    </row>
    <row r="46" spans="4:7" x14ac:dyDescent="0.2">
      <c r="E46" s="7">
        <v>1</v>
      </c>
      <c r="F46" s="7">
        <v>1</v>
      </c>
      <c r="G46" s="7">
        <v>1</v>
      </c>
    </row>
    <row r="47" spans="4:7" x14ac:dyDescent="0.2">
      <c r="E47" s="7">
        <v>1</v>
      </c>
      <c r="F47" s="7">
        <v>1</v>
      </c>
      <c r="G47" s="7">
        <v>1</v>
      </c>
    </row>
    <row r="48" spans="4:7" x14ac:dyDescent="0.2">
      <c r="E48" s="7">
        <v>2</v>
      </c>
      <c r="F48" s="7">
        <v>1</v>
      </c>
      <c r="G48" s="7">
        <v>1</v>
      </c>
    </row>
    <row r="49" spans="5:7" x14ac:dyDescent="0.2">
      <c r="E49" s="7">
        <v>1</v>
      </c>
      <c r="F49" s="7">
        <v>1</v>
      </c>
      <c r="G49" s="7">
        <v>1</v>
      </c>
    </row>
    <row r="50" spans="5:7" x14ac:dyDescent="0.2">
      <c r="E50" s="7">
        <v>1</v>
      </c>
      <c r="F50" s="7">
        <v>1</v>
      </c>
      <c r="G50" s="7">
        <v>1</v>
      </c>
    </row>
    <row r="51" spans="5:7" x14ac:dyDescent="0.2">
      <c r="E51" s="7">
        <v>2</v>
      </c>
      <c r="F51" s="7">
        <v>1</v>
      </c>
      <c r="G51" s="7">
        <v>1</v>
      </c>
    </row>
    <row r="52" spans="5:7" x14ac:dyDescent="0.2">
      <c r="E52" s="7">
        <v>1</v>
      </c>
      <c r="F52" s="7">
        <v>1</v>
      </c>
      <c r="G52" s="7">
        <v>1</v>
      </c>
    </row>
    <row r="53" spans="5:7" x14ac:dyDescent="0.2">
      <c r="E53" s="7">
        <v>1</v>
      </c>
      <c r="F53" s="7">
        <v>1</v>
      </c>
      <c r="G53" s="7">
        <v>1</v>
      </c>
    </row>
    <row r="54" spans="5:7" x14ac:dyDescent="0.2">
      <c r="E54" s="7">
        <v>1</v>
      </c>
      <c r="F54" s="7">
        <v>1</v>
      </c>
      <c r="G54" s="7">
        <v>1</v>
      </c>
    </row>
    <row r="55" spans="5:7" x14ac:dyDescent="0.2">
      <c r="E55" s="7">
        <v>2</v>
      </c>
      <c r="F55" s="7">
        <v>1</v>
      </c>
      <c r="G55" s="7">
        <v>1</v>
      </c>
    </row>
    <row r="56" spans="5:7" x14ac:dyDescent="0.2">
      <c r="E56" s="7">
        <v>2</v>
      </c>
      <c r="F56" s="7">
        <v>3</v>
      </c>
      <c r="G56" s="7">
        <v>1</v>
      </c>
    </row>
    <row r="57" spans="5:7" x14ac:dyDescent="0.2">
      <c r="E57" s="7">
        <v>1</v>
      </c>
      <c r="F57" s="7">
        <v>1</v>
      </c>
      <c r="G57" s="7">
        <v>2</v>
      </c>
    </row>
    <row r="58" spans="5:7" x14ac:dyDescent="0.2">
      <c r="E58" s="7">
        <v>2</v>
      </c>
      <c r="F58" s="7">
        <v>1</v>
      </c>
      <c r="G58" s="7">
        <v>1</v>
      </c>
    </row>
    <row r="59" spans="5:7" x14ac:dyDescent="0.2">
      <c r="E59" s="7">
        <v>1</v>
      </c>
      <c r="F59" s="7">
        <v>1</v>
      </c>
      <c r="G59" s="7">
        <v>1</v>
      </c>
    </row>
    <row r="60" spans="5:7" x14ac:dyDescent="0.2">
      <c r="E60" s="7">
        <v>2</v>
      </c>
      <c r="F60" s="7">
        <v>1</v>
      </c>
      <c r="G60" s="7">
        <v>1</v>
      </c>
    </row>
    <row r="61" spans="5:7" x14ac:dyDescent="0.2">
      <c r="E61" s="7">
        <v>5</v>
      </c>
      <c r="F61" s="7">
        <v>2</v>
      </c>
      <c r="G61" s="7">
        <v>1</v>
      </c>
    </row>
    <row r="62" spans="5:7" x14ac:dyDescent="0.2">
      <c r="E62" s="7">
        <v>2</v>
      </c>
      <c r="F62" s="7">
        <v>2</v>
      </c>
      <c r="G62" s="7">
        <v>2</v>
      </c>
    </row>
    <row r="63" spans="5:7" x14ac:dyDescent="0.2">
      <c r="E63" s="7">
        <v>1</v>
      </c>
      <c r="F63" s="7">
        <v>2</v>
      </c>
      <c r="G63" s="7">
        <v>2</v>
      </c>
    </row>
    <row r="64" spans="5:7" x14ac:dyDescent="0.2">
      <c r="E64" s="7">
        <v>1</v>
      </c>
      <c r="F64" s="7">
        <v>1</v>
      </c>
      <c r="G64" s="7">
        <v>1</v>
      </c>
    </row>
    <row r="65" spans="5:7" x14ac:dyDescent="0.2">
      <c r="E65" s="7">
        <v>1</v>
      </c>
      <c r="F65" s="7">
        <v>3</v>
      </c>
      <c r="G65" s="7">
        <v>2</v>
      </c>
    </row>
    <row r="66" spans="5:7" x14ac:dyDescent="0.2">
      <c r="E66" s="7">
        <v>1</v>
      </c>
      <c r="F66" s="7">
        <v>1</v>
      </c>
      <c r="G66" s="7">
        <v>1</v>
      </c>
    </row>
    <row r="67" spans="5:7" x14ac:dyDescent="0.2">
      <c r="E67" s="7">
        <v>1</v>
      </c>
      <c r="F67" s="7">
        <v>2</v>
      </c>
      <c r="G67" s="7">
        <v>1</v>
      </c>
    </row>
    <row r="68" spans="5:7" x14ac:dyDescent="0.2">
      <c r="E68" s="7">
        <v>1</v>
      </c>
      <c r="F68" s="7">
        <v>1</v>
      </c>
      <c r="G68" s="7">
        <v>3</v>
      </c>
    </row>
    <row r="69" spans="5:7" x14ac:dyDescent="0.2">
      <c r="E69" s="7">
        <v>1</v>
      </c>
      <c r="F69" s="7">
        <v>2</v>
      </c>
      <c r="G69" s="7">
        <v>1</v>
      </c>
    </row>
    <row r="70" spans="5:7" x14ac:dyDescent="0.2">
      <c r="E70" s="7">
        <v>1</v>
      </c>
      <c r="F70" s="7">
        <v>1</v>
      </c>
      <c r="G70" s="7">
        <v>1</v>
      </c>
    </row>
    <row r="71" spans="5:7" x14ac:dyDescent="0.2">
      <c r="E71" s="7">
        <v>3</v>
      </c>
      <c r="F71" s="7">
        <v>1</v>
      </c>
      <c r="G71" s="7">
        <v>1</v>
      </c>
    </row>
    <row r="72" spans="5:7" x14ac:dyDescent="0.2">
      <c r="E72" s="7">
        <v>1</v>
      </c>
      <c r="F72" s="7">
        <v>1</v>
      </c>
      <c r="G72" s="7">
        <v>1</v>
      </c>
    </row>
    <row r="73" spans="5:7" x14ac:dyDescent="0.2">
      <c r="E73" s="7">
        <v>1</v>
      </c>
      <c r="F73" s="7">
        <v>1</v>
      </c>
      <c r="G73" s="7">
        <v>1</v>
      </c>
    </row>
    <row r="74" spans="5:7" x14ac:dyDescent="0.2">
      <c r="E74" s="7">
        <v>2</v>
      </c>
      <c r="F74" s="7">
        <v>1</v>
      </c>
      <c r="G74" s="7">
        <v>1</v>
      </c>
    </row>
    <row r="75" spans="5:7" x14ac:dyDescent="0.2">
      <c r="E75" s="7">
        <v>1</v>
      </c>
      <c r="F75" s="7">
        <v>2</v>
      </c>
      <c r="G75" s="7">
        <v>2</v>
      </c>
    </row>
    <row r="76" spans="5:7" x14ac:dyDescent="0.2">
      <c r="E76" s="7">
        <v>1</v>
      </c>
      <c r="F76" s="7">
        <v>2</v>
      </c>
      <c r="G76" s="7">
        <v>2</v>
      </c>
    </row>
    <row r="77" spans="5:7" x14ac:dyDescent="0.2">
      <c r="E77" s="7">
        <v>2</v>
      </c>
      <c r="F77" s="7">
        <v>1</v>
      </c>
      <c r="G77" s="7">
        <v>1</v>
      </c>
    </row>
    <row r="78" spans="5:7" x14ac:dyDescent="0.2">
      <c r="E78" s="7">
        <v>4</v>
      </c>
      <c r="F78" s="7">
        <v>1</v>
      </c>
      <c r="G78" s="7">
        <v>1</v>
      </c>
    </row>
    <row r="79" spans="5:7" x14ac:dyDescent="0.2">
      <c r="E79" s="7">
        <v>1</v>
      </c>
      <c r="F79" s="7">
        <v>1</v>
      </c>
      <c r="G79" s="7">
        <v>1</v>
      </c>
    </row>
    <row r="80" spans="5:7" x14ac:dyDescent="0.2">
      <c r="E80" s="7">
        <v>1</v>
      </c>
      <c r="F80" s="7">
        <v>1</v>
      </c>
      <c r="G80" s="7">
        <v>2</v>
      </c>
    </row>
    <row r="81" spans="5:7" x14ac:dyDescent="0.2">
      <c r="E81" s="7">
        <v>1</v>
      </c>
      <c r="F81" s="7">
        <v>1</v>
      </c>
      <c r="G81" s="7">
        <v>1</v>
      </c>
    </row>
    <row r="82" spans="5:7" x14ac:dyDescent="0.2">
      <c r="E82" s="7">
        <v>4</v>
      </c>
      <c r="F82" s="7">
        <v>1</v>
      </c>
      <c r="G82" s="7">
        <v>1</v>
      </c>
    </row>
    <row r="83" spans="5:7" x14ac:dyDescent="0.2">
      <c r="E83" s="7">
        <v>2</v>
      </c>
      <c r="F83" s="7">
        <v>1</v>
      </c>
      <c r="G83" s="7">
        <v>1</v>
      </c>
    </row>
    <row r="84" spans="5:7" x14ac:dyDescent="0.2">
      <c r="E84" s="7">
        <v>2</v>
      </c>
      <c r="G84" s="7">
        <v>1</v>
      </c>
    </row>
    <row r="85" spans="5:7" x14ac:dyDescent="0.2">
      <c r="E85" s="7">
        <v>2</v>
      </c>
    </row>
    <row r="86" spans="5:7" x14ac:dyDescent="0.2">
      <c r="E86" s="7">
        <v>1</v>
      </c>
    </row>
    <row r="87" spans="5:7" x14ac:dyDescent="0.2">
      <c r="E87" s="7">
        <v>2</v>
      </c>
    </row>
    <row r="88" spans="5:7" x14ac:dyDescent="0.2">
      <c r="E88" s="7">
        <v>1</v>
      </c>
    </row>
    <row r="89" spans="5:7" x14ac:dyDescent="0.2">
      <c r="E89" s="7">
        <v>3</v>
      </c>
    </row>
    <row r="90" spans="5:7" x14ac:dyDescent="0.2">
      <c r="E90" s="7">
        <v>1</v>
      </c>
    </row>
    <row r="91" spans="5:7" x14ac:dyDescent="0.2">
      <c r="E91" s="7">
        <v>2</v>
      </c>
    </row>
    <row r="92" spans="5:7" x14ac:dyDescent="0.2">
      <c r="E92" s="7">
        <v>3</v>
      </c>
    </row>
    <row r="93" spans="5:7" x14ac:dyDescent="0.2">
      <c r="E93" s="7">
        <v>3</v>
      </c>
    </row>
    <row r="94" spans="5:7" x14ac:dyDescent="0.2">
      <c r="E94" s="7">
        <v>4</v>
      </c>
    </row>
    <row r="95" spans="5:7" x14ac:dyDescent="0.2">
      <c r="E95" s="7">
        <v>1</v>
      </c>
    </row>
    <row r="96" spans="5:7" x14ac:dyDescent="0.2">
      <c r="E96" s="7">
        <v>1</v>
      </c>
    </row>
    <row r="97" spans="5:5" x14ac:dyDescent="0.2">
      <c r="E97" s="7">
        <v>4</v>
      </c>
    </row>
    <row r="98" spans="5:5" x14ac:dyDescent="0.2">
      <c r="E98" s="7">
        <v>5</v>
      </c>
    </row>
    <row r="99" spans="5:5" x14ac:dyDescent="0.2">
      <c r="E99" s="7">
        <v>3</v>
      </c>
    </row>
    <row r="100" spans="5:5" x14ac:dyDescent="0.2">
      <c r="E100" s="7">
        <v>5</v>
      </c>
    </row>
    <row r="101" spans="5:5" x14ac:dyDescent="0.2">
      <c r="E101" s="7">
        <v>2</v>
      </c>
    </row>
    <row r="102" spans="5:5" x14ac:dyDescent="0.2">
      <c r="E102" s="7">
        <v>7</v>
      </c>
    </row>
    <row r="103" spans="5:5" x14ac:dyDescent="0.2">
      <c r="E103" s="7">
        <v>3</v>
      </c>
    </row>
    <row r="104" spans="5:5" x14ac:dyDescent="0.2">
      <c r="E104" s="7">
        <v>2</v>
      </c>
    </row>
    <row r="105" spans="5:5" x14ac:dyDescent="0.2">
      <c r="E105" s="7">
        <v>1</v>
      </c>
    </row>
    <row r="106" spans="5:5" x14ac:dyDescent="0.2">
      <c r="E106" s="7">
        <v>1</v>
      </c>
    </row>
    <row r="107" spans="5:5" x14ac:dyDescent="0.2">
      <c r="E107" s="7">
        <v>1</v>
      </c>
    </row>
    <row r="108" spans="5:5" x14ac:dyDescent="0.2">
      <c r="E108" s="7">
        <v>4</v>
      </c>
    </row>
    <row r="109" spans="5:5" x14ac:dyDescent="0.2">
      <c r="E109" s="7">
        <v>3</v>
      </c>
    </row>
    <row r="110" spans="5:5" x14ac:dyDescent="0.2">
      <c r="E110" s="7">
        <v>3</v>
      </c>
    </row>
    <row r="111" spans="5:5" x14ac:dyDescent="0.2">
      <c r="E111" s="7">
        <v>2</v>
      </c>
    </row>
    <row r="112" spans="5:5" x14ac:dyDescent="0.2">
      <c r="E112" s="7">
        <v>1</v>
      </c>
    </row>
    <row r="113" spans="5:5" x14ac:dyDescent="0.2">
      <c r="E113" s="7">
        <v>1</v>
      </c>
    </row>
    <row r="114" spans="5:5" x14ac:dyDescent="0.2">
      <c r="E114" s="7">
        <v>1</v>
      </c>
    </row>
    <row r="115" spans="5:5" x14ac:dyDescent="0.2">
      <c r="E115" s="7">
        <v>1</v>
      </c>
    </row>
    <row r="116" spans="5:5" x14ac:dyDescent="0.2">
      <c r="E116" s="7">
        <v>2</v>
      </c>
    </row>
    <row r="117" spans="5:5" x14ac:dyDescent="0.2">
      <c r="E117" s="7">
        <v>3</v>
      </c>
    </row>
    <row r="118" spans="5:5" x14ac:dyDescent="0.2">
      <c r="E118" s="7">
        <v>1</v>
      </c>
    </row>
    <row r="119" spans="5:5" x14ac:dyDescent="0.2">
      <c r="E119" s="7">
        <v>2</v>
      </c>
    </row>
    <row r="120" spans="5:5" x14ac:dyDescent="0.2">
      <c r="E120" s="7">
        <v>3</v>
      </c>
    </row>
    <row r="121" spans="5:5" x14ac:dyDescent="0.2">
      <c r="E121" s="7">
        <v>3</v>
      </c>
    </row>
    <row r="122" spans="5:5" x14ac:dyDescent="0.2">
      <c r="E122" s="7">
        <v>6</v>
      </c>
    </row>
    <row r="123" spans="5:5" x14ac:dyDescent="0.2">
      <c r="E123" s="7">
        <v>1</v>
      </c>
    </row>
    <row r="124" spans="5:5" x14ac:dyDescent="0.2">
      <c r="E124" s="7">
        <v>1</v>
      </c>
    </row>
    <row r="125" spans="5:5" x14ac:dyDescent="0.2">
      <c r="E125" s="7">
        <v>1</v>
      </c>
    </row>
    <row r="126" spans="5:5" x14ac:dyDescent="0.2">
      <c r="E126" s="7">
        <v>1</v>
      </c>
    </row>
    <row r="127" spans="5:5" x14ac:dyDescent="0.2">
      <c r="E127" s="7">
        <v>2</v>
      </c>
    </row>
    <row r="128" spans="5:5" x14ac:dyDescent="0.2">
      <c r="E128" s="7">
        <v>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734BD-3E3B-6E4E-93F9-FD63E956BB02}">
  <dimension ref="A1:J79"/>
  <sheetViews>
    <sheetView workbookViewId="0">
      <selection activeCell="C6" sqref="C6"/>
    </sheetView>
  </sheetViews>
  <sheetFormatPr baseColWidth="10" defaultColWidth="8.83203125" defaultRowHeight="15" x14ac:dyDescent="0.2"/>
  <cols>
    <col min="1" max="1" width="8.83203125" style="7"/>
    <col min="2" max="3" width="11.33203125" style="7" bestFit="1" customWidth="1"/>
    <col min="4" max="4" width="8.83203125" style="7"/>
    <col min="5" max="5" width="11.33203125" style="7" bestFit="1" customWidth="1"/>
    <col min="6" max="6" width="16.33203125" style="7" bestFit="1" customWidth="1"/>
    <col min="7" max="8" width="26.83203125" style="7" bestFit="1" customWidth="1"/>
    <col min="9" max="10" width="29.5" style="7" bestFit="1" customWidth="1"/>
    <col min="11" max="11" width="26.83203125" style="7" bestFit="1" customWidth="1"/>
    <col min="12" max="13" width="29.5" style="7" bestFit="1" customWidth="1"/>
    <col min="14" max="16384" width="8.83203125" style="7"/>
  </cols>
  <sheetData>
    <row r="1" spans="1:10" x14ac:dyDescent="0.2">
      <c r="A1" s="7" t="s">
        <v>109</v>
      </c>
    </row>
    <row r="2" spans="1:10" x14ac:dyDescent="0.2">
      <c r="A2" s="7" t="s">
        <v>110</v>
      </c>
    </row>
    <row r="3" spans="1:10" x14ac:dyDescent="0.2">
      <c r="A3" s="32" t="s">
        <v>111</v>
      </c>
    </row>
    <row r="4" spans="1:10" x14ac:dyDescent="0.2">
      <c r="A4" s="7" t="s">
        <v>112</v>
      </c>
      <c r="B4" s="7" t="s">
        <v>113</v>
      </c>
      <c r="C4" s="7" t="s">
        <v>114</v>
      </c>
      <c r="D4" s="7" t="s">
        <v>115</v>
      </c>
      <c r="E4" s="7" t="s">
        <v>116</v>
      </c>
      <c r="F4" s="7" t="s">
        <v>117</v>
      </c>
      <c r="G4" s="7" t="s">
        <v>118</v>
      </c>
      <c r="H4" s="7" t="s">
        <v>119</v>
      </c>
      <c r="I4" s="7" t="s">
        <v>120</v>
      </c>
      <c r="J4" s="7" t="s">
        <v>121</v>
      </c>
    </row>
    <row r="5" spans="1:10" x14ac:dyDescent="0.2">
      <c r="A5" s="7">
        <v>1.0564405848814715</v>
      </c>
      <c r="B5" s="7">
        <v>1.1451015804345646</v>
      </c>
      <c r="C5" s="7">
        <v>0.740767110728351</v>
      </c>
      <c r="D5" s="7">
        <v>0.63448852525942334</v>
      </c>
      <c r="E5" s="7">
        <v>1.3638251920944739</v>
      </c>
      <c r="F5" s="7">
        <v>0.95140518935332163</v>
      </c>
      <c r="G5" s="7">
        <v>1.3995508908879275</v>
      </c>
      <c r="H5" s="7">
        <v>1.4591629225353544</v>
      </c>
      <c r="I5" s="7">
        <v>1.2472682641519168</v>
      </c>
      <c r="J5" s="7">
        <v>1.0623004053414098</v>
      </c>
    </row>
    <row r="6" spans="1:10" x14ac:dyDescent="0.2">
      <c r="A6" s="7">
        <v>1.0427095082157443</v>
      </c>
      <c r="B6" s="7">
        <v>1.1239817383601343</v>
      </c>
      <c r="C6" s="7">
        <v>0.7321140779269727</v>
      </c>
      <c r="D6" s="7">
        <v>0.77261257358818536</v>
      </c>
      <c r="E6" s="7">
        <v>0.97240751322377195</v>
      </c>
      <c r="F6" s="7">
        <v>0.74689427959310073</v>
      </c>
      <c r="G6" s="7">
        <v>2.3988785554292407</v>
      </c>
      <c r="H6" s="7">
        <v>0.81097640772546664</v>
      </c>
      <c r="I6" s="7">
        <v>1.3525628909564622</v>
      </c>
      <c r="J6" s="7">
        <v>0.82386563816152025</v>
      </c>
    </row>
    <row r="7" spans="1:10" x14ac:dyDescent="0.2">
      <c r="A7" s="7">
        <v>0.79675944186672676</v>
      </c>
      <c r="B7" s="7">
        <v>1.6317097189669398</v>
      </c>
      <c r="C7" s="7">
        <v>0.77380668943795461</v>
      </c>
      <c r="D7" s="7">
        <v>0.79137348084163428</v>
      </c>
      <c r="E7" s="7">
        <v>1.0516575067292364</v>
      </c>
      <c r="F7" s="7">
        <v>1.0994468872105312</v>
      </c>
      <c r="G7" s="7">
        <v>1.5763628304941701</v>
      </c>
      <c r="H7" s="7">
        <v>0.81403063217762217</v>
      </c>
      <c r="I7" s="7">
        <v>1.3551164198930652</v>
      </c>
      <c r="J7" s="7">
        <v>1.5464420665808509</v>
      </c>
    </row>
    <row r="8" spans="1:10" x14ac:dyDescent="0.2">
      <c r="A8" s="7">
        <v>0.96249920000940015</v>
      </c>
      <c r="B8" s="7">
        <v>1.7464513842207756</v>
      </c>
      <c r="C8" s="7">
        <v>0.74145662818285685</v>
      </c>
      <c r="D8" s="7">
        <v>2.1724736788023264</v>
      </c>
      <c r="E8" s="7">
        <v>1.2944191921558277</v>
      </c>
      <c r="F8" s="7">
        <v>1.0029756468514102</v>
      </c>
      <c r="G8" s="7">
        <v>1.4579658483484188</v>
      </c>
      <c r="H8" s="7">
        <v>1.5377897146119774</v>
      </c>
      <c r="I8" s="7">
        <v>0.76734744012002543</v>
      </c>
      <c r="J8" s="7">
        <v>0.61815763052947881</v>
      </c>
    </row>
    <row r="9" spans="1:10" x14ac:dyDescent="0.2">
      <c r="A9" s="7">
        <v>0.99218631592948725</v>
      </c>
      <c r="B9" s="7">
        <v>0.84430503708234816</v>
      </c>
      <c r="C9" s="7">
        <v>0.57181554284117153</v>
      </c>
      <c r="D9" s="7">
        <v>0.84606932432115889</v>
      </c>
      <c r="E9" s="7">
        <v>1.4767076739942375</v>
      </c>
      <c r="F9" s="7">
        <v>1.1300619760843684</v>
      </c>
      <c r="G9" s="7">
        <v>1.6868435792890046</v>
      </c>
      <c r="H9" s="7">
        <v>1.9424229422530703</v>
      </c>
      <c r="I9" s="7">
        <v>1.4089063112366618</v>
      </c>
      <c r="J9" s="7">
        <v>0.70416675625314085</v>
      </c>
    </row>
    <row r="10" spans="1:10" x14ac:dyDescent="0.2">
      <c r="A10" s="7">
        <v>0.80495332301840439</v>
      </c>
      <c r="B10" s="7">
        <v>1.060145360645677</v>
      </c>
      <c r="C10" s="7">
        <v>0.6048666468757008</v>
      </c>
      <c r="D10" s="7">
        <v>1.9414633483075774</v>
      </c>
      <c r="E10" s="7">
        <v>1.1674671495746964</v>
      </c>
      <c r="F10" s="7">
        <v>1.2950159096768963</v>
      </c>
      <c r="G10" s="7">
        <v>1.8035245313017423</v>
      </c>
      <c r="H10" s="7">
        <v>1.6189629948584146</v>
      </c>
      <c r="I10" s="7">
        <v>0.68062049321896334</v>
      </c>
      <c r="J10" s="7">
        <v>1.9094258692074917</v>
      </c>
    </row>
    <row r="11" spans="1:10" x14ac:dyDescent="0.2">
      <c r="A11" s="7">
        <v>0.92602266253963106</v>
      </c>
      <c r="B11" s="7">
        <v>0.60188074499098065</v>
      </c>
      <c r="C11" s="7">
        <v>1.6334066164009791</v>
      </c>
      <c r="D11" s="7">
        <v>1.0999958455166248</v>
      </c>
      <c r="E11" s="7">
        <v>1.0085981467593879</v>
      </c>
      <c r="F11" s="7">
        <v>1.1051823968371914</v>
      </c>
      <c r="G11" s="7">
        <v>3.163965653914699</v>
      </c>
      <c r="H11" s="7">
        <v>1.2901376646256129</v>
      </c>
      <c r="I11" s="7">
        <v>1.6657435939030647</v>
      </c>
      <c r="J11" s="7">
        <v>1.9137233757068364</v>
      </c>
    </row>
    <row r="12" spans="1:10" x14ac:dyDescent="0.2">
      <c r="A12" s="7">
        <v>1.309283216017733</v>
      </c>
      <c r="B12" s="7">
        <v>1.1167067991160045</v>
      </c>
      <c r="C12" s="7">
        <v>1.241715153988638</v>
      </c>
      <c r="D12" s="7">
        <v>1.132998837051693</v>
      </c>
      <c r="E12" s="7">
        <v>2.0031425308380335</v>
      </c>
      <c r="F12" s="7">
        <v>1.2530600740218634</v>
      </c>
      <c r="G12" s="7">
        <v>1.6918152591438822</v>
      </c>
      <c r="H12" s="7">
        <v>1.0898797734669339</v>
      </c>
      <c r="I12" s="7">
        <v>1.4251862635112538</v>
      </c>
      <c r="J12" s="7">
        <v>1.1370611561275579</v>
      </c>
    </row>
    <row r="13" spans="1:10" x14ac:dyDescent="0.2">
      <c r="A13" s="7">
        <v>1.3197580265305446</v>
      </c>
      <c r="B13" s="7">
        <v>0.61400952496873962</v>
      </c>
      <c r="C13" s="7">
        <v>1.203794370318503</v>
      </c>
      <c r="D13" s="7">
        <v>0.53848667360257862</v>
      </c>
      <c r="E13" s="7">
        <v>1.2312956480905026</v>
      </c>
      <c r="F13" s="7">
        <v>1.3525114237106806</v>
      </c>
      <c r="G13" s="7">
        <v>1.7966832382243294</v>
      </c>
      <c r="H13" s="7">
        <v>1.1346248893125428</v>
      </c>
      <c r="I13" s="7">
        <v>0.98998625743407631</v>
      </c>
      <c r="J13" s="7">
        <v>0.80142577872963039</v>
      </c>
    </row>
    <row r="14" spans="1:10" x14ac:dyDescent="0.2">
      <c r="A14" s="7">
        <v>0.9778808259734616</v>
      </c>
      <c r="B14" s="7">
        <v>0.68035874813489705</v>
      </c>
      <c r="C14" s="7">
        <v>0.95720304442603599</v>
      </c>
      <c r="D14" s="7">
        <v>0.63301601758580506</v>
      </c>
      <c r="E14" s="7">
        <v>1.6693363613662697</v>
      </c>
      <c r="F14" s="7">
        <v>1.5791301754819222</v>
      </c>
      <c r="G14" s="7">
        <v>2.6594250597934748</v>
      </c>
      <c r="H14" s="7">
        <v>1.610014523920634</v>
      </c>
      <c r="I14" s="7">
        <v>1.0856332044302377</v>
      </c>
      <c r="J14" s="7">
        <v>1.4371703809252061</v>
      </c>
    </row>
    <row r="15" spans="1:10" x14ac:dyDescent="0.2">
      <c r="A15" s="7">
        <v>1.0030344394985233</v>
      </c>
      <c r="B15" s="7">
        <v>0.70961503694193517</v>
      </c>
      <c r="C15" s="7">
        <v>1.341923632138085</v>
      </c>
      <c r="D15" s="7">
        <v>0.66012714764231695</v>
      </c>
      <c r="E15" s="7">
        <v>1.8813469211475793</v>
      </c>
      <c r="F15" s="7">
        <v>1.673129387919281</v>
      </c>
      <c r="G15" s="7">
        <v>2.1391270844389725</v>
      </c>
      <c r="H15" s="7">
        <v>1.9222383700881049</v>
      </c>
      <c r="I15" s="7">
        <v>1.3098395706920549</v>
      </c>
      <c r="J15" s="7">
        <v>1.1264791899875881</v>
      </c>
    </row>
    <row r="16" spans="1:10" x14ac:dyDescent="0.2">
      <c r="A16" s="7">
        <v>1.3925638233769264</v>
      </c>
      <c r="B16" s="7">
        <v>0.91717504222257151</v>
      </c>
      <c r="C16" s="7">
        <v>1.5599130344011705</v>
      </c>
      <c r="D16" s="7">
        <v>0.66106968959879975</v>
      </c>
      <c r="E16" s="7">
        <v>1.0338669862950471</v>
      </c>
      <c r="F16" s="7">
        <v>0.77658850929014267</v>
      </c>
      <c r="G16" s="7">
        <v>1.647924447975182</v>
      </c>
      <c r="H16" s="7">
        <v>1.883041018762456</v>
      </c>
      <c r="I16" s="7">
        <v>1.1719083743582581</v>
      </c>
      <c r="J16" s="7">
        <v>0.93878670687964727</v>
      </c>
    </row>
    <row r="17" spans="1:10" x14ac:dyDescent="0.2">
      <c r="A17" s="7">
        <v>1.3062581991854829</v>
      </c>
      <c r="B17" s="7">
        <v>0.75752524313667446</v>
      </c>
      <c r="C17" s="7">
        <v>1.5504699023568846</v>
      </c>
      <c r="D17" s="7">
        <v>1.2229844535433441</v>
      </c>
      <c r="E17" s="7">
        <v>1.4508325683837362</v>
      </c>
      <c r="F17" s="7">
        <v>0.75075922975441123</v>
      </c>
      <c r="G17" s="7">
        <v>1.7458495751120831</v>
      </c>
      <c r="H17" s="7">
        <v>1.5049704497887273</v>
      </c>
      <c r="I17" s="7">
        <v>1.2695696881138006</v>
      </c>
      <c r="J17" s="7">
        <v>1.1727845719391052</v>
      </c>
    </row>
    <row r="18" spans="1:10" x14ac:dyDescent="0.2">
      <c r="A18" s="7">
        <v>1.3850025953502552</v>
      </c>
      <c r="B18" s="7">
        <v>0.99219599681305704</v>
      </c>
      <c r="C18" s="7">
        <v>0.95172036025539675</v>
      </c>
      <c r="D18" s="7">
        <v>1.0017843633268813</v>
      </c>
      <c r="E18" s="7">
        <v>1.3042505119852594</v>
      </c>
      <c r="F18" s="7">
        <v>0.7908184720904583</v>
      </c>
      <c r="G18" s="7">
        <v>1.2442932528286965</v>
      </c>
      <c r="H18" s="7">
        <v>1.8216587078702096</v>
      </c>
      <c r="I18" s="7">
        <v>0.92633598881675616</v>
      </c>
      <c r="J18" s="7">
        <v>0.96858372823111683</v>
      </c>
    </row>
    <row r="19" spans="1:10" x14ac:dyDescent="0.2">
      <c r="A19" s="7">
        <v>0.7514535934554889</v>
      </c>
      <c r="B19" s="7">
        <v>1.112582640708335</v>
      </c>
      <c r="C19" s="7">
        <v>1.5714602610615829</v>
      </c>
      <c r="D19" s="7">
        <v>0.98522868998788471</v>
      </c>
      <c r="E19" s="7">
        <v>1.2398555356201328</v>
      </c>
      <c r="F19" s="7">
        <v>1.0319350126918525</v>
      </c>
      <c r="G19" s="7">
        <v>1.7834240947848738</v>
      </c>
      <c r="H19" s="7">
        <v>1.983766560286734</v>
      </c>
      <c r="I19" s="7">
        <v>1.6507020888580022</v>
      </c>
      <c r="J19" s="7">
        <v>0.62749412725854825</v>
      </c>
    </row>
    <row r="20" spans="1:10" x14ac:dyDescent="0.2">
      <c r="A20" s="7">
        <v>1.7942574958532402</v>
      </c>
      <c r="B20" s="7">
        <v>1.0311825093469142</v>
      </c>
      <c r="C20" s="7">
        <v>0.78263024868857556</v>
      </c>
      <c r="D20" s="7">
        <v>0.87160384526573442</v>
      </c>
      <c r="E20" s="7">
        <v>0.89830694174490699</v>
      </c>
      <c r="F20" s="7">
        <v>0.73232465730090157</v>
      </c>
      <c r="G20" s="7">
        <v>1.6079968059934111</v>
      </c>
      <c r="H20" s="7">
        <v>2.3347027631508737</v>
      </c>
      <c r="I20" s="7">
        <v>1.6354315862716662</v>
      </c>
      <c r="J20" s="7">
        <v>0.72746750767239798</v>
      </c>
    </row>
    <row r="21" spans="1:10" x14ac:dyDescent="0.2">
      <c r="A21" s="7">
        <v>1.2521511032669381</v>
      </c>
      <c r="B21" s="7">
        <v>0.87938924872554713</v>
      </c>
      <c r="C21" s="7">
        <v>1.3946579128567484</v>
      </c>
      <c r="D21" s="7">
        <v>1.2325871189408462</v>
      </c>
      <c r="E21" s="7">
        <v>1.5257258580043287</v>
      </c>
      <c r="F21" s="7">
        <v>0.74291820296052025</v>
      </c>
      <c r="G21" s="7">
        <v>3.2088792838508198</v>
      </c>
      <c r="H21" s="7">
        <v>3.819776046879916</v>
      </c>
      <c r="I21" s="7">
        <v>1.4001652892636569</v>
      </c>
      <c r="J21" s="7">
        <v>1.0364135466950817</v>
      </c>
    </row>
    <row r="22" spans="1:10" x14ac:dyDescent="0.2">
      <c r="A22" s="7">
        <v>1.4325384390282019</v>
      </c>
      <c r="B22" s="7">
        <v>1.46617432065862</v>
      </c>
      <c r="C22" s="7">
        <v>1.1468377184830152</v>
      </c>
      <c r="D22" s="7">
        <v>0.65754516508388128</v>
      </c>
      <c r="E22" s="7">
        <v>0.98278810252127968</v>
      </c>
      <c r="F22" s="7">
        <v>0.7605883162686895</v>
      </c>
      <c r="G22" s="7">
        <v>2.8496618884464766</v>
      </c>
      <c r="H22" s="7">
        <v>1.4177202875907076</v>
      </c>
      <c r="I22" s="7">
        <v>2.0275247441544031</v>
      </c>
      <c r="J22" s="7">
        <v>1.6946453940473261</v>
      </c>
    </row>
    <row r="23" spans="1:10" x14ac:dyDescent="0.2">
      <c r="A23" s="7">
        <v>1.2061727551268382</v>
      </c>
      <c r="B23" s="7">
        <v>1.3448022084640032</v>
      </c>
      <c r="C23" s="7">
        <v>0.87805568242650234</v>
      </c>
      <c r="D23" s="7">
        <v>0.65021507658749289</v>
      </c>
      <c r="E23" s="7">
        <v>1.2675340914756439</v>
      </c>
      <c r="F23" s="7">
        <v>0.95984509027457454</v>
      </c>
      <c r="G23" s="7">
        <v>2.7166441493892317</v>
      </c>
      <c r="H23" s="7">
        <v>1.8266224775636433</v>
      </c>
      <c r="I23" s="7">
        <v>1.2867676484965527</v>
      </c>
      <c r="J23" s="7">
        <v>1.8496851774353944</v>
      </c>
    </row>
    <row r="24" spans="1:10" x14ac:dyDescent="0.2">
      <c r="A24" s="7">
        <v>1.4664919534201812</v>
      </c>
      <c r="B24" s="7">
        <v>0.87566728460177956</v>
      </c>
      <c r="C24" s="7">
        <v>0.94803724979571857</v>
      </c>
      <c r="D24" s="7">
        <v>0.61365806624065278</v>
      </c>
      <c r="E24" s="7">
        <v>1.3010471302744315</v>
      </c>
      <c r="F24" s="7">
        <v>1.3946567061346764</v>
      </c>
      <c r="G24" s="7">
        <v>1.7938021033114362</v>
      </c>
      <c r="H24" s="7">
        <v>1.6050047616272536</v>
      </c>
      <c r="I24" s="7">
        <v>1.2677813030602905</v>
      </c>
      <c r="J24" s="7">
        <v>0.92324894409620517</v>
      </c>
    </row>
    <row r="25" spans="1:10" x14ac:dyDescent="0.2">
      <c r="A25" s="7">
        <v>1.2891335448634249</v>
      </c>
      <c r="B25" s="7">
        <v>2.230434723710589</v>
      </c>
      <c r="C25" s="7">
        <v>1.1884219174132424</v>
      </c>
      <c r="D25" s="7">
        <v>0.75332567077414836</v>
      </c>
      <c r="E25" s="7">
        <v>1.0697350953601246</v>
      </c>
      <c r="F25" s="7">
        <v>1.1969586903432996</v>
      </c>
      <c r="G25" s="7">
        <v>1.1985269352066434</v>
      </c>
      <c r="H25" s="7">
        <v>0.90805547346516891</v>
      </c>
      <c r="I25" s="7">
        <v>1.4262001031504967</v>
      </c>
      <c r="J25" s="7">
        <v>0.94119707728097102</v>
      </c>
    </row>
    <row r="26" spans="1:10" x14ac:dyDescent="0.2">
      <c r="A26" s="7">
        <v>1.184731558696811</v>
      </c>
      <c r="B26" s="7">
        <v>0.96187784856078984</v>
      </c>
      <c r="C26" s="7">
        <v>0.96939262496042278</v>
      </c>
      <c r="D26" s="7">
        <v>0.92185521000539772</v>
      </c>
      <c r="E26" s="7">
        <v>1.1163822010069859</v>
      </c>
      <c r="F26" s="7">
        <v>1.4351365392373767</v>
      </c>
      <c r="G26" s="7">
        <v>2.9976679367999668</v>
      </c>
      <c r="H26" s="7">
        <v>1.280054881419608</v>
      </c>
      <c r="I26" s="7">
        <v>1.5247879851781512</v>
      </c>
      <c r="J26" s="7">
        <v>1.5067774615688749</v>
      </c>
    </row>
    <row r="27" spans="1:10" x14ac:dyDescent="0.2">
      <c r="A27" s="7">
        <v>1.7246557834496392</v>
      </c>
      <c r="B27" s="7">
        <v>0.71822954452843724</v>
      </c>
      <c r="C27" s="7">
        <v>0.89763731184550455</v>
      </c>
      <c r="D27" s="7">
        <v>0.93989420014696667</v>
      </c>
      <c r="E27" s="7">
        <v>1.1762210607572703</v>
      </c>
      <c r="F27" s="7">
        <v>2.2792768007814628</v>
      </c>
      <c r="G27" s="7">
        <v>3.3803171370396625</v>
      </c>
      <c r="H27" s="7">
        <v>2.3060259252201254</v>
      </c>
      <c r="I27" s="7">
        <v>1.4098252025338882</v>
      </c>
      <c r="J27" s="7">
        <v>0.74340632132848616</v>
      </c>
    </row>
    <row r="28" spans="1:10" x14ac:dyDescent="0.2">
      <c r="A28" s="7">
        <v>1.1487726836108474</v>
      </c>
      <c r="B28" s="7">
        <v>0.99898157696785495</v>
      </c>
      <c r="C28" s="7">
        <v>0.78033912048441212</v>
      </c>
      <c r="D28" s="7">
        <v>0.56564788367951879</v>
      </c>
      <c r="E28" s="7">
        <v>1.0913946406759623</v>
      </c>
      <c r="F28" s="7">
        <v>1.2508636792043542</v>
      </c>
      <c r="G28" s="7">
        <v>1.5457768136367191</v>
      </c>
      <c r="H28" s="7">
        <v>1.3148039715919255</v>
      </c>
      <c r="I28" s="7">
        <v>1.401352394070664</v>
      </c>
      <c r="J28" s="7">
        <v>1.1485078694518844</v>
      </c>
    </row>
    <row r="29" spans="1:10" x14ac:dyDescent="0.2">
      <c r="A29" s="7">
        <v>1.1112317312238402</v>
      </c>
      <c r="B29" s="7">
        <v>1.5296944169906279</v>
      </c>
      <c r="C29" s="7">
        <v>0.84304476466833966</v>
      </c>
      <c r="D29" s="7">
        <v>0.60815531856573168</v>
      </c>
      <c r="E29" s="7">
        <v>1.3812385184744906</v>
      </c>
      <c r="G29" s="7">
        <v>1.5067613243060762</v>
      </c>
      <c r="H29" s="7">
        <v>1.4127119249078512</v>
      </c>
      <c r="I29" s="7">
        <v>1.3382068660813469</v>
      </c>
      <c r="J29" s="7">
        <v>0.90233631915156876</v>
      </c>
    </row>
    <row r="30" spans="1:10" x14ac:dyDescent="0.2">
      <c r="A30" s="7">
        <v>0.91490289122916812</v>
      </c>
      <c r="B30" s="7">
        <v>1.5936649235657192</v>
      </c>
      <c r="C30" s="7">
        <v>0.68480148570037336</v>
      </c>
      <c r="E30" s="7">
        <v>1.524239681703919</v>
      </c>
      <c r="G30" s="7">
        <v>1.9384544678375639</v>
      </c>
      <c r="H30" s="7">
        <v>1.7886986799649944</v>
      </c>
      <c r="I30" s="7">
        <v>1.4676811345954275</v>
      </c>
      <c r="J30" s="7">
        <v>1.3008684495620662</v>
      </c>
    </row>
    <row r="31" spans="1:10" x14ac:dyDescent="0.2">
      <c r="A31" s="7">
        <v>1.4408429859123755</v>
      </c>
      <c r="B31" s="7">
        <v>1.1986173377355389</v>
      </c>
      <c r="C31" s="7">
        <v>0.92224745564299737</v>
      </c>
      <c r="E31" s="7">
        <v>1.1108110833250069</v>
      </c>
      <c r="G31" s="7">
        <v>1.8804046417930973</v>
      </c>
      <c r="H31" s="7">
        <v>1.4732364332519174</v>
      </c>
      <c r="I31" s="7">
        <v>1.5765624203258446</v>
      </c>
      <c r="J31" s="7">
        <v>1.4100196429445722</v>
      </c>
    </row>
    <row r="32" spans="1:10" x14ac:dyDescent="0.2">
      <c r="A32" s="7">
        <v>0.93714324272998495</v>
      </c>
      <c r="B32" s="7">
        <v>0.81607833448202405</v>
      </c>
      <c r="C32" s="7">
        <v>1.0092931729390888</v>
      </c>
      <c r="E32" s="7">
        <v>0.98670671914874331</v>
      </c>
      <c r="G32" s="7">
        <v>1.3810342631692223</v>
      </c>
      <c r="H32" s="7">
        <v>1.3218393591951283</v>
      </c>
      <c r="I32" s="7">
        <v>1.5610772851831649</v>
      </c>
      <c r="J32" s="7">
        <v>1.5481054398697176</v>
      </c>
    </row>
    <row r="33" spans="1:10" x14ac:dyDescent="0.2">
      <c r="A33" s="7">
        <v>0.71547424122993042</v>
      </c>
      <c r="B33" s="7">
        <v>1.0582535395009698</v>
      </c>
      <c r="C33" s="7">
        <v>0.72121959092377752</v>
      </c>
      <c r="E33" s="7">
        <v>0.98610890489365854</v>
      </c>
      <c r="G33" s="7">
        <v>1.8294851116152471</v>
      </c>
      <c r="H33" s="7">
        <v>1.4060095919533213</v>
      </c>
      <c r="I33" s="7">
        <v>1.9161488922814518</v>
      </c>
      <c r="J33" s="7">
        <v>1.3990659278411537</v>
      </c>
    </row>
    <row r="34" spans="1:10" x14ac:dyDescent="0.2">
      <c r="A34" s="7">
        <v>0.9750971478259356</v>
      </c>
      <c r="B34" s="7">
        <v>1.3266752514352325</v>
      </c>
      <c r="C34" s="7">
        <v>1.1006027427494678</v>
      </c>
      <c r="E34" s="7">
        <v>1.3887111304702218</v>
      </c>
      <c r="G34" s="7">
        <v>2.2310254734750057</v>
      </c>
      <c r="H34" s="7">
        <v>0.99785357299042099</v>
      </c>
      <c r="I34" s="7">
        <v>1.458313029716195</v>
      </c>
      <c r="J34" s="7">
        <v>0.74030011541275986</v>
      </c>
    </row>
    <row r="35" spans="1:10" x14ac:dyDescent="0.2">
      <c r="A35" s="7">
        <v>0.91614153646238805</v>
      </c>
      <c r="B35" s="7">
        <v>1.0199336465241098</v>
      </c>
      <c r="C35" s="7">
        <v>1.025470789961676</v>
      </c>
      <c r="G35" s="7">
        <v>2.0700268633784793</v>
      </c>
      <c r="H35" s="7">
        <v>0.99392225477899321</v>
      </c>
      <c r="I35" s="7">
        <v>1.3049843472251823</v>
      </c>
      <c r="J35" s="7">
        <v>1.1604559029763664</v>
      </c>
    </row>
    <row r="36" spans="1:10" x14ac:dyDescent="0.2">
      <c r="A36" s="7">
        <v>0.73675238825646361</v>
      </c>
      <c r="B36" s="7">
        <v>0.74966438707393268</v>
      </c>
      <c r="C36" s="7">
        <v>0.98258101856543556</v>
      </c>
      <c r="G36" s="7">
        <v>1.3425080295860323</v>
      </c>
      <c r="H36" s="7">
        <v>1.3696469385297396</v>
      </c>
      <c r="I36" s="7">
        <v>1.0215641072851012</v>
      </c>
      <c r="J36" s="7">
        <v>1.3201789659900931</v>
      </c>
    </row>
    <row r="37" spans="1:10" x14ac:dyDescent="0.2">
      <c r="A37" s="7">
        <v>0.78218446216542348</v>
      </c>
      <c r="G37" s="7">
        <v>1.0699203493792191</v>
      </c>
      <c r="H37" s="7">
        <v>2.1578821175650145</v>
      </c>
      <c r="I37" s="7">
        <v>1.3023091062069005</v>
      </c>
      <c r="J37" s="7">
        <v>1.8019288843289329</v>
      </c>
    </row>
    <row r="38" spans="1:10" x14ac:dyDescent="0.2">
      <c r="A38" s="7">
        <v>1.1381038680400866</v>
      </c>
      <c r="G38" s="7">
        <v>0.60031194799103549</v>
      </c>
      <c r="H38" s="7">
        <v>0.79929285044543097</v>
      </c>
      <c r="I38" s="7">
        <v>1.2688789163689242</v>
      </c>
      <c r="J38" s="7">
        <v>1.0287913502210229</v>
      </c>
    </row>
    <row r="39" spans="1:10" x14ac:dyDescent="0.2">
      <c r="A39" s="7">
        <v>1.0535123260697237</v>
      </c>
      <c r="G39" s="7">
        <v>1.3515500434092513</v>
      </c>
      <c r="H39" s="7">
        <v>0.99526074105748752</v>
      </c>
      <c r="I39" s="7">
        <v>0.90618724477751245</v>
      </c>
      <c r="J39" s="7">
        <v>1.0135213794321554</v>
      </c>
    </row>
    <row r="40" spans="1:10" x14ac:dyDescent="0.2">
      <c r="A40" s="7">
        <v>0.77479588568237046</v>
      </c>
      <c r="G40" s="7">
        <v>1.1327500913638882</v>
      </c>
      <c r="H40" s="7">
        <v>0.74958850931916898</v>
      </c>
      <c r="I40" s="7">
        <v>1.3971311178023433</v>
      </c>
      <c r="J40" s="7">
        <v>1.3560939796291795</v>
      </c>
    </row>
    <row r="41" spans="1:10" x14ac:dyDescent="0.2">
      <c r="A41" s="7">
        <v>0.76952573209189568</v>
      </c>
      <c r="G41" s="7">
        <v>1.1530026978142045</v>
      </c>
      <c r="H41" s="7">
        <v>1.4530409489712939</v>
      </c>
      <c r="I41" s="7">
        <v>1.3734010506185039</v>
      </c>
      <c r="J41" s="7">
        <v>1.3501377811921926</v>
      </c>
    </row>
    <row r="42" spans="1:10" x14ac:dyDescent="0.2">
      <c r="A42" s="7">
        <v>0.7142518455872725</v>
      </c>
      <c r="G42" s="7">
        <v>3.6806466459893201</v>
      </c>
      <c r="H42" s="7">
        <v>1.3217157823154111</v>
      </c>
      <c r="I42" s="7">
        <v>1.6155101354508796</v>
      </c>
      <c r="J42" s="7">
        <v>1.4728248895568812</v>
      </c>
    </row>
    <row r="43" spans="1:10" x14ac:dyDescent="0.2">
      <c r="A43" s="7">
        <v>0.63972124121885887</v>
      </c>
      <c r="G43" s="7">
        <v>1.056423722316808</v>
      </c>
      <c r="H43" s="7">
        <v>1.847432860734801</v>
      </c>
      <c r="I43" s="7">
        <v>1.211350234276668</v>
      </c>
      <c r="J43" s="7">
        <v>1.3317908618685093</v>
      </c>
    </row>
    <row r="44" spans="1:10" x14ac:dyDescent="0.2">
      <c r="A44" s="7">
        <v>0.74292962010535279</v>
      </c>
      <c r="G44" s="7">
        <v>0.89850811897089633</v>
      </c>
      <c r="H44" s="7">
        <v>1.4601171298862385</v>
      </c>
      <c r="I44" s="7">
        <v>1.4784886569680282</v>
      </c>
      <c r="J44" s="7">
        <v>1.2639575697887215</v>
      </c>
    </row>
    <row r="45" spans="1:10" x14ac:dyDescent="0.2">
      <c r="A45" s="7">
        <v>0.61152624797767408</v>
      </c>
      <c r="G45" s="7">
        <v>1.1396031244632623</v>
      </c>
      <c r="H45" s="7">
        <v>1.1523851869982151</v>
      </c>
      <c r="I45" s="7">
        <v>1.3729887678401287</v>
      </c>
      <c r="J45" s="7">
        <v>1.2907705591990506</v>
      </c>
    </row>
    <row r="46" spans="1:10" x14ac:dyDescent="0.2">
      <c r="A46" s="7">
        <v>0.49968097920853755</v>
      </c>
      <c r="G46" s="7">
        <v>0.97335013851723151</v>
      </c>
      <c r="H46" s="7">
        <v>0.56208602814584852</v>
      </c>
      <c r="I46" s="7">
        <v>1.2994489814547099</v>
      </c>
      <c r="J46" s="7">
        <v>1.4902297118256176</v>
      </c>
    </row>
    <row r="47" spans="1:10" x14ac:dyDescent="0.2">
      <c r="A47" s="7">
        <v>1.5618699839109693</v>
      </c>
      <c r="G47" s="7">
        <v>0.84053355206248903</v>
      </c>
      <c r="H47" s="7">
        <v>0.91859041733799196</v>
      </c>
      <c r="I47" s="7">
        <v>1.1544983954631705</v>
      </c>
      <c r="J47" s="7">
        <v>1.0866238458717714</v>
      </c>
    </row>
    <row r="48" spans="1:10" x14ac:dyDescent="0.2">
      <c r="A48" s="7">
        <v>1.3068756402130313</v>
      </c>
      <c r="H48" s="7">
        <v>0.61524088779178654</v>
      </c>
      <c r="I48" s="7">
        <v>1.1420640664313457</v>
      </c>
      <c r="J48" s="7">
        <v>1.0845551747302273</v>
      </c>
    </row>
    <row r="49" spans="1:10" x14ac:dyDescent="0.2">
      <c r="A49" s="7">
        <v>0.74814538992826318</v>
      </c>
      <c r="H49" s="7">
        <v>2.8449180396236935</v>
      </c>
      <c r="I49" s="7">
        <v>1.2540220796912223</v>
      </c>
      <c r="J49" s="7">
        <v>0.7509639607773162</v>
      </c>
    </row>
    <row r="50" spans="1:10" x14ac:dyDescent="0.2">
      <c r="A50" s="7">
        <v>0.42233785451957168</v>
      </c>
      <c r="H50" s="7">
        <v>1.1214936764688039</v>
      </c>
      <c r="I50" s="7">
        <v>1.0602895623108914</v>
      </c>
      <c r="J50" s="7">
        <v>0.90760322221114065</v>
      </c>
    </row>
    <row r="51" spans="1:10" x14ac:dyDescent="0.2">
      <c r="A51" s="7">
        <v>0.95552485526085884</v>
      </c>
      <c r="H51" s="7">
        <v>1.3246069618324143</v>
      </c>
      <c r="I51" s="7">
        <v>1.1319940213183024</v>
      </c>
      <c r="J51" s="7">
        <v>1.4653310691879016</v>
      </c>
    </row>
    <row r="52" spans="1:10" x14ac:dyDescent="0.2">
      <c r="A52" s="7">
        <v>0.6679258881109964</v>
      </c>
      <c r="H52" s="7">
        <v>5.4242477052149356</v>
      </c>
      <c r="I52" s="7">
        <v>1.1897395143914795</v>
      </c>
      <c r="J52" s="7">
        <v>1.6527019231325655</v>
      </c>
    </row>
    <row r="53" spans="1:10" x14ac:dyDescent="0.2">
      <c r="A53" s="7">
        <v>1.2891202034902554</v>
      </c>
      <c r="H53" s="7">
        <v>1.7611345317161091</v>
      </c>
      <c r="I53" s="7">
        <v>1.1171087337693113</v>
      </c>
      <c r="J53" s="7">
        <v>1.3976121317141221</v>
      </c>
    </row>
    <row r="54" spans="1:10" x14ac:dyDescent="0.2">
      <c r="A54" s="7">
        <v>0.67984769284101043</v>
      </c>
      <c r="H54" s="7">
        <v>1.7776436709948318</v>
      </c>
      <c r="I54" s="7">
        <v>0.81759949540970078</v>
      </c>
    </row>
    <row r="55" spans="1:10" x14ac:dyDescent="0.2">
      <c r="A55" s="7">
        <v>0.74584895777374061</v>
      </c>
      <c r="H55" s="7">
        <v>0.42139166518186155</v>
      </c>
      <c r="I55" s="7">
        <v>1.4265134999995965</v>
      </c>
    </row>
    <row r="56" spans="1:10" x14ac:dyDescent="0.2">
      <c r="A56" s="7">
        <v>1.0159130146967823</v>
      </c>
      <c r="H56" s="7">
        <v>0.68842383885583625</v>
      </c>
      <c r="I56" s="7">
        <v>1.3305044831830211</v>
      </c>
    </row>
    <row r="57" spans="1:10" x14ac:dyDescent="0.2">
      <c r="A57" s="7">
        <v>0.93634764030618489</v>
      </c>
      <c r="H57" s="7">
        <v>1.1009227014643577</v>
      </c>
      <c r="I57" s="7">
        <v>1.3895925769880222</v>
      </c>
    </row>
    <row r="58" spans="1:10" x14ac:dyDescent="0.2">
      <c r="A58" s="7">
        <v>0.97290048970838472</v>
      </c>
      <c r="H58" s="7">
        <v>1.2515290684567446</v>
      </c>
      <c r="I58" s="7">
        <v>1.1986264504619026</v>
      </c>
    </row>
    <row r="59" spans="1:10" x14ac:dyDescent="0.2">
      <c r="A59" s="7">
        <v>0.93145917338750617</v>
      </c>
      <c r="H59" s="7">
        <v>0.96770851448386686</v>
      </c>
      <c r="I59" s="7">
        <v>1.5286649084861859</v>
      </c>
    </row>
    <row r="60" spans="1:10" x14ac:dyDescent="0.2">
      <c r="A60" s="7">
        <v>1.0062085133683061</v>
      </c>
      <c r="H60" s="7">
        <v>2.751856061273072</v>
      </c>
      <c r="I60" s="7">
        <v>1.3591096683353381</v>
      </c>
    </row>
    <row r="61" spans="1:10" x14ac:dyDescent="0.2">
      <c r="A61" s="7">
        <v>0.91950038104460063</v>
      </c>
      <c r="H61" s="7">
        <v>3.9822665044962955</v>
      </c>
      <c r="I61" s="7">
        <v>1.2374771358881478</v>
      </c>
    </row>
    <row r="62" spans="1:10" x14ac:dyDescent="0.2">
      <c r="A62" s="7">
        <v>0.64496318070367931</v>
      </c>
      <c r="H62" s="7">
        <v>3.9822665044962955</v>
      </c>
      <c r="I62" s="7">
        <v>1.5202324524417239</v>
      </c>
    </row>
    <row r="63" spans="1:10" x14ac:dyDescent="0.2">
      <c r="A63" s="7">
        <v>0.78610403892248437</v>
      </c>
      <c r="H63" s="7">
        <v>3.7831732183968976</v>
      </c>
      <c r="I63" s="7">
        <v>2.0351525338892049</v>
      </c>
    </row>
    <row r="64" spans="1:10" x14ac:dyDescent="0.2">
      <c r="A64" s="7">
        <v>0.6478715265139019</v>
      </c>
      <c r="H64" s="7">
        <v>0.78661086988991524</v>
      </c>
      <c r="I64" s="7">
        <v>1.2702906867166921</v>
      </c>
    </row>
    <row r="65" spans="1:8" x14ac:dyDescent="0.2">
      <c r="A65" s="7">
        <v>1.0147687237286369</v>
      </c>
      <c r="H65" s="7">
        <v>1.7688427140399785</v>
      </c>
    </row>
    <row r="66" spans="1:8" x14ac:dyDescent="0.2">
      <c r="A66" s="7">
        <v>1.0106850091660591</v>
      </c>
      <c r="H66" s="7">
        <v>2.1248017149173015</v>
      </c>
    </row>
    <row r="67" spans="1:8" x14ac:dyDescent="0.2">
      <c r="A67" s="7">
        <v>0.85131770365927173</v>
      </c>
      <c r="H67" s="7">
        <v>0.6528711525673303</v>
      </c>
    </row>
    <row r="68" spans="1:8" x14ac:dyDescent="0.2">
      <c r="A68" s="7">
        <v>1.1127174950492744</v>
      </c>
      <c r="H68" s="7">
        <v>0.52936901075710985</v>
      </c>
    </row>
    <row r="69" spans="1:8" x14ac:dyDescent="0.2">
      <c r="A69" s="7">
        <v>1.0471417133213239</v>
      </c>
      <c r="H69" s="7">
        <v>0.85163003166816675</v>
      </c>
    </row>
    <row r="70" spans="1:8" x14ac:dyDescent="0.2">
      <c r="A70" s="7">
        <v>0.87095480522641844</v>
      </c>
      <c r="H70" s="7">
        <v>1.079975956554565</v>
      </c>
    </row>
    <row r="71" spans="1:8" x14ac:dyDescent="0.2">
      <c r="A71" s="7">
        <v>0.89413861289164831</v>
      </c>
      <c r="H71" s="7">
        <v>1.2168765518210329</v>
      </c>
    </row>
    <row r="72" spans="1:8" x14ac:dyDescent="0.2">
      <c r="A72" s="7">
        <v>0.82148872914430238</v>
      </c>
      <c r="H72" s="7">
        <v>0.94564303682585216</v>
      </c>
    </row>
    <row r="73" spans="1:8" x14ac:dyDescent="0.2">
      <c r="A73" s="7">
        <v>1.1384933369298393</v>
      </c>
      <c r="H73" s="7">
        <v>2.4284692832361534</v>
      </c>
    </row>
    <row r="74" spans="1:8" x14ac:dyDescent="0.2">
      <c r="H74" s="7">
        <v>0.7887626238175196</v>
      </c>
    </row>
    <row r="75" spans="1:8" x14ac:dyDescent="0.2">
      <c r="H75" s="7">
        <v>0.9284970501347023</v>
      </c>
    </row>
    <row r="76" spans="1:8" x14ac:dyDescent="0.2">
      <c r="H76" s="7">
        <v>0.94633713093097138</v>
      </c>
    </row>
    <row r="77" spans="1:8" x14ac:dyDescent="0.2">
      <c r="H77" s="7">
        <v>0.77495840147413031</v>
      </c>
    </row>
    <row r="78" spans="1:8" x14ac:dyDescent="0.2">
      <c r="H78" s="7">
        <v>1.9544838192897582</v>
      </c>
    </row>
    <row r="79" spans="1:8" x14ac:dyDescent="0.2">
      <c r="H79" s="7">
        <v>1.0970163127141268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CF3F0-24F7-C243-B155-BA7A7687B262}">
  <dimension ref="A1:AN461"/>
  <sheetViews>
    <sheetView topLeftCell="S418" workbookViewId="0">
      <selection sqref="A1:AE459"/>
    </sheetView>
  </sheetViews>
  <sheetFormatPr baseColWidth="10" defaultColWidth="8.83203125" defaultRowHeight="15" x14ac:dyDescent="0.2"/>
  <cols>
    <col min="1" max="1" width="23.6640625" style="7" bestFit="1" customWidth="1"/>
    <col min="2" max="16384" width="8.83203125" style="7"/>
  </cols>
  <sheetData>
    <row r="1" spans="1:22" x14ac:dyDescent="0.2">
      <c r="A1" s="7" t="s">
        <v>122</v>
      </c>
    </row>
    <row r="2" spans="1:22" x14ac:dyDescent="0.2">
      <c r="A2" s="7" t="s">
        <v>123</v>
      </c>
      <c r="D2" s="42"/>
      <c r="G2" s="42"/>
      <c r="J2" s="42"/>
      <c r="M2" s="42"/>
      <c r="P2" s="42"/>
      <c r="S2" s="42"/>
      <c r="V2" s="42"/>
    </row>
    <row r="3" spans="1:22" x14ac:dyDescent="0.2">
      <c r="A3" s="7" t="s">
        <v>124</v>
      </c>
      <c r="D3" s="42"/>
      <c r="G3" s="42"/>
      <c r="J3" s="42"/>
      <c r="M3" s="42"/>
      <c r="P3" s="42"/>
      <c r="S3" s="42"/>
      <c r="V3" s="42"/>
    </row>
    <row r="4" spans="1:22" x14ac:dyDescent="0.2">
      <c r="A4" s="32"/>
      <c r="B4" s="7" t="s">
        <v>109</v>
      </c>
      <c r="D4" s="42"/>
      <c r="G4" s="42"/>
      <c r="J4" s="42"/>
      <c r="M4" s="42"/>
      <c r="P4" s="42"/>
      <c r="S4" s="42"/>
      <c r="V4" s="42"/>
    </row>
    <row r="5" spans="1:22" x14ac:dyDescent="0.2">
      <c r="D5" s="42"/>
      <c r="G5" s="42"/>
      <c r="J5" s="42"/>
      <c r="M5" s="42"/>
      <c r="P5" s="42"/>
      <c r="S5" s="42"/>
      <c r="V5" s="42"/>
    </row>
    <row r="6" spans="1:22" x14ac:dyDescent="0.2">
      <c r="D6" s="42"/>
      <c r="G6" s="42"/>
      <c r="J6" s="42"/>
      <c r="M6" s="42"/>
      <c r="P6" s="42"/>
      <c r="S6" s="42"/>
      <c r="V6" s="42"/>
    </row>
    <row r="7" spans="1:22" x14ac:dyDescent="0.2">
      <c r="A7" s="32" t="s">
        <v>112</v>
      </c>
      <c r="B7" s="7" t="s">
        <v>125</v>
      </c>
      <c r="D7" s="42" t="s">
        <v>126</v>
      </c>
      <c r="G7" s="42" t="s">
        <v>126</v>
      </c>
      <c r="J7" s="42" t="s">
        <v>126</v>
      </c>
      <c r="M7" s="42" t="s">
        <v>126</v>
      </c>
      <c r="P7" s="42" t="s">
        <v>126</v>
      </c>
      <c r="S7" s="42" t="s">
        <v>126</v>
      </c>
      <c r="V7" s="42" t="s">
        <v>126</v>
      </c>
    </row>
    <row r="8" spans="1:22" x14ac:dyDescent="0.2">
      <c r="A8" s="32"/>
      <c r="B8" s="7" t="s">
        <v>127</v>
      </c>
      <c r="C8" s="7" t="s">
        <v>127</v>
      </c>
      <c r="D8" s="42"/>
      <c r="G8" s="42"/>
      <c r="J8" s="42"/>
      <c r="M8" s="42"/>
      <c r="P8" s="42"/>
      <c r="S8" s="42"/>
      <c r="V8" s="42"/>
    </row>
    <row r="9" spans="1:22" x14ac:dyDescent="0.2">
      <c r="B9" s="7" t="s">
        <v>128</v>
      </c>
      <c r="C9" s="7" t="s">
        <v>129</v>
      </c>
      <c r="D9" s="42"/>
      <c r="E9" s="7" t="s">
        <v>128</v>
      </c>
      <c r="F9" s="7" t="s">
        <v>129</v>
      </c>
      <c r="G9" s="42"/>
      <c r="H9" s="7" t="s">
        <v>128</v>
      </c>
      <c r="I9" s="7" t="s">
        <v>129</v>
      </c>
      <c r="J9" s="42"/>
      <c r="K9" s="7" t="s">
        <v>128</v>
      </c>
      <c r="L9" s="7" t="s">
        <v>129</v>
      </c>
      <c r="M9" s="42"/>
      <c r="N9" s="7" t="s">
        <v>128</v>
      </c>
      <c r="O9" s="7" t="s">
        <v>129</v>
      </c>
      <c r="P9" s="42"/>
      <c r="Q9" s="7" t="s">
        <v>128</v>
      </c>
      <c r="R9" s="7" t="s">
        <v>129</v>
      </c>
      <c r="S9" s="42"/>
      <c r="T9" s="7" t="s">
        <v>128</v>
      </c>
      <c r="U9" s="7" t="s">
        <v>129</v>
      </c>
      <c r="V9" s="42"/>
    </row>
    <row r="10" spans="1:22" x14ac:dyDescent="0.2">
      <c r="B10" s="7">
        <v>95.730999999999995</v>
      </c>
      <c r="C10" s="7">
        <v>52.942</v>
      </c>
      <c r="D10" s="42"/>
      <c r="E10" s="7">
        <v>105.288</v>
      </c>
      <c r="F10" s="7">
        <v>58.808</v>
      </c>
      <c r="G10" s="42"/>
      <c r="H10" s="7">
        <v>55.384999999999998</v>
      </c>
      <c r="I10" s="7">
        <v>23.5</v>
      </c>
      <c r="J10" s="42"/>
      <c r="K10" s="7">
        <v>81.596000000000004</v>
      </c>
      <c r="L10" s="7">
        <v>36.442</v>
      </c>
      <c r="M10" s="42"/>
      <c r="N10" s="7">
        <v>68.269000000000005</v>
      </c>
      <c r="O10" s="7">
        <v>34.404000000000003</v>
      </c>
      <c r="P10" s="42"/>
      <c r="Q10" s="7">
        <v>63.384999999999998</v>
      </c>
      <c r="R10" s="7">
        <v>23.154</v>
      </c>
      <c r="S10" s="42"/>
      <c r="T10" s="7">
        <v>113.5</v>
      </c>
      <c r="U10" s="7">
        <v>57</v>
      </c>
      <c r="V10" s="42"/>
    </row>
    <row r="11" spans="1:22" x14ac:dyDescent="0.2">
      <c r="B11" s="7">
        <v>102.01900000000001</v>
      </c>
      <c r="C11" s="7">
        <v>54.942</v>
      </c>
      <c r="D11" s="42"/>
      <c r="E11" s="7">
        <v>117.077</v>
      </c>
      <c r="F11" s="7">
        <v>59.365000000000002</v>
      </c>
      <c r="G11" s="42"/>
      <c r="H11" s="7">
        <v>53.981000000000002</v>
      </c>
      <c r="I11" s="7">
        <v>22.327000000000002</v>
      </c>
      <c r="J11" s="42"/>
      <c r="K11" s="7">
        <v>83.885000000000005</v>
      </c>
      <c r="L11" s="7">
        <v>41.326999999999998</v>
      </c>
      <c r="M11" s="42"/>
      <c r="N11" s="7">
        <v>71.635000000000005</v>
      </c>
      <c r="O11" s="7">
        <v>38.634999999999998</v>
      </c>
      <c r="P11" s="42"/>
      <c r="Q11" s="7">
        <v>61.268999999999998</v>
      </c>
      <c r="R11" s="7">
        <v>27.308</v>
      </c>
      <c r="S11" s="42"/>
      <c r="T11" s="7">
        <v>114.76900000000001</v>
      </c>
      <c r="U11" s="7">
        <v>53.654000000000003</v>
      </c>
      <c r="V11" s="42"/>
    </row>
    <row r="12" spans="1:22" x14ac:dyDescent="0.2">
      <c r="B12" s="7">
        <v>103.36499999999999</v>
      </c>
      <c r="C12" s="7">
        <v>52.845999999999997</v>
      </c>
      <c r="D12" s="42"/>
      <c r="E12" s="7">
        <v>117.904</v>
      </c>
      <c r="F12" s="7">
        <v>61.095999999999997</v>
      </c>
      <c r="G12" s="42"/>
      <c r="H12" s="7">
        <v>58.018999999999998</v>
      </c>
      <c r="I12" s="7">
        <v>21.558</v>
      </c>
      <c r="J12" s="42"/>
      <c r="K12" s="7">
        <v>77.712000000000003</v>
      </c>
      <c r="L12" s="7">
        <v>40.5</v>
      </c>
      <c r="M12" s="42"/>
      <c r="N12" s="7">
        <v>72.269000000000005</v>
      </c>
      <c r="O12" s="7">
        <v>33.326999999999998</v>
      </c>
      <c r="P12" s="42"/>
      <c r="Q12" s="7">
        <v>60.365000000000002</v>
      </c>
      <c r="R12" s="7">
        <v>24.788</v>
      </c>
      <c r="S12" s="42"/>
      <c r="T12" s="7">
        <v>117.55800000000001</v>
      </c>
      <c r="U12" s="7">
        <v>51.154000000000003</v>
      </c>
      <c r="V12" s="42"/>
    </row>
    <row r="13" spans="1:22" x14ac:dyDescent="0.2">
      <c r="A13" s="7" t="s">
        <v>130</v>
      </c>
      <c r="B13" s="7">
        <f>AVERAGE(B10:B12)</f>
        <v>100.37166666666667</v>
      </c>
      <c r="C13" s="7">
        <f>AVERAGE(C10:C12)</f>
        <v>53.576666666666661</v>
      </c>
      <c r="D13" s="42">
        <f>C13/B13</f>
        <v>0.53378277402321361</v>
      </c>
      <c r="E13" s="7">
        <f>AVERAGE(E10:E12)</f>
        <v>113.423</v>
      </c>
      <c r="F13" s="7">
        <f>AVERAGE(F10:F12)</f>
        <v>59.756333333333338</v>
      </c>
      <c r="G13" s="42">
        <f>F13/E13</f>
        <v>0.5268449373877726</v>
      </c>
      <c r="H13" s="7">
        <f>AVERAGE(H10:H12)</f>
        <v>55.794999999999995</v>
      </c>
      <c r="I13" s="7">
        <f>AVERAGE(I10:I12)</f>
        <v>22.461666666666662</v>
      </c>
      <c r="J13" s="42">
        <f>I13/H13</f>
        <v>0.40257490217164021</v>
      </c>
      <c r="K13" s="7">
        <f>AVERAGE(K10:K12)</f>
        <v>81.064333333333323</v>
      </c>
      <c r="L13" s="7">
        <f>AVERAGE(L10:L12)</f>
        <v>39.423000000000002</v>
      </c>
      <c r="M13" s="42">
        <f>L13/K13</f>
        <v>0.48631745157138578</v>
      </c>
      <c r="N13" s="7">
        <f>AVERAGE(N10:N12)</f>
        <v>70.724333333333334</v>
      </c>
      <c r="O13" s="7">
        <f>AVERAGE(O10:O12)</f>
        <v>35.455333333333336</v>
      </c>
      <c r="P13" s="42">
        <f>O13/N13</f>
        <v>0.501317321242571</v>
      </c>
      <c r="Q13" s="7">
        <f>AVERAGE(Q10:Q12)</f>
        <v>61.673000000000002</v>
      </c>
      <c r="R13" s="7">
        <f>AVERAGE(R10:R12)</f>
        <v>25.083333333333332</v>
      </c>
      <c r="S13" s="42">
        <f>R13/Q13</f>
        <v>0.4067149860284619</v>
      </c>
      <c r="T13" s="7">
        <f>AVERAGE(T10:T12)</f>
        <v>115.27566666666667</v>
      </c>
      <c r="U13" s="7">
        <f>AVERAGE(U10:U12)</f>
        <v>53.936</v>
      </c>
      <c r="V13" s="42">
        <f>U13/T13</f>
        <v>0.46788712275212752</v>
      </c>
    </row>
    <row r="14" spans="1:22" x14ac:dyDescent="0.2">
      <c r="B14" s="7" t="s">
        <v>128</v>
      </c>
      <c r="C14" s="7" t="s">
        <v>129</v>
      </c>
      <c r="D14" s="42"/>
      <c r="E14" s="7" t="s">
        <v>128</v>
      </c>
      <c r="F14" s="7" t="s">
        <v>129</v>
      </c>
      <c r="G14" s="42"/>
      <c r="H14" s="7" t="s">
        <v>128</v>
      </c>
      <c r="I14" s="7" t="s">
        <v>129</v>
      </c>
      <c r="J14" s="42"/>
      <c r="M14" s="42"/>
      <c r="P14" s="42"/>
      <c r="S14" s="42"/>
      <c r="V14" s="42"/>
    </row>
    <row r="15" spans="1:22" x14ac:dyDescent="0.2">
      <c r="B15" s="7">
        <v>189.46199999999999</v>
      </c>
      <c r="C15" s="7">
        <v>115.077</v>
      </c>
      <c r="D15" s="42"/>
      <c r="E15" s="7">
        <v>124.712</v>
      </c>
      <c r="F15" s="7">
        <v>80.135000000000005</v>
      </c>
      <c r="G15" s="42"/>
      <c r="H15" s="7">
        <v>66.558000000000007</v>
      </c>
      <c r="I15" s="7">
        <v>36</v>
      </c>
      <c r="J15" s="42"/>
      <c r="M15" s="42"/>
      <c r="P15" s="42"/>
      <c r="S15" s="42"/>
      <c r="V15" s="42"/>
    </row>
    <row r="16" spans="1:22" x14ac:dyDescent="0.2">
      <c r="B16" s="7">
        <v>195.654</v>
      </c>
      <c r="C16" s="7">
        <v>141.55799999999999</v>
      </c>
      <c r="D16" s="42"/>
      <c r="E16" s="7">
        <v>115.13500000000001</v>
      </c>
      <c r="F16" s="7">
        <v>76.385000000000005</v>
      </c>
      <c r="G16" s="42"/>
      <c r="H16" s="7">
        <v>66.962000000000003</v>
      </c>
      <c r="I16" s="7">
        <v>30.018999999999998</v>
      </c>
      <c r="J16" s="42"/>
      <c r="M16" s="42"/>
      <c r="P16" s="42"/>
      <c r="S16" s="42"/>
      <c r="V16" s="42"/>
    </row>
    <row r="17" spans="1:22" x14ac:dyDescent="0.2">
      <c r="B17" s="7">
        <v>194.596</v>
      </c>
      <c r="C17" s="7">
        <v>126.86499999999999</v>
      </c>
      <c r="D17" s="42"/>
      <c r="E17" s="7">
        <v>115.654</v>
      </c>
      <c r="F17" s="7">
        <v>80.537999999999997</v>
      </c>
      <c r="G17" s="42"/>
      <c r="H17" s="7">
        <v>69.923000000000002</v>
      </c>
      <c r="I17" s="7">
        <v>34.5</v>
      </c>
      <c r="J17" s="42"/>
      <c r="M17" s="42"/>
      <c r="P17" s="42"/>
      <c r="S17" s="42"/>
      <c r="V17" s="42"/>
    </row>
    <row r="18" spans="1:22" x14ac:dyDescent="0.2">
      <c r="A18" s="7" t="s">
        <v>130</v>
      </c>
      <c r="B18" s="7">
        <f>AVERAGE(B15:B17)</f>
        <v>193.23733333333334</v>
      </c>
      <c r="C18" s="7">
        <f>AVERAGE(C15:C17)</f>
        <v>127.83333333333333</v>
      </c>
      <c r="D18" s="42">
        <f>C18/B18</f>
        <v>0.66153538308677406</v>
      </c>
      <c r="E18" s="7">
        <f>AVERAGE(E15:E17)</f>
        <v>118.50033333333333</v>
      </c>
      <c r="F18" s="7">
        <f>AVERAGE(F15:F17)</f>
        <v>79.019333333333336</v>
      </c>
      <c r="G18" s="42">
        <f>F18/E18</f>
        <v>0.66682794141226043</v>
      </c>
      <c r="H18" s="7">
        <f>AVERAGE(H15:H17)</f>
        <v>67.814333333333337</v>
      </c>
      <c r="I18" s="7">
        <f>AVERAGE(I15:I17)</f>
        <v>33.506333333333338</v>
      </c>
      <c r="J18" s="42">
        <f>I18/H18</f>
        <v>0.49408925350098065</v>
      </c>
      <c r="M18" s="42"/>
      <c r="P18" s="42"/>
      <c r="S18" s="42"/>
      <c r="V18" s="42"/>
    </row>
    <row r="19" spans="1:22" x14ac:dyDescent="0.2">
      <c r="B19" s="7" t="s">
        <v>128</v>
      </c>
      <c r="C19" s="7" t="s">
        <v>129</v>
      </c>
      <c r="D19" s="42"/>
      <c r="E19" s="7" t="s">
        <v>128</v>
      </c>
      <c r="F19" s="7" t="s">
        <v>129</v>
      </c>
      <c r="G19" s="42"/>
      <c r="H19" s="7" t="s">
        <v>128</v>
      </c>
      <c r="I19" s="7" t="s">
        <v>129</v>
      </c>
      <c r="J19" s="42"/>
      <c r="K19" s="7" t="s">
        <v>128</v>
      </c>
      <c r="L19" s="7" t="s">
        <v>129</v>
      </c>
      <c r="M19" s="42"/>
      <c r="N19" s="7" t="s">
        <v>128</v>
      </c>
      <c r="O19" s="7" t="s">
        <v>129</v>
      </c>
      <c r="P19" s="42"/>
      <c r="S19" s="42"/>
      <c r="V19" s="42"/>
    </row>
    <row r="20" spans="1:22" x14ac:dyDescent="0.2">
      <c r="B20" s="7">
        <v>83.75</v>
      </c>
      <c r="C20" s="7">
        <v>48.5</v>
      </c>
      <c r="D20" s="42"/>
      <c r="E20" s="7">
        <v>136.71199999999999</v>
      </c>
      <c r="F20" s="7">
        <v>97.153999999999996</v>
      </c>
      <c r="G20" s="42"/>
      <c r="H20" s="7">
        <v>107.577</v>
      </c>
      <c r="I20" s="7">
        <v>65.364999999999995</v>
      </c>
      <c r="J20" s="42"/>
      <c r="K20" s="7">
        <v>73.480999999999995</v>
      </c>
      <c r="L20" s="7">
        <v>53.462000000000003</v>
      </c>
      <c r="M20" s="42"/>
      <c r="N20" s="7">
        <v>51.712000000000003</v>
      </c>
      <c r="O20" s="7">
        <v>19.808</v>
      </c>
      <c r="P20" s="42"/>
      <c r="S20" s="42"/>
      <c r="V20" s="42"/>
    </row>
    <row r="21" spans="1:22" x14ac:dyDescent="0.2">
      <c r="B21" s="7">
        <v>79.903999999999996</v>
      </c>
      <c r="C21" s="7">
        <v>40.865000000000002</v>
      </c>
      <c r="D21" s="42"/>
      <c r="E21" s="7">
        <v>127.5</v>
      </c>
      <c r="F21" s="7">
        <v>89.980999999999995</v>
      </c>
      <c r="G21" s="42"/>
      <c r="H21" s="7">
        <v>102.13500000000001</v>
      </c>
      <c r="I21" s="7">
        <v>64.712000000000003</v>
      </c>
      <c r="J21" s="42"/>
      <c r="K21" s="7">
        <v>73.114999999999995</v>
      </c>
      <c r="L21" s="7">
        <v>50.654000000000003</v>
      </c>
      <c r="M21" s="42"/>
      <c r="N21" s="7">
        <v>49.654000000000003</v>
      </c>
      <c r="O21" s="7">
        <v>19.096</v>
      </c>
      <c r="P21" s="42"/>
      <c r="S21" s="42"/>
      <c r="V21" s="42"/>
    </row>
    <row r="22" spans="1:22" x14ac:dyDescent="0.2">
      <c r="B22" s="7">
        <v>83.826999999999998</v>
      </c>
      <c r="C22" s="7">
        <v>36.058</v>
      </c>
      <c r="D22" s="42"/>
      <c r="E22" s="7">
        <v>132.55799999999999</v>
      </c>
      <c r="F22" s="7">
        <v>92.037999999999997</v>
      </c>
      <c r="G22" s="42"/>
      <c r="H22" s="7">
        <v>101.212</v>
      </c>
      <c r="I22" s="7">
        <v>75.135000000000005</v>
      </c>
      <c r="J22" s="42"/>
      <c r="K22" s="7">
        <v>74.019000000000005</v>
      </c>
      <c r="L22" s="7">
        <v>50.268999999999998</v>
      </c>
      <c r="M22" s="42"/>
      <c r="N22" s="7">
        <v>52.154000000000003</v>
      </c>
      <c r="O22" s="7">
        <v>19.385000000000002</v>
      </c>
      <c r="P22" s="42"/>
      <c r="S22" s="42"/>
      <c r="V22" s="42"/>
    </row>
    <row r="23" spans="1:22" x14ac:dyDescent="0.2">
      <c r="A23" s="7" t="s">
        <v>130</v>
      </c>
      <c r="B23" s="7">
        <f>AVERAGE(B20:B22)</f>
        <v>82.49366666666667</v>
      </c>
      <c r="C23" s="7">
        <f>AVERAGE(C20:C22)</f>
        <v>41.80766666666667</v>
      </c>
      <c r="D23" s="42">
        <f>C23/B23</f>
        <v>0.5067985017031611</v>
      </c>
      <c r="E23" s="7">
        <f>AVERAGE(E20:E22)</f>
        <v>132.25666666666666</v>
      </c>
      <c r="F23" s="7">
        <f>AVERAGE(F20:F22)</f>
        <v>93.057666666666663</v>
      </c>
      <c r="G23" s="42">
        <f>F23/E23</f>
        <v>0.70361418454016178</v>
      </c>
      <c r="H23" s="7">
        <f>AVERAGE(H20:H22)</f>
        <v>103.64133333333332</v>
      </c>
      <c r="I23" s="7">
        <f>AVERAGE(I20:I22)</f>
        <v>68.403999999999996</v>
      </c>
      <c r="J23" s="42">
        <f>I23/H23</f>
        <v>0.66000694703528839</v>
      </c>
      <c r="K23" s="7">
        <f>AVERAGE(K20:K22)</f>
        <v>73.538333333333341</v>
      </c>
      <c r="L23" s="7">
        <f>AVERAGE(L20:L22)</f>
        <v>51.461666666666673</v>
      </c>
      <c r="M23" s="42">
        <f>L23/K23</f>
        <v>0.69979375835731927</v>
      </c>
      <c r="N23" s="7">
        <f>AVERAGE(N20:N22)</f>
        <v>51.173333333333339</v>
      </c>
      <c r="O23" s="7">
        <f>AVERAGE(O20:O22)</f>
        <v>19.429666666666666</v>
      </c>
      <c r="P23" s="42">
        <f>O23/N23</f>
        <v>0.37968342886920264</v>
      </c>
      <c r="S23" s="42"/>
      <c r="V23" s="42"/>
    </row>
    <row r="24" spans="1:22" x14ac:dyDescent="0.2">
      <c r="B24" s="7" t="s">
        <v>128</v>
      </c>
      <c r="C24" s="7" t="s">
        <v>129</v>
      </c>
      <c r="D24" s="42"/>
      <c r="E24" s="7" t="s">
        <v>128</v>
      </c>
      <c r="F24" s="7" t="s">
        <v>129</v>
      </c>
      <c r="G24" s="42"/>
      <c r="H24" s="7" t="s">
        <v>128</v>
      </c>
      <c r="I24" s="7" t="s">
        <v>129</v>
      </c>
      <c r="J24" s="42"/>
      <c r="K24" s="7" t="s">
        <v>128</v>
      </c>
      <c r="L24" s="7" t="s">
        <v>129</v>
      </c>
      <c r="M24" s="42"/>
      <c r="N24" s="7" t="s">
        <v>128</v>
      </c>
      <c r="O24" s="7" t="s">
        <v>129</v>
      </c>
      <c r="P24" s="42"/>
      <c r="Q24" s="7" t="s">
        <v>128</v>
      </c>
      <c r="R24" s="7" t="s">
        <v>129</v>
      </c>
      <c r="S24" s="42"/>
      <c r="V24" s="42"/>
    </row>
    <row r="25" spans="1:22" x14ac:dyDescent="0.2">
      <c r="B25" s="7">
        <v>83.635000000000005</v>
      </c>
      <c r="C25" s="7">
        <v>76.846000000000004</v>
      </c>
      <c r="D25" s="42"/>
      <c r="E25" s="7">
        <v>53.037999999999997</v>
      </c>
      <c r="F25" s="7">
        <v>31.577000000000002</v>
      </c>
      <c r="G25" s="42"/>
      <c r="H25" s="7">
        <v>117.51900000000001</v>
      </c>
      <c r="I25" s="7">
        <v>88.230999999999995</v>
      </c>
      <c r="J25" s="42"/>
      <c r="K25" s="7">
        <v>116.44199999999999</v>
      </c>
      <c r="L25" s="7">
        <v>72.037999999999997</v>
      </c>
      <c r="M25" s="42"/>
      <c r="N25" s="7">
        <v>224.38499999999999</v>
      </c>
      <c r="O25" s="7">
        <v>168.904</v>
      </c>
      <c r="P25" s="42"/>
      <c r="Q25" s="7">
        <v>115.962</v>
      </c>
      <c r="R25" s="7">
        <v>69.480999999999995</v>
      </c>
      <c r="S25" s="42"/>
      <c r="V25" s="42"/>
    </row>
    <row r="26" spans="1:22" x14ac:dyDescent="0.2">
      <c r="B26" s="7">
        <v>84.653999999999996</v>
      </c>
      <c r="C26" s="7">
        <v>79.019000000000005</v>
      </c>
      <c r="D26" s="42"/>
      <c r="E26" s="7">
        <v>54.345999999999997</v>
      </c>
      <c r="F26" s="7">
        <v>40.462000000000003</v>
      </c>
      <c r="G26" s="42"/>
      <c r="H26" s="7">
        <v>122.19199999999999</v>
      </c>
      <c r="I26" s="7">
        <v>89.864999999999995</v>
      </c>
      <c r="J26" s="42"/>
      <c r="K26" s="7">
        <v>119.98099999999999</v>
      </c>
      <c r="L26" s="7">
        <v>68.846000000000004</v>
      </c>
      <c r="M26" s="42"/>
      <c r="N26" s="7">
        <v>224.577</v>
      </c>
      <c r="O26" s="7">
        <v>158.654</v>
      </c>
      <c r="P26" s="42"/>
      <c r="Q26" s="7">
        <v>113.55800000000001</v>
      </c>
      <c r="R26" s="7">
        <v>74.596000000000004</v>
      </c>
      <c r="S26" s="42"/>
      <c r="V26" s="42"/>
    </row>
    <row r="27" spans="1:22" x14ac:dyDescent="0.2">
      <c r="B27" s="7">
        <v>85.114999999999995</v>
      </c>
      <c r="C27" s="7">
        <v>73.864999999999995</v>
      </c>
      <c r="D27" s="42"/>
      <c r="E27" s="7">
        <v>55.115000000000002</v>
      </c>
      <c r="F27" s="7">
        <v>30.768999999999998</v>
      </c>
      <c r="G27" s="42"/>
      <c r="H27" s="7">
        <v>130.01900000000001</v>
      </c>
      <c r="I27" s="7">
        <v>89.519000000000005</v>
      </c>
      <c r="J27" s="42"/>
      <c r="K27" s="7">
        <v>116.51900000000001</v>
      </c>
      <c r="L27" s="7">
        <v>74.212000000000003</v>
      </c>
      <c r="M27" s="42"/>
      <c r="N27" s="7">
        <v>228.03800000000001</v>
      </c>
      <c r="O27" s="7">
        <v>174.077</v>
      </c>
      <c r="P27" s="42"/>
      <c r="Q27" s="7">
        <v>103.30800000000001</v>
      </c>
      <c r="R27" s="7">
        <v>72.712000000000003</v>
      </c>
      <c r="S27" s="42"/>
      <c r="V27" s="42"/>
    </row>
    <row r="28" spans="1:22" x14ac:dyDescent="0.2">
      <c r="A28" s="7" t="s">
        <v>130</v>
      </c>
      <c r="B28" s="7">
        <f>AVERAGE(B25:B27)</f>
        <v>84.468000000000004</v>
      </c>
      <c r="C28" s="7">
        <f>AVERAGE(C25:C27)</f>
        <v>76.576666666666668</v>
      </c>
      <c r="D28" s="42">
        <f>C28/B28</f>
        <v>0.90657606036210947</v>
      </c>
      <c r="E28" s="7">
        <f>AVERAGE(E25:E27)</f>
        <v>54.166333333333334</v>
      </c>
      <c r="F28" s="7">
        <f>AVERAGE(F25:F27)</f>
        <v>34.269333333333329</v>
      </c>
      <c r="G28" s="42">
        <f>F28/E28</f>
        <v>0.63266850872928437</v>
      </c>
      <c r="H28" s="7">
        <f>AVERAGE(H25:H27)</f>
        <v>123.24333333333334</v>
      </c>
      <c r="I28" s="7">
        <f>AVERAGE(I25:I27)</f>
        <v>89.204999999999998</v>
      </c>
      <c r="J28" s="42">
        <f>I28/H28</f>
        <v>0.72381197089768201</v>
      </c>
      <c r="K28" s="7">
        <f>AVERAGE(K25:K27)</f>
        <v>117.64733333333334</v>
      </c>
      <c r="L28" s="7">
        <f>AVERAGE(L25:L27)</f>
        <v>71.698666666666668</v>
      </c>
      <c r="M28" s="42">
        <f>L28/K28</f>
        <v>0.60943724464642912</v>
      </c>
      <c r="N28" s="7">
        <f>AVERAGE(N25:N27)</f>
        <v>225.66666666666666</v>
      </c>
      <c r="O28" s="7">
        <f>AVERAGE(O25:O27)</f>
        <v>167.21166666666667</v>
      </c>
      <c r="P28" s="42">
        <f>O28/N28</f>
        <v>0.74096750369276221</v>
      </c>
      <c r="Q28" s="7">
        <f>AVERAGE(Q25:Q27)</f>
        <v>110.94266666666668</v>
      </c>
      <c r="R28" s="7">
        <f>AVERAGE(R25:R27)</f>
        <v>72.262999999999991</v>
      </c>
      <c r="S28" s="42">
        <f>R28/Q28</f>
        <v>0.65135445335128039</v>
      </c>
      <c r="V28" s="42"/>
    </row>
    <row r="29" spans="1:22" x14ac:dyDescent="0.2">
      <c r="B29" s="7" t="s">
        <v>128</v>
      </c>
      <c r="C29" s="7" t="s">
        <v>129</v>
      </c>
      <c r="D29" s="42"/>
      <c r="E29" s="7" t="s">
        <v>128</v>
      </c>
      <c r="F29" s="7" t="s">
        <v>129</v>
      </c>
      <c r="G29" s="42"/>
      <c r="H29" s="7" t="s">
        <v>128</v>
      </c>
      <c r="I29" s="7" t="s">
        <v>129</v>
      </c>
      <c r="J29" s="42"/>
      <c r="K29" s="7" t="s">
        <v>128</v>
      </c>
      <c r="L29" s="7" t="s">
        <v>129</v>
      </c>
      <c r="M29" s="42"/>
      <c r="N29" s="7" t="s">
        <v>128</v>
      </c>
      <c r="O29" s="7" t="s">
        <v>129</v>
      </c>
      <c r="P29" s="42"/>
      <c r="Q29" s="7" t="s">
        <v>128</v>
      </c>
      <c r="R29" s="7" t="s">
        <v>129</v>
      </c>
      <c r="S29" s="42"/>
      <c r="V29" s="42"/>
    </row>
    <row r="30" spans="1:22" x14ac:dyDescent="0.2">
      <c r="B30" s="7">
        <v>79.691999999999993</v>
      </c>
      <c r="C30" s="7">
        <v>48.518999999999998</v>
      </c>
      <c r="D30" s="42"/>
      <c r="E30" s="7">
        <v>67.403999999999996</v>
      </c>
      <c r="F30" s="7">
        <v>54.558</v>
      </c>
      <c r="G30" s="42"/>
      <c r="H30" s="7">
        <v>58.595999999999997</v>
      </c>
      <c r="I30" s="7">
        <v>42.037999999999997</v>
      </c>
      <c r="J30" s="42"/>
      <c r="K30" s="7">
        <v>51.787999999999997</v>
      </c>
      <c r="L30" s="7">
        <v>30.885000000000002</v>
      </c>
      <c r="M30" s="42"/>
      <c r="N30" s="7">
        <v>71.826999999999998</v>
      </c>
      <c r="O30" s="7">
        <v>33.192</v>
      </c>
      <c r="P30" s="42"/>
      <c r="Q30" s="7">
        <v>125.712</v>
      </c>
      <c r="R30" s="7">
        <v>89.769000000000005</v>
      </c>
      <c r="S30" s="42"/>
      <c r="V30" s="42"/>
    </row>
    <row r="31" spans="1:22" x14ac:dyDescent="0.2">
      <c r="B31" s="7">
        <v>80.614999999999995</v>
      </c>
      <c r="C31" s="7">
        <v>48.787999999999997</v>
      </c>
      <c r="D31" s="42"/>
      <c r="E31" s="7">
        <v>53.845999999999997</v>
      </c>
      <c r="F31" s="7">
        <v>51.962000000000003</v>
      </c>
      <c r="G31" s="42"/>
      <c r="H31" s="7">
        <v>59.692</v>
      </c>
      <c r="I31" s="7">
        <v>29.864999999999998</v>
      </c>
      <c r="J31" s="42"/>
      <c r="K31" s="7">
        <v>56.692</v>
      </c>
      <c r="L31" s="7">
        <v>30.442</v>
      </c>
      <c r="M31" s="42"/>
      <c r="N31" s="7">
        <v>81.885000000000005</v>
      </c>
      <c r="O31" s="7">
        <v>36.712000000000003</v>
      </c>
      <c r="P31" s="42"/>
      <c r="Q31" s="7">
        <v>128.53800000000001</v>
      </c>
      <c r="R31" s="7">
        <v>92.712000000000003</v>
      </c>
      <c r="S31" s="42"/>
      <c r="V31" s="42"/>
    </row>
    <row r="32" spans="1:22" x14ac:dyDescent="0.2">
      <c r="B32" s="7">
        <v>79.191999999999993</v>
      </c>
      <c r="C32" s="7">
        <v>46.058</v>
      </c>
      <c r="D32" s="42"/>
      <c r="E32" s="7">
        <v>57.308</v>
      </c>
      <c r="F32" s="7">
        <v>49.076999999999998</v>
      </c>
      <c r="G32" s="42"/>
      <c r="H32" s="7">
        <v>57.904000000000003</v>
      </c>
      <c r="I32" s="7">
        <v>30.364999999999998</v>
      </c>
      <c r="J32" s="42"/>
      <c r="K32" s="7">
        <v>52.192</v>
      </c>
      <c r="L32" s="7">
        <v>28.885000000000002</v>
      </c>
      <c r="M32" s="42"/>
      <c r="N32" s="7">
        <v>68.769000000000005</v>
      </c>
      <c r="O32" s="7">
        <v>32.942</v>
      </c>
      <c r="P32" s="42"/>
      <c r="Q32" s="7">
        <v>129.173</v>
      </c>
      <c r="R32" s="7">
        <v>96.653999999999996</v>
      </c>
      <c r="S32" s="42"/>
      <c r="V32" s="42"/>
    </row>
    <row r="33" spans="1:22" x14ac:dyDescent="0.2">
      <c r="A33" s="7" t="s">
        <v>130</v>
      </c>
      <c r="B33" s="7">
        <f>AVERAGE(B30:B32)</f>
        <v>79.832999999999984</v>
      </c>
      <c r="C33" s="7">
        <f>AVERAGE(C30:C32)</f>
        <v>47.788333333333327</v>
      </c>
      <c r="D33" s="42">
        <f>C33/B33</f>
        <v>0.59860375199896454</v>
      </c>
      <c r="E33" s="7">
        <f>AVERAGE(E30:E32)</f>
        <v>59.519333333333329</v>
      </c>
      <c r="F33" s="7">
        <f>AVERAGE(F30:F32)</f>
        <v>51.865666666666669</v>
      </c>
      <c r="G33" s="42">
        <f>F33/E33</f>
        <v>0.87140872993649132</v>
      </c>
      <c r="H33" s="7">
        <f>AVERAGE(H30:H32)</f>
        <v>58.730666666666671</v>
      </c>
      <c r="I33" s="7">
        <f>AVERAGE(I30:I32)</f>
        <v>34.089333333333329</v>
      </c>
      <c r="J33" s="42">
        <f>I33/H33</f>
        <v>0.58043498002179428</v>
      </c>
      <c r="K33" s="7">
        <f>AVERAGE(K30:K32)</f>
        <v>53.557333333333332</v>
      </c>
      <c r="L33" s="7">
        <f>AVERAGE(L30:L32)</f>
        <v>30.070666666666668</v>
      </c>
      <c r="M33" s="42">
        <f>L33/K33</f>
        <v>0.56146683927504482</v>
      </c>
      <c r="N33" s="7">
        <f>AVERAGE(N30:N32)</f>
        <v>74.160333333333327</v>
      </c>
      <c r="O33" s="7">
        <f>AVERAGE(O30:O32)</f>
        <v>34.282000000000004</v>
      </c>
      <c r="P33" s="42">
        <f>O33/N33</f>
        <v>0.46226868811269284</v>
      </c>
      <c r="Q33" s="7">
        <f>AVERAGE(Q30:Q32)</f>
        <v>127.80766666666666</v>
      </c>
      <c r="R33" s="7">
        <f>AVERAGE(R30:R32)</f>
        <v>93.045000000000002</v>
      </c>
      <c r="S33" s="42">
        <f>R33/Q33</f>
        <v>0.72800797030955366</v>
      </c>
      <c r="V33" s="42"/>
    </row>
    <row r="34" spans="1:22" ht="16.25" customHeight="1" x14ac:dyDescent="0.2">
      <c r="D34" s="42"/>
      <c r="G34" s="42"/>
      <c r="J34" s="42"/>
      <c r="M34" s="42"/>
      <c r="P34" s="42"/>
      <c r="S34" s="42"/>
      <c r="V34" s="42"/>
    </row>
    <row r="35" spans="1:22" ht="19" x14ac:dyDescent="0.25">
      <c r="A35" s="45"/>
      <c r="B35" s="7" t="s">
        <v>125</v>
      </c>
    </row>
    <row r="36" spans="1:22" x14ac:dyDescent="0.2">
      <c r="A36" s="32"/>
      <c r="B36" s="7" t="s">
        <v>127</v>
      </c>
      <c r="C36" s="7" t="s">
        <v>127</v>
      </c>
      <c r="D36" s="42" t="s">
        <v>126</v>
      </c>
      <c r="G36" s="42" t="s">
        <v>126</v>
      </c>
      <c r="J36" s="42" t="s">
        <v>126</v>
      </c>
      <c r="M36" s="42" t="s">
        <v>126</v>
      </c>
      <c r="P36" s="42" t="s">
        <v>126</v>
      </c>
      <c r="S36" s="42" t="s">
        <v>126</v>
      </c>
    </row>
    <row r="37" spans="1:22" x14ac:dyDescent="0.2">
      <c r="B37" s="7" t="s">
        <v>128</v>
      </c>
      <c r="C37" s="7" t="s">
        <v>129</v>
      </c>
      <c r="E37" s="7" t="s">
        <v>128</v>
      </c>
      <c r="F37" s="7" t="s">
        <v>129</v>
      </c>
      <c r="H37" s="7" t="s">
        <v>128</v>
      </c>
      <c r="I37" s="7" t="s">
        <v>129</v>
      </c>
      <c r="K37" s="7" t="s">
        <v>128</v>
      </c>
      <c r="L37" s="7" t="s">
        <v>129</v>
      </c>
      <c r="N37" s="7" t="s">
        <v>128</v>
      </c>
      <c r="O37" s="7" t="s">
        <v>129</v>
      </c>
      <c r="Q37" s="7" t="s">
        <v>128</v>
      </c>
      <c r="R37" s="7" t="s">
        <v>129</v>
      </c>
    </row>
    <row r="38" spans="1:22" x14ac:dyDescent="0.2">
      <c r="B38" s="7">
        <v>235.904</v>
      </c>
      <c r="C38" s="7">
        <v>102.27</v>
      </c>
      <c r="E38" s="7">
        <v>73.093000000000004</v>
      </c>
      <c r="F38" s="7">
        <v>31.100999999999999</v>
      </c>
      <c r="H38" s="7">
        <v>74.349999999999994</v>
      </c>
      <c r="I38" s="7">
        <v>37.5</v>
      </c>
      <c r="K38" s="7">
        <v>246.72200000000001</v>
      </c>
      <c r="L38" s="7">
        <v>115.986</v>
      </c>
      <c r="N38" s="7">
        <v>227.43</v>
      </c>
      <c r="O38" s="7">
        <v>91.5</v>
      </c>
      <c r="Q38" s="7">
        <v>100.48099999999999</v>
      </c>
      <c r="R38" s="7">
        <v>48.030999999999999</v>
      </c>
    </row>
    <row r="39" spans="1:22" x14ac:dyDescent="0.2">
      <c r="B39" s="7">
        <v>226.79499999999999</v>
      </c>
      <c r="C39" s="7">
        <v>120.02500000000001</v>
      </c>
      <c r="E39" s="7">
        <v>86.671999999999997</v>
      </c>
      <c r="F39" s="7">
        <v>30.646000000000001</v>
      </c>
      <c r="H39" s="7">
        <v>76.816999999999993</v>
      </c>
      <c r="I39" s="7">
        <v>36.524000000000001</v>
      </c>
      <c r="K39" s="7">
        <v>238.411</v>
      </c>
      <c r="L39" s="7">
        <v>108.571</v>
      </c>
      <c r="N39" s="7">
        <v>224.51</v>
      </c>
      <c r="O39" s="7">
        <v>73.852999999999994</v>
      </c>
      <c r="Q39" s="7">
        <v>130.65600000000001</v>
      </c>
      <c r="R39" s="7">
        <v>39.823999999999998</v>
      </c>
    </row>
    <row r="40" spans="1:22" x14ac:dyDescent="0.2">
      <c r="B40" s="7">
        <v>234.15600000000001</v>
      </c>
      <c r="C40" s="7">
        <v>107.67</v>
      </c>
      <c r="E40" s="7">
        <v>84.174000000000007</v>
      </c>
      <c r="F40" s="7">
        <v>26.437999999999999</v>
      </c>
      <c r="H40" s="7">
        <v>79.316000000000003</v>
      </c>
      <c r="I40" s="7">
        <v>39.530999999999999</v>
      </c>
      <c r="K40" s="7">
        <v>246.619</v>
      </c>
      <c r="L40" s="7">
        <v>114.167</v>
      </c>
      <c r="N40" s="7">
        <v>198.20500000000001</v>
      </c>
      <c r="O40" s="7">
        <v>76.667000000000002</v>
      </c>
      <c r="Q40" s="7">
        <v>109.53700000000001</v>
      </c>
      <c r="R40" s="7">
        <v>46.783000000000001</v>
      </c>
    </row>
    <row r="41" spans="1:22" x14ac:dyDescent="0.2">
      <c r="A41" s="7" t="s">
        <v>130</v>
      </c>
      <c r="B41" s="7">
        <f>AVERAGE(B38:B40)</f>
        <v>232.285</v>
      </c>
      <c r="C41" s="7">
        <f>AVERAGE(C38:C40)</f>
        <v>109.98833333333334</v>
      </c>
      <c r="D41" s="42">
        <f>C41/B41</f>
        <v>0.47350596609050671</v>
      </c>
      <c r="E41" s="7">
        <f>AVERAGE(E38:E40)</f>
        <v>81.313000000000002</v>
      </c>
      <c r="F41" s="7">
        <f>AVERAGE(F38:F40)</f>
        <v>29.395</v>
      </c>
      <c r="G41" s="42">
        <f>F41/E41</f>
        <v>0.36150431050385545</v>
      </c>
      <c r="H41" s="7">
        <f>AVERAGE(H38:H40)</f>
        <v>76.827666666666659</v>
      </c>
      <c r="I41" s="7">
        <f>AVERAGE(I38:I40)</f>
        <v>37.851666666666667</v>
      </c>
      <c r="J41" s="42">
        <f>I41/H41</f>
        <v>0.49268275751356938</v>
      </c>
      <c r="K41" s="7">
        <f>AVERAGE(K38:K40)</f>
        <v>243.91733333333335</v>
      </c>
      <c r="L41" s="7">
        <f>AVERAGE(L38:L40)</f>
        <v>112.90800000000002</v>
      </c>
      <c r="M41" s="42">
        <f>L41/K41</f>
        <v>0.46289453257387753</v>
      </c>
      <c r="N41" s="7">
        <f>AVERAGE(N38:N40)</f>
        <v>216.715</v>
      </c>
      <c r="O41" s="7">
        <f>AVERAGE(O38:O40)</f>
        <v>80.673333333333332</v>
      </c>
      <c r="P41" s="42">
        <f>O41/N41</f>
        <v>0.37225541994478156</v>
      </c>
      <c r="Q41" s="7">
        <f>AVERAGE(Q38:Q40)</f>
        <v>113.55799999999999</v>
      </c>
      <c r="R41" s="7">
        <f>AVERAGE(R38:R40)</f>
        <v>44.879333333333328</v>
      </c>
      <c r="S41" s="42">
        <f>R41/Q41</f>
        <v>0.39521067061178722</v>
      </c>
    </row>
    <row r="43" spans="1:22" x14ac:dyDescent="0.2">
      <c r="A43" s="32"/>
      <c r="B43" s="7" t="s">
        <v>127</v>
      </c>
      <c r="C43" s="7" t="s">
        <v>127</v>
      </c>
    </row>
    <row r="44" spans="1:22" x14ac:dyDescent="0.2">
      <c r="B44" s="7" t="s">
        <v>128</v>
      </c>
      <c r="C44" s="7" t="s">
        <v>129</v>
      </c>
      <c r="E44" s="7" t="s">
        <v>128</v>
      </c>
      <c r="F44" s="7" t="s">
        <v>129</v>
      </c>
      <c r="H44" s="7" t="s">
        <v>128</v>
      </c>
      <c r="I44" s="7" t="s">
        <v>129</v>
      </c>
      <c r="K44" s="7" t="s">
        <v>128</v>
      </c>
      <c r="L44" s="7" t="s">
        <v>129</v>
      </c>
      <c r="N44" s="7" t="s">
        <v>128</v>
      </c>
      <c r="O44" s="7" t="s">
        <v>129</v>
      </c>
    </row>
    <row r="45" spans="1:22" x14ac:dyDescent="0.2">
      <c r="B45" s="7">
        <v>158.922</v>
      </c>
      <c r="C45" s="7">
        <v>88.694000000000003</v>
      </c>
      <c r="E45" s="7">
        <v>156.458</v>
      </c>
      <c r="F45" s="7">
        <v>92.647000000000006</v>
      </c>
      <c r="H45" s="7">
        <v>123.61799999999999</v>
      </c>
      <c r="I45" s="7">
        <v>46</v>
      </c>
      <c r="K45" s="7">
        <v>93.037999999999997</v>
      </c>
      <c r="L45" s="7">
        <v>36.796999999999997</v>
      </c>
      <c r="N45" s="7">
        <v>125.25</v>
      </c>
      <c r="O45" s="7">
        <v>43.805999999999997</v>
      </c>
    </row>
    <row r="46" spans="1:22" x14ac:dyDescent="0.2">
      <c r="B46" s="7">
        <v>172.77799999999999</v>
      </c>
      <c r="C46" s="7">
        <v>91.378</v>
      </c>
      <c r="E46" s="7">
        <v>156.083</v>
      </c>
      <c r="F46" s="7">
        <v>93.495000000000005</v>
      </c>
      <c r="H46" s="7">
        <v>126.629</v>
      </c>
      <c r="I46" s="7">
        <v>47.033000000000001</v>
      </c>
      <c r="K46" s="7">
        <v>101.583</v>
      </c>
      <c r="L46" s="7">
        <v>41.470999999999997</v>
      </c>
      <c r="N46" s="7">
        <v>134.08600000000001</v>
      </c>
      <c r="O46" s="7">
        <v>45.698</v>
      </c>
    </row>
    <row r="47" spans="1:22" x14ac:dyDescent="0.2">
      <c r="B47" s="7">
        <v>154.81200000000001</v>
      </c>
      <c r="C47" s="7">
        <v>99.694000000000003</v>
      </c>
      <c r="E47" s="7">
        <v>164.238</v>
      </c>
      <c r="F47" s="7">
        <v>67.649000000000001</v>
      </c>
      <c r="H47" s="7">
        <v>112.88500000000001</v>
      </c>
      <c r="I47" s="7">
        <v>49.125</v>
      </c>
      <c r="K47" s="7">
        <v>102.482</v>
      </c>
      <c r="L47" s="7">
        <v>37.25</v>
      </c>
      <c r="N47" s="7">
        <v>124.34399999999999</v>
      </c>
      <c r="O47" s="7">
        <v>48.960999999999999</v>
      </c>
    </row>
    <row r="48" spans="1:22" x14ac:dyDescent="0.2">
      <c r="A48" s="7" t="s">
        <v>130</v>
      </c>
      <c r="B48" s="7">
        <f>AVERAGE(B45:B47)</f>
        <v>162.17066666666668</v>
      </c>
      <c r="C48" s="7">
        <f>AVERAGE(C45:C47)</f>
        <v>93.25533333333334</v>
      </c>
      <c r="D48" s="42">
        <f>C48/B48</f>
        <v>0.57504439767158877</v>
      </c>
      <c r="E48" s="7">
        <f>AVERAGE(E45:E47)</f>
        <v>158.92633333333333</v>
      </c>
      <c r="F48" s="7">
        <f>AVERAGE(F45:F47)</f>
        <v>84.596999999999994</v>
      </c>
      <c r="G48" s="42">
        <f>F48/E48</f>
        <v>0.53230322644243977</v>
      </c>
      <c r="H48" s="7">
        <f>AVERAGE(H45:H47)</f>
        <v>121.044</v>
      </c>
      <c r="I48" s="7">
        <f>AVERAGE(I45:I47)</f>
        <v>47.386000000000003</v>
      </c>
      <c r="J48" s="42">
        <f>I48/H48</f>
        <v>0.39147747926373883</v>
      </c>
      <c r="K48" s="7">
        <f>AVERAGE(K45:K47)</f>
        <v>99.034333333333322</v>
      </c>
      <c r="L48" s="7">
        <f>AVERAGE(L45:L47)</f>
        <v>38.506</v>
      </c>
      <c r="M48" s="42">
        <f>L48/K48</f>
        <v>0.38881465350400368</v>
      </c>
      <c r="N48" s="7">
        <f>AVERAGE(N45:N47)</f>
        <v>127.89333333333333</v>
      </c>
      <c r="O48" s="7">
        <f>AVERAGE(O45:O47)</f>
        <v>46.154999999999994</v>
      </c>
      <c r="P48" s="42">
        <f>O48/N48</f>
        <v>0.36088667639699745</v>
      </c>
    </row>
    <row r="50" spans="1:19" x14ac:dyDescent="0.2">
      <c r="B50" s="7" t="s">
        <v>127</v>
      </c>
      <c r="C50" s="7" t="s">
        <v>127</v>
      </c>
    </row>
    <row r="51" spans="1:19" x14ac:dyDescent="0.2">
      <c r="B51" s="7" t="s">
        <v>128</v>
      </c>
      <c r="C51" s="7" t="s">
        <v>129</v>
      </c>
      <c r="E51" s="7" t="s">
        <v>128</v>
      </c>
      <c r="F51" s="7" t="s">
        <v>129</v>
      </c>
      <c r="H51" s="7" t="s">
        <v>128</v>
      </c>
      <c r="I51" s="7" t="s">
        <v>129</v>
      </c>
      <c r="K51" s="7" t="s">
        <v>128</v>
      </c>
      <c r="L51" s="7" t="s">
        <v>129</v>
      </c>
      <c r="N51" s="7" t="s">
        <v>128</v>
      </c>
      <c r="O51" s="7" t="s">
        <v>129</v>
      </c>
      <c r="Q51" s="7" t="s">
        <v>128</v>
      </c>
      <c r="R51" s="7" t="s">
        <v>129</v>
      </c>
    </row>
    <row r="52" spans="1:19" x14ac:dyDescent="0.2">
      <c r="B52" s="7">
        <v>84.403000000000006</v>
      </c>
      <c r="C52" s="7">
        <v>23.811</v>
      </c>
      <c r="E52" s="7">
        <v>70.019000000000005</v>
      </c>
      <c r="F52" s="7">
        <v>30.658999999999999</v>
      </c>
      <c r="H52" s="7">
        <v>94.156000000000006</v>
      </c>
      <c r="I52" s="7">
        <v>30.35</v>
      </c>
      <c r="K52" s="7">
        <v>98.5</v>
      </c>
      <c r="L52" s="7">
        <v>20.542999999999999</v>
      </c>
      <c r="N52" s="7">
        <v>254.983</v>
      </c>
      <c r="O52" s="7">
        <v>208.143</v>
      </c>
      <c r="Q52" s="7">
        <v>241.03299999999999</v>
      </c>
      <c r="R52" s="7">
        <v>142.06200000000001</v>
      </c>
    </row>
    <row r="53" spans="1:19" x14ac:dyDescent="0.2">
      <c r="B53" s="7">
        <v>83.489000000000004</v>
      </c>
      <c r="C53" s="7">
        <v>31.295000000000002</v>
      </c>
      <c r="E53" s="7">
        <v>68.278999999999996</v>
      </c>
      <c r="F53" s="7">
        <v>23.353000000000002</v>
      </c>
      <c r="H53" s="7">
        <v>98</v>
      </c>
      <c r="I53" s="7">
        <v>30.812000000000001</v>
      </c>
      <c r="K53" s="7">
        <v>99.024000000000001</v>
      </c>
      <c r="L53" s="7">
        <v>25.937999999999999</v>
      </c>
      <c r="N53" s="7">
        <v>255</v>
      </c>
      <c r="O53" s="7">
        <v>195.46700000000001</v>
      </c>
      <c r="Q53" s="7">
        <v>229.148</v>
      </c>
      <c r="R53" s="7">
        <v>163.286</v>
      </c>
    </row>
    <row r="54" spans="1:19" x14ac:dyDescent="0.2">
      <c r="B54" s="7">
        <v>83.483999999999995</v>
      </c>
      <c r="C54" s="7">
        <v>26.146000000000001</v>
      </c>
      <c r="E54" s="7">
        <v>74.483000000000004</v>
      </c>
      <c r="F54" s="7">
        <v>25.861000000000001</v>
      </c>
      <c r="H54" s="7">
        <v>92.248000000000005</v>
      </c>
      <c r="I54" s="7">
        <v>26.713999999999999</v>
      </c>
      <c r="K54" s="7">
        <v>96.734999999999999</v>
      </c>
      <c r="L54" s="7">
        <v>27.811</v>
      </c>
      <c r="N54" s="7">
        <v>255</v>
      </c>
      <c r="O54" s="7">
        <v>200.083</v>
      </c>
      <c r="Q54" s="7">
        <v>215.57400000000001</v>
      </c>
      <c r="R54" s="7">
        <v>147.46899999999999</v>
      </c>
    </row>
    <row r="55" spans="1:19" x14ac:dyDescent="0.2">
      <c r="A55" s="7" t="s">
        <v>130</v>
      </c>
      <c r="B55" s="7">
        <f>AVERAGE(B52:B54)</f>
        <v>83.791999999999987</v>
      </c>
      <c r="C55" s="7">
        <f>AVERAGE(C52:C54)</f>
        <v>27.084000000000003</v>
      </c>
      <c r="D55" s="42">
        <f>C55/B55</f>
        <v>0.32322894787091855</v>
      </c>
      <c r="E55" s="7">
        <f>AVERAGE(E52:E54)</f>
        <v>70.927000000000007</v>
      </c>
      <c r="F55" s="7">
        <f>AVERAGE(F52:F54)</f>
        <v>26.624333333333336</v>
      </c>
      <c r="G55" s="42">
        <f>F55/E55</f>
        <v>0.37537656087714599</v>
      </c>
      <c r="H55" s="7">
        <f>AVERAGE(H52:H54)</f>
        <v>94.801333333333332</v>
      </c>
      <c r="I55" s="7">
        <f>AVERAGE(I52:I54)</f>
        <v>29.292000000000002</v>
      </c>
      <c r="J55" s="42">
        <f>I55/H55</f>
        <v>0.3089829960197466</v>
      </c>
      <c r="K55" s="7">
        <f>AVERAGE(K52:K54)</f>
        <v>98.086333333333343</v>
      </c>
      <c r="L55" s="7">
        <f>AVERAGE(L52:L54)</f>
        <v>24.763999999999999</v>
      </c>
      <c r="M55" s="42">
        <f>L55/K55</f>
        <v>0.25247146221525929</v>
      </c>
      <c r="N55" s="7">
        <f>AVERAGE(N52:N54)</f>
        <v>254.99433333333332</v>
      </c>
      <c r="O55" s="7">
        <f>AVERAGE(O52:O54)</f>
        <v>201.23099999999999</v>
      </c>
      <c r="P55" s="42">
        <f>O55/N55</f>
        <v>0.7891587133308845</v>
      </c>
      <c r="Q55" s="7">
        <f>AVERAGE(Q52:Q54)</f>
        <v>228.58500000000001</v>
      </c>
      <c r="R55" s="7">
        <f>AVERAGE(R52:R54)</f>
        <v>150.93899999999999</v>
      </c>
      <c r="S55" s="42">
        <f>R55/Q55</f>
        <v>0.66031891856421021</v>
      </c>
    </row>
    <row r="57" spans="1:19" x14ac:dyDescent="0.2">
      <c r="B57" s="7" t="s">
        <v>127</v>
      </c>
      <c r="C57" s="7" t="s">
        <v>127</v>
      </c>
    </row>
    <row r="58" spans="1:19" x14ac:dyDescent="0.2">
      <c r="B58" s="7" t="s">
        <v>128</v>
      </c>
      <c r="C58" s="7" t="s">
        <v>129</v>
      </c>
      <c r="E58" s="7" t="s">
        <v>128</v>
      </c>
      <c r="F58" s="7" t="s">
        <v>129</v>
      </c>
      <c r="H58" s="7" t="s">
        <v>128</v>
      </c>
      <c r="I58" s="7" t="s">
        <v>129</v>
      </c>
      <c r="K58" s="7" t="s">
        <v>128</v>
      </c>
      <c r="L58" s="7" t="s">
        <v>129</v>
      </c>
      <c r="N58" s="7" t="s">
        <v>128</v>
      </c>
      <c r="O58" s="7" t="s">
        <v>129</v>
      </c>
    </row>
    <row r="59" spans="1:19" x14ac:dyDescent="0.2">
      <c r="B59" s="7">
        <v>164.392</v>
      </c>
      <c r="C59" s="7">
        <v>62.170999999999999</v>
      </c>
      <c r="E59" s="7">
        <v>66.033000000000001</v>
      </c>
      <c r="F59" s="7">
        <v>17.135999999999999</v>
      </c>
      <c r="H59" s="7">
        <v>41.125</v>
      </c>
      <c r="I59" s="7">
        <v>21.957000000000001</v>
      </c>
      <c r="K59" s="7">
        <v>89.05</v>
      </c>
      <c r="L59" s="7">
        <v>29.437999999999999</v>
      </c>
      <c r="N59" s="7">
        <v>255</v>
      </c>
      <c r="O59" s="7">
        <v>160.03100000000001</v>
      </c>
    </row>
    <row r="60" spans="1:19" x14ac:dyDescent="0.2">
      <c r="B60" s="7">
        <v>173.19200000000001</v>
      </c>
      <c r="C60" s="7">
        <v>61.75</v>
      </c>
      <c r="E60" s="7">
        <v>66.649000000000001</v>
      </c>
      <c r="F60" s="7">
        <v>17.794</v>
      </c>
      <c r="H60" s="7">
        <v>53.875</v>
      </c>
      <c r="I60" s="7">
        <v>23.773</v>
      </c>
      <c r="K60" s="7">
        <v>86.024000000000001</v>
      </c>
      <c r="L60" s="7">
        <v>28.082000000000001</v>
      </c>
      <c r="N60" s="7">
        <v>255</v>
      </c>
      <c r="O60" s="7">
        <v>161.25</v>
      </c>
    </row>
    <row r="61" spans="1:19" x14ac:dyDescent="0.2">
      <c r="B61" s="7">
        <v>168.78100000000001</v>
      </c>
      <c r="C61" s="7">
        <v>67.491</v>
      </c>
      <c r="E61" s="7">
        <v>66.875</v>
      </c>
      <c r="F61" s="7">
        <v>7.6539999999999999</v>
      </c>
      <c r="H61" s="7">
        <v>50.091000000000001</v>
      </c>
      <c r="I61" s="7">
        <v>24.318999999999999</v>
      </c>
      <c r="K61" s="7">
        <v>83.3</v>
      </c>
      <c r="L61" s="7">
        <v>29.675999999999998</v>
      </c>
      <c r="N61" s="7">
        <v>255</v>
      </c>
      <c r="O61" s="7">
        <v>177</v>
      </c>
    </row>
    <row r="62" spans="1:19" x14ac:dyDescent="0.2">
      <c r="A62" s="7" t="s">
        <v>130</v>
      </c>
      <c r="B62" s="7">
        <f>AVERAGE(B59:B61)</f>
        <v>168.78833333333333</v>
      </c>
      <c r="C62" s="7">
        <f>AVERAGE(C59:C61)</f>
        <v>63.803999999999995</v>
      </c>
      <c r="D62" s="42">
        <f>C62/B62</f>
        <v>0.37801190840599169</v>
      </c>
      <c r="E62" s="7">
        <f>AVERAGE(E59:E61)</f>
        <v>66.519000000000005</v>
      </c>
      <c r="F62" s="7">
        <f>AVERAGE(F59:F61)</f>
        <v>14.194666666666668</v>
      </c>
      <c r="G62" s="42">
        <f>F62/E62</f>
        <v>0.21339266475242663</v>
      </c>
      <c r="H62" s="7">
        <f>AVERAGE(H59:H61)</f>
        <v>48.363666666666667</v>
      </c>
      <c r="I62" s="7">
        <f>AVERAGE(I59:I61)</f>
        <v>23.349666666666668</v>
      </c>
      <c r="J62" s="42">
        <f>I62/H62</f>
        <v>0.48279355714689404</v>
      </c>
      <c r="K62" s="7">
        <f>AVERAGE(K59:K61)</f>
        <v>86.12466666666667</v>
      </c>
      <c r="L62" s="7">
        <f>AVERAGE(L59:L61)</f>
        <v>29.065333333333331</v>
      </c>
      <c r="M62" s="42">
        <f>L62/K62</f>
        <v>0.33747977737698065</v>
      </c>
      <c r="N62" s="7">
        <f>AVERAGE(N59:N61)</f>
        <v>255</v>
      </c>
      <c r="O62" s="7">
        <f>AVERAGE(O59:O61)</f>
        <v>166.09366666666668</v>
      </c>
      <c r="P62" s="42">
        <f>O62/N62</f>
        <v>0.65134771241830069</v>
      </c>
    </row>
    <row r="64" spans="1:19" x14ac:dyDescent="0.2">
      <c r="B64" s="7" t="s">
        <v>127</v>
      </c>
      <c r="C64" s="7" t="s">
        <v>127</v>
      </c>
    </row>
    <row r="65" spans="1:19" x14ac:dyDescent="0.2">
      <c r="B65" s="7" t="s">
        <v>128</v>
      </c>
      <c r="C65" s="7" t="s">
        <v>129</v>
      </c>
      <c r="E65" s="7" t="s">
        <v>128</v>
      </c>
      <c r="F65" s="7" t="s">
        <v>129</v>
      </c>
      <c r="H65" s="7" t="s">
        <v>128</v>
      </c>
      <c r="I65" s="7" t="s">
        <v>129</v>
      </c>
      <c r="K65" s="7" t="s">
        <v>128</v>
      </c>
      <c r="L65" s="7" t="s">
        <v>129</v>
      </c>
      <c r="N65" s="7" t="s">
        <v>128</v>
      </c>
      <c r="O65" s="7" t="s">
        <v>129</v>
      </c>
    </row>
    <row r="66" spans="1:19" x14ac:dyDescent="0.2">
      <c r="B66" s="7">
        <v>85.2</v>
      </c>
      <c r="C66" s="7">
        <v>29.071000000000002</v>
      </c>
      <c r="E66" s="7">
        <v>175.154</v>
      </c>
      <c r="F66" s="7">
        <v>62.386000000000003</v>
      </c>
      <c r="H66" s="7">
        <v>68.453000000000003</v>
      </c>
      <c r="I66" s="7">
        <v>35.118000000000002</v>
      </c>
      <c r="K66" s="7">
        <v>98.9</v>
      </c>
      <c r="L66" s="7">
        <v>50.222000000000001</v>
      </c>
      <c r="N66" s="7">
        <v>106.982</v>
      </c>
      <c r="O66" s="7">
        <v>50.375</v>
      </c>
    </row>
    <row r="67" spans="1:19" x14ac:dyDescent="0.2">
      <c r="B67" s="7">
        <v>86.042000000000002</v>
      </c>
      <c r="C67" s="7">
        <v>29.719000000000001</v>
      </c>
      <c r="E67" s="7">
        <v>173</v>
      </c>
      <c r="F67" s="7">
        <v>61.912999999999997</v>
      </c>
      <c r="H67" s="7">
        <v>63.613999999999997</v>
      </c>
      <c r="I67" s="7">
        <v>35.773000000000003</v>
      </c>
      <c r="K67" s="7">
        <v>103.667</v>
      </c>
      <c r="L67" s="7">
        <v>45.904000000000003</v>
      </c>
      <c r="N67" s="7">
        <v>106.836</v>
      </c>
      <c r="O67" s="7">
        <v>48.514000000000003</v>
      </c>
    </row>
    <row r="68" spans="1:19" x14ac:dyDescent="0.2">
      <c r="B68" s="7">
        <v>88.341999999999999</v>
      </c>
      <c r="C68" s="7">
        <v>30.378</v>
      </c>
      <c r="E68" s="7">
        <v>168.42599999999999</v>
      </c>
      <c r="F68" s="7">
        <v>70.375</v>
      </c>
      <c r="H68" s="7">
        <v>70.328999999999994</v>
      </c>
      <c r="I68" s="7">
        <v>33</v>
      </c>
      <c r="K68" s="7">
        <v>98.128</v>
      </c>
      <c r="L68" s="7">
        <v>46.134</v>
      </c>
      <c r="N68" s="7">
        <v>81.3</v>
      </c>
      <c r="O68" s="7">
        <v>46.183</v>
      </c>
    </row>
    <row r="69" spans="1:19" x14ac:dyDescent="0.2">
      <c r="A69" s="7" t="s">
        <v>130</v>
      </c>
      <c r="B69" s="7">
        <f>AVERAGE(B66:B68)</f>
        <v>86.528000000000006</v>
      </c>
      <c r="C69" s="7">
        <f>AVERAGE(C66:C68)</f>
        <v>29.722666666666669</v>
      </c>
      <c r="D69" s="42">
        <f>C69/B69</f>
        <v>0.34350345167652863</v>
      </c>
      <c r="E69" s="7">
        <f>AVERAGE(E66:E68)</f>
        <v>172.1933333333333</v>
      </c>
      <c r="F69" s="7">
        <f>AVERAGE(F66:F68)</f>
        <v>64.891333333333336</v>
      </c>
      <c r="G69" s="42">
        <f>F69/E69</f>
        <v>0.37685160091370173</v>
      </c>
      <c r="H69" s="7">
        <f>AVERAGE(H66:H68)</f>
        <v>67.465333333333334</v>
      </c>
      <c r="I69" s="7">
        <f>AVERAGE(I66:I68)</f>
        <v>34.630333333333333</v>
      </c>
      <c r="J69" s="42">
        <f>I69/H69</f>
        <v>0.51330559892487992</v>
      </c>
      <c r="K69" s="7">
        <f>AVERAGE(K66:K68)</f>
        <v>100.23166666666667</v>
      </c>
      <c r="L69" s="7">
        <f>AVERAGE(L66:L68)</f>
        <v>47.419999999999995</v>
      </c>
      <c r="M69" s="42">
        <f>L69/K69</f>
        <v>0.47310397578942109</v>
      </c>
      <c r="N69" s="7">
        <f>AVERAGE(N66:N68)</f>
        <v>98.37266666666666</v>
      </c>
      <c r="O69" s="7">
        <f>AVERAGE(O66:O68)</f>
        <v>48.357333333333337</v>
      </c>
      <c r="P69" s="42">
        <f>O69/N69</f>
        <v>0.4915728623804716</v>
      </c>
    </row>
    <row r="71" spans="1:19" x14ac:dyDescent="0.2">
      <c r="B71" s="7" t="s">
        <v>127</v>
      </c>
      <c r="C71" s="7" t="s">
        <v>127</v>
      </c>
    </row>
    <row r="72" spans="1:19" x14ac:dyDescent="0.2">
      <c r="B72" s="7" t="s">
        <v>128</v>
      </c>
      <c r="C72" s="7" t="s">
        <v>129</v>
      </c>
      <c r="E72" s="7" t="s">
        <v>128</v>
      </c>
      <c r="F72" s="7" t="s">
        <v>129</v>
      </c>
      <c r="H72" s="7" t="s">
        <v>128</v>
      </c>
      <c r="I72" s="7" t="s">
        <v>129</v>
      </c>
      <c r="K72" s="7" t="s">
        <v>128</v>
      </c>
      <c r="L72" s="7" t="s">
        <v>129</v>
      </c>
      <c r="N72" s="7" t="s">
        <v>128</v>
      </c>
      <c r="O72" s="7" t="s">
        <v>129</v>
      </c>
      <c r="Q72" s="7" t="s">
        <v>128</v>
      </c>
      <c r="R72" s="7" t="s">
        <v>129</v>
      </c>
    </row>
    <row r="73" spans="1:19" x14ac:dyDescent="0.2">
      <c r="B73" s="7">
        <v>213.71199999999999</v>
      </c>
      <c r="C73" s="7">
        <v>110.812</v>
      </c>
      <c r="E73" s="7">
        <v>209.84800000000001</v>
      </c>
      <c r="F73" s="7">
        <v>98.644999999999996</v>
      </c>
      <c r="H73" s="7">
        <v>179.55799999999999</v>
      </c>
      <c r="I73" s="7">
        <v>82.823999999999998</v>
      </c>
      <c r="K73" s="7">
        <v>97.286000000000001</v>
      </c>
      <c r="L73" s="7">
        <v>32.703000000000003</v>
      </c>
      <c r="N73" s="7">
        <v>52.110999999999997</v>
      </c>
      <c r="O73" s="7">
        <v>17.75</v>
      </c>
      <c r="Q73" s="7">
        <v>123.736</v>
      </c>
      <c r="R73" s="7">
        <v>44.063000000000002</v>
      </c>
    </row>
    <row r="74" spans="1:19" x14ac:dyDescent="0.2">
      <c r="B74" s="7">
        <v>213.05600000000001</v>
      </c>
      <c r="C74" s="7">
        <v>103.767</v>
      </c>
      <c r="E74" s="7">
        <v>188.43199999999999</v>
      </c>
      <c r="F74" s="7">
        <v>116.25</v>
      </c>
      <c r="H74" s="7">
        <v>177.63900000000001</v>
      </c>
      <c r="I74" s="7">
        <v>92.167000000000002</v>
      </c>
      <c r="K74" s="7">
        <v>104.611</v>
      </c>
      <c r="L74" s="7">
        <v>34</v>
      </c>
      <c r="N74" s="7">
        <v>48.265999999999998</v>
      </c>
      <c r="O74" s="7">
        <v>24.95</v>
      </c>
      <c r="Q74" s="7">
        <v>120.381</v>
      </c>
      <c r="R74" s="7">
        <v>34.942</v>
      </c>
    </row>
    <row r="75" spans="1:19" x14ac:dyDescent="0.2">
      <c r="B75" s="7">
        <v>213.292</v>
      </c>
      <c r="C75" s="7">
        <v>86.655000000000001</v>
      </c>
      <c r="E75" s="7">
        <v>211.02099999999999</v>
      </c>
      <c r="F75" s="7">
        <v>94.875</v>
      </c>
      <c r="H75" s="7">
        <v>182.26599999999999</v>
      </c>
      <c r="I75" s="7">
        <v>75.638999999999996</v>
      </c>
      <c r="K75" s="7">
        <v>94.962999999999994</v>
      </c>
      <c r="L75" s="7">
        <v>30.036999999999999</v>
      </c>
      <c r="N75" s="7">
        <v>50.713999999999999</v>
      </c>
      <c r="O75" s="7">
        <v>17.312000000000001</v>
      </c>
      <c r="Q75" s="7">
        <v>117.429</v>
      </c>
      <c r="R75" s="7">
        <v>39.345999999999997</v>
      </c>
    </row>
    <row r="76" spans="1:19" x14ac:dyDescent="0.2">
      <c r="A76" s="7" t="s">
        <v>130</v>
      </c>
      <c r="B76" s="7">
        <f>AVERAGE(B73:B75)</f>
        <v>213.35333333333335</v>
      </c>
      <c r="C76" s="7">
        <f>AVERAGE(C73:C75)</f>
        <v>100.41133333333335</v>
      </c>
      <c r="D76" s="42">
        <f>C76/B76</f>
        <v>0.47063400306221292</v>
      </c>
      <c r="E76" s="7">
        <f>AVERAGE(E73:E75)</f>
        <v>203.10033333333331</v>
      </c>
      <c r="F76" s="7">
        <f>AVERAGE(F73:F75)</f>
        <v>103.25666666666666</v>
      </c>
      <c r="G76" s="42">
        <f>F76/E76</f>
        <v>0.50840225110413406</v>
      </c>
      <c r="H76" s="7">
        <f>AVERAGE(H73:H75)</f>
        <v>179.821</v>
      </c>
      <c r="I76" s="7">
        <f>AVERAGE(I73:I75)</f>
        <v>83.543333333333337</v>
      </c>
      <c r="J76" s="42">
        <f>I76/H76</f>
        <v>0.46459164020516702</v>
      </c>
      <c r="K76" s="7">
        <f>AVERAGE(K73:K75)</f>
        <v>98.953333333333333</v>
      </c>
      <c r="L76" s="7">
        <f>AVERAGE(L73:L75)</f>
        <v>32.24666666666667</v>
      </c>
      <c r="M76" s="42">
        <f>L76/K76</f>
        <v>0.32587751802196324</v>
      </c>
      <c r="N76" s="7">
        <f>AVERAGE(N73:N75)</f>
        <v>50.363666666666667</v>
      </c>
      <c r="O76" s="7">
        <f>AVERAGE(O73:O75)</f>
        <v>20.004000000000001</v>
      </c>
      <c r="P76" s="42">
        <f>O76/N76</f>
        <v>0.39719109675625952</v>
      </c>
      <c r="Q76" s="7">
        <f>AVERAGE(Q73:Q75)</f>
        <v>120.51533333333334</v>
      </c>
      <c r="R76" s="7">
        <f>AVERAGE(R73:R75)</f>
        <v>39.450333333333333</v>
      </c>
      <c r="S76" s="42">
        <f>R76/Q76</f>
        <v>0.3273470042539538</v>
      </c>
    </row>
    <row r="78" spans="1:19" x14ac:dyDescent="0.2">
      <c r="B78" s="7" t="s">
        <v>127</v>
      </c>
      <c r="C78" s="7" t="s">
        <v>127</v>
      </c>
    </row>
    <row r="79" spans="1:19" x14ac:dyDescent="0.2">
      <c r="B79" s="7" t="s">
        <v>128</v>
      </c>
      <c r="C79" s="7" t="s">
        <v>129</v>
      </c>
      <c r="E79" s="7" t="s">
        <v>128</v>
      </c>
      <c r="F79" s="7" t="s">
        <v>129</v>
      </c>
      <c r="H79" s="7" t="s">
        <v>128</v>
      </c>
      <c r="I79" s="7" t="s">
        <v>129</v>
      </c>
      <c r="K79" s="7" t="s">
        <v>128</v>
      </c>
      <c r="L79" s="7" t="s">
        <v>129</v>
      </c>
      <c r="N79" s="7" t="s">
        <v>128</v>
      </c>
      <c r="O79" s="7" t="s">
        <v>129</v>
      </c>
      <c r="Q79" s="7" t="s">
        <v>128</v>
      </c>
      <c r="R79" s="7" t="s">
        <v>129</v>
      </c>
    </row>
    <row r="80" spans="1:19" x14ac:dyDescent="0.2">
      <c r="B80" s="7">
        <v>38.451999999999998</v>
      </c>
      <c r="C80" s="7">
        <v>22.940999999999999</v>
      </c>
      <c r="E80" s="7">
        <v>38.938000000000002</v>
      </c>
      <c r="F80" s="7">
        <v>20</v>
      </c>
      <c r="H80" s="7">
        <v>45.643000000000001</v>
      </c>
      <c r="I80" s="7">
        <v>17.347000000000001</v>
      </c>
      <c r="K80" s="7">
        <v>166.04499999999999</v>
      </c>
      <c r="L80" s="7">
        <v>104.712</v>
      </c>
      <c r="N80" s="7">
        <v>216.56200000000001</v>
      </c>
      <c r="O80" s="7">
        <v>115.86499999999999</v>
      </c>
      <c r="Q80" s="7">
        <v>84.522000000000006</v>
      </c>
      <c r="R80" s="7">
        <v>33.429000000000002</v>
      </c>
    </row>
    <row r="81" spans="1:21" x14ac:dyDescent="0.2">
      <c r="B81" s="7">
        <v>39.890999999999998</v>
      </c>
      <c r="C81" s="7">
        <v>20.443000000000001</v>
      </c>
      <c r="E81" s="7">
        <v>39.607999999999997</v>
      </c>
      <c r="F81" s="7">
        <v>18.154</v>
      </c>
      <c r="H81" s="7">
        <v>44.567</v>
      </c>
      <c r="I81" s="7">
        <v>18.917000000000002</v>
      </c>
      <c r="K81" s="7">
        <v>178.05600000000001</v>
      </c>
      <c r="L81" s="7">
        <v>92.921999999999997</v>
      </c>
      <c r="N81" s="7">
        <v>238.035</v>
      </c>
      <c r="O81" s="7">
        <v>126.65</v>
      </c>
      <c r="Q81" s="7">
        <v>80.882000000000005</v>
      </c>
      <c r="R81" s="7">
        <v>39.881999999999998</v>
      </c>
    </row>
    <row r="82" spans="1:21" x14ac:dyDescent="0.2">
      <c r="B82" s="7">
        <v>38.451999999999998</v>
      </c>
      <c r="C82" s="7">
        <v>16.5</v>
      </c>
      <c r="E82" s="7">
        <v>39.514000000000003</v>
      </c>
      <c r="F82" s="7">
        <v>22.135000000000002</v>
      </c>
      <c r="H82" s="7">
        <v>44.469000000000001</v>
      </c>
      <c r="I82" s="7">
        <v>21.667000000000002</v>
      </c>
      <c r="K82" s="7">
        <v>170.36</v>
      </c>
      <c r="L82" s="7">
        <v>91.605000000000004</v>
      </c>
      <c r="N82" s="7">
        <v>213.97499999999999</v>
      </c>
      <c r="O82" s="7">
        <v>111.21599999999999</v>
      </c>
      <c r="Q82" s="7">
        <v>91.375</v>
      </c>
      <c r="R82" s="7">
        <v>39.688000000000002</v>
      </c>
    </row>
    <row r="83" spans="1:21" x14ac:dyDescent="0.2">
      <c r="A83" s="7" t="s">
        <v>130</v>
      </c>
      <c r="B83" s="7">
        <f>AVERAGE(B80:B82)</f>
        <v>38.931666666666665</v>
      </c>
      <c r="C83" s="7">
        <f>AVERAGE(C80:C82)</f>
        <v>19.961333333333332</v>
      </c>
      <c r="D83" s="42">
        <f>C83/B83</f>
        <v>0.51272742840018837</v>
      </c>
      <c r="E83" s="7">
        <f>AVERAGE(E80:E82)</f>
        <v>39.353333333333332</v>
      </c>
      <c r="F83" s="7">
        <f>AVERAGE(F80:F82)</f>
        <v>20.096333333333334</v>
      </c>
      <c r="G83" s="42">
        <f>F83/E83</f>
        <v>0.51066406911739792</v>
      </c>
      <c r="H83" s="7">
        <f>AVERAGE(H80:H82)</f>
        <v>44.893000000000001</v>
      </c>
      <c r="I83" s="7">
        <f>AVERAGE(I80:I82)</f>
        <v>19.310333333333336</v>
      </c>
      <c r="J83" s="42">
        <f>I83/H83</f>
        <v>0.43014129894044362</v>
      </c>
      <c r="K83" s="7">
        <f>AVERAGE(K80:K82)</f>
        <v>171.48699999999999</v>
      </c>
      <c r="L83" s="7">
        <f>AVERAGE(L80:L82)</f>
        <v>96.413000000000011</v>
      </c>
      <c r="M83" s="42">
        <f>L83/K83</f>
        <v>0.56221754418702297</v>
      </c>
      <c r="N83" s="7">
        <f>AVERAGE(N80:N82)</f>
        <v>222.85733333333334</v>
      </c>
      <c r="O83" s="7">
        <f>AVERAGE(O80:O82)</f>
        <v>117.91033333333333</v>
      </c>
      <c r="P83" s="42">
        <f>O83/N83</f>
        <v>0.52908437685095988</v>
      </c>
      <c r="Q83" s="7">
        <f>AVERAGE(Q80:Q82)</f>
        <v>85.593000000000004</v>
      </c>
      <c r="R83" s="7">
        <f>AVERAGE(R80:R82)</f>
        <v>37.666333333333334</v>
      </c>
      <c r="S83" s="42">
        <f>R83/Q83</f>
        <v>0.44006324504729749</v>
      </c>
    </row>
    <row r="85" spans="1:21" x14ac:dyDescent="0.2">
      <c r="B85" s="7" t="s">
        <v>127</v>
      </c>
      <c r="C85" s="7" t="s">
        <v>127</v>
      </c>
    </row>
    <row r="86" spans="1:21" x14ac:dyDescent="0.2">
      <c r="B86" s="7" t="s">
        <v>128</v>
      </c>
      <c r="C86" s="7" t="s">
        <v>129</v>
      </c>
      <c r="E86" s="7" t="s">
        <v>128</v>
      </c>
      <c r="F86" s="7" t="s">
        <v>129</v>
      </c>
      <c r="H86" s="7" t="s">
        <v>128</v>
      </c>
      <c r="I86" s="7" t="s">
        <v>129</v>
      </c>
    </row>
    <row r="87" spans="1:21" x14ac:dyDescent="0.2">
      <c r="B87" s="7">
        <v>139.43799999999999</v>
      </c>
      <c r="C87" s="7">
        <v>73.667000000000002</v>
      </c>
      <c r="E87" s="7">
        <v>182.96199999999999</v>
      </c>
      <c r="F87" s="7">
        <v>79.046999999999997</v>
      </c>
      <c r="H87" s="7">
        <v>139.07599999999999</v>
      </c>
      <c r="I87" s="7">
        <v>79.054000000000002</v>
      </c>
    </row>
    <row r="88" spans="1:21" x14ac:dyDescent="0.2">
      <c r="B88" s="7">
        <v>138.82900000000001</v>
      </c>
      <c r="C88" s="7">
        <v>53.8</v>
      </c>
      <c r="E88" s="7">
        <v>189.333</v>
      </c>
      <c r="F88" s="7">
        <v>75.875</v>
      </c>
      <c r="H88" s="7">
        <v>141.333</v>
      </c>
      <c r="I88" s="7">
        <v>79.796999999999997</v>
      </c>
    </row>
    <row r="89" spans="1:21" x14ac:dyDescent="0.2">
      <c r="B89" s="7">
        <v>141.06800000000001</v>
      </c>
      <c r="C89" s="7">
        <v>61.978999999999999</v>
      </c>
      <c r="E89" s="7">
        <v>183.30799999999999</v>
      </c>
      <c r="F89" s="7">
        <v>75.691999999999993</v>
      </c>
      <c r="H89" s="7">
        <v>127.373</v>
      </c>
      <c r="I89" s="7">
        <v>75.721999999999994</v>
      </c>
    </row>
    <row r="90" spans="1:21" x14ac:dyDescent="0.2">
      <c r="A90" s="7" t="s">
        <v>130</v>
      </c>
      <c r="B90" s="7">
        <f>AVERAGE(B87:B89)</f>
        <v>139.77833333333334</v>
      </c>
      <c r="C90" s="7">
        <f>AVERAGE(C87:C89)</f>
        <v>63.148666666666664</v>
      </c>
      <c r="D90" s="42">
        <f>C90/B90</f>
        <v>0.45177721869149962</v>
      </c>
      <c r="E90" s="7">
        <f>AVERAGE(E87:E89)</f>
        <v>185.20099999999999</v>
      </c>
      <c r="F90" s="7">
        <f>AVERAGE(F87:F89)</f>
        <v>76.871333333333325</v>
      </c>
      <c r="G90" s="42">
        <f>F90/E90</f>
        <v>0.41506975304309007</v>
      </c>
      <c r="H90" s="7">
        <f>AVERAGE(H87:H89)</f>
        <v>135.92733333333334</v>
      </c>
      <c r="I90" s="7">
        <f>AVERAGE(I87:I89)</f>
        <v>78.190999999999988</v>
      </c>
      <c r="J90" s="42">
        <f>I90/H90</f>
        <v>0.57524118278884295</v>
      </c>
    </row>
    <row r="92" spans="1:21" ht="19" x14ac:dyDescent="0.25">
      <c r="A92" s="45" t="s">
        <v>131</v>
      </c>
    </row>
    <row r="93" spans="1:21" x14ac:dyDescent="0.2">
      <c r="B93" s="7" t="s">
        <v>127</v>
      </c>
      <c r="C93" s="7" t="s">
        <v>127</v>
      </c>
    </row>
    <row r="94" spans="1:21" x14ac:dyDescent="0.2">
      <c r="B94" s="7" t="s">
        <v>128</v>
      </c>
      <c r="C94" s="7" t="s">
        <v>129</v>
      </c>
      <c r="E94" s="7" t="s">
        <v>128</v>
      </c>
      <c r="F94" s="7" t="s">
        <v>129</v>
      </c>
      <c r="H94" s="7" t="s">
        <v>128</v>
      </c>
      <c r="I94" s="7" t="s">
        <v>129</v>
      </c>
      <c r="K94" s="7" t="s">
        <v>128</v>
      </c>
      <c r="L94" s="7" t="s">
        <v>129</v>
      </c>
      <c r="N94" s="7" t="s">
        <v>128</v>
      </c>
      <c r="O94" s="7" t="s">
        <v>129</v>
      </c>
      <c r="Q94" s="7" t="s">
        <v>128</v>
      </c>
      <c r="R94" s="7" t="s">
        <v>129</v>
      </c>
      <c r="T94" s="7" t="s">
        <v>128</v>
      </c>
      <c r="U94" s="7" t="s">
        <v>129</v>
      </c>
    </row>
    <row r="95" spans="1:21" x14ac:dyDescent="0.2">
      <c r="B95" s="7">
        <v>111.471</v>
      </c>
      <c r="C95" s="7">
        <v>69.567999999999998</v>
      </c>
      <c r="E95" s="7">
        <v>100.565</v>
      </c>
      <c r="F95" s="7">
        <v>62.280999999999999</v>
      </c>
      <c r="H95" s="7">
        <v>221.542</v>
      </c>
      <c r="I95" s="7">
        <v>187.417</v>
      </c>
      <c r="K95" s="7">
        <v>143.56899999999999</v>
      </c>
      <c r="L95" s="7">
        <v>128.94399999999999</v>
      </c>
      <c r="N95" s="7">
        <v>109.922</v>
      </c>
      <c r="O95" s="7">
        <v>49.591000000000001</v>
      </c>
      <c r="Q95" s="7">
        <v>116.386</v>
      </c>
      <c r="R95" s="7">
        <v>57.856999999999999</v>
      </c>
      <c r="T95" s="7">
        <v>74.400000000000006</v>
      </c>
      <c r="U95" s="7">
        <v>22.969000000000001</v>
      </c>
    </row>
    <row r="96" spans="1:21" x14ac:dyDescent="0.2">
      <c r="B96" s="7">
        <v>109.462</v>
      </c>
      <c r="C96" s="7">
        <v>61.588000000000001</v>
      </c>
      <c r="E96" s="7">
        <v>113.45099999999999</v>
      </c>
      <c r="F96" s="7">
        <v>55.962000000000003</v>
      </c>
      <c r="H96" s="7">
        <v>214.81200000000001</v>
      </c>
      <c r="I96" s="7">
        <v>181.71199999999999</v>
      </c>
      <c r="K96" s="7">
        <v>150.036</v>
      </c>
      <c r="L96" s="7">
        <v>132.31800000000001</v>
      </c>
      <c r="N96" s="7">
        <v>114.836</v>
      </c>
      <c r="O96" s="7">
        <v>46.628999999999998</v>
      </c>
      <c r="Q96" s="7">
        <v>112.386</v>
      </c>
      <c r="R96" s="7">
        <v>62.222000000000001</v>
      </c>
      <c r="T96" s="7">
        <v>70.162000000000006</v>
      </c>
      <c r="U96" s="7">
        <v>24.419</v>
      </c>
    </row>
    <row r="97" spans="1:22" x14ac:dyDescent="0.2">
      <c r="B97" s="7">
        <v>103.65300000000001</v>
      </c>
      <c r="C97" s="7">
        <v>56.643000000000001</v>
      </c>
      <c r="E97" s="7">
        <v>112.929</v>
      </c>
      <c r="F97" s="7">
        <v>67.432000000000002</v>
      </c>
      <c r="H97" s="7">
        <v>225.34100000000001</v>
      </c>
      <c r="I97" s="7">
        <v>176.40299999999999</v>
      </c>
      <c r="K97" s="7">
        <v>147.036</v>
      </c>
      <c r="L97" s="7">
        <v>127.569</v>
      </c>
      <c r="N97" s="7">
        <v>113.312</v>
      </c>
      <c r="O97" s="7">
        <v>48</v>
      </c>
      <c r="Q97" s="7">
        <v>120.48099999999999</v>
      </c>
      <c r="R97" s="7">
        <v>67</v>
      </c>
      <c r="T97" s="7">
        <v>85.444000000000003</v>
      </c>
      <c r="U97" s="7">
        <v>22.559000000000001</v>
      </c>
    </row>
    <row r="98" spans="1:22" x14ac:dyDescent="0.2">
      <c r="A98" s="7" t="s">
        <v>130</v>
      </c>
      <c r="B98" s="7">
        <f>AVERAGE(B95:B97)</f>
        <v>108.19533333333334</v>
      </c>
      <c r="C98" s="7">
        <f>AVERAGE(C95:C97)</f>
        <v>62.599666666666671</v>
      </c>
      <c r="D98" s="42">
        <f>C98/B98</f>
        <v>0.57858009895682505</v>
      </c>
      <c r="E98" s="7">
        <f>AVERAGE(E95:E97)</f>
        <v>108.98166666666667</v>
      </c>
      <c r="F98" s="7">
        <f>AVERAGE(F95:F97)</f>
        <v>61.891666666666673</v>
      </c>
      <c r="G98" s="42">
        <f>F98/E98</f>
        <v>0.56790897551575958</v>
      </c>
      <c r="H98" s="7">
        <f>AVERAGE(H95:H97)</f>
        <v>220.56500000000003</v>
      </c>
      <c r="I98" s="7">
        <f>AVERAGE(I95:I97)</f>
        <v>181.84400000000002</v>
      </c>
      <c r="J98" s="42">
        <f>I98/H98</f>
        <v>0.82444630834447896</v>
      </c>
      <c r="K98" s="7">
        <f>AVERAGE(K95:K97)</f>
        <v>146.88033333333334</v>
      </c>
      <c r="L98" s="7">
        <f>AVERAGE(L95:L97)</f>
        <v>129.61033333333333</v>
      </c>
      <c r="M98" s="42">
        <f>L98/K98</f>
        <v>0.88242129080135523</v>
      </c>
      <c r="N98" s="7">
        <f>AVERAGE(N95:N97)</f>
        <v>112.69</v>
      </c>
      <c r="O98" s="7">
        <f>AVERAGE(O95:O97)</f>
        <v>48.073333333333331</v>
      </c>
      <c r="P98" s="42">
        <f>O98/N98</f>
        <v>0.42659804182565741</v>
      </c>
      <c r="Q98" s="7">
        <f>AVERAGE(Q95:Q97)</f>
        <v>116.41766666666666</v>
      </c>
      <c r="R98" s="7">
        <f>AVERAGE(R95:R97)</f>
        <v>62.359666666666669</v>
      </c>
      <c r="S98" s="42">
        <f>R98/Q98</f>
        <v>0.5356546686785798</v>
      </c>
      <c r="T98" s="7">
        <f>AVERAGE(T95:T97)</f>
        <v>76.668666666666681</v>
      </c>
      <c r="U98" s="7">
        <f>AVERAGE(U95:U97)</f>
        <v>23.315666666666669</v>
      </c>
      <c r="V98" s="42">
        <f>U98/T98</f>
        <v>0.30410945801413874</v>
      </c>
    </row>
    <row r="101" spans="1:22" x14ac:dyDescent="0.2">
      <c r="Q101" s="7" t="s">
        <v>128</v>
      </c>
      <c r="R101" s="7" t="s">
        <v>129</v>
      </c>
    </row>
    <row r="102" spans="1:22" x14ac:dyDescent="0.2">
      <c r="B102" s="7">
        <v>230.43799999999999</v>
      </c>
      <c r="C102" s="7">
        <v>127.694</v>
      </c>
      <c r="E102" s="7">
        <v>117.19199999999999</v>
      </c>
      <c r="F102" s="7">
        <v>39.561999999999998</v>
      </c>
      <c r="H102" s="7">
        <v>181.26400000000001</v>
      </c>
      <c r="I102" s="7">
        <v>57.850999999999999</v>
      </c>
      <c r="K102" s="7">
        <v>107.673</v>
      </c>
      <c r="L102" s="7">
        <v>40.027999999999999</v>
      </c>
      <c r="N102" s="7">
        <v>51.75</v>
      </c>
      <c r="O102" s="7">
        <v>19.297000000000001</v>
      </c>
      <c r="Q102" s="7">
        <v>88.875</v>
      </c>
      <c r="R102" s="7">
        <v>31.068000000000001</v>
      </c>
    </row>
    <row r="103" spans="1:22" x14ac:dyDescent="0.2">
      <c r="B103" s="7">
        <v>215.65100000000001</v>
      </c>
      <c r="C103" s="7">
        <v>121.295</v>
      </c>
      <c r="E103" s="7">
        <v>118.75</v>
      </c>
      <c r="F103" s="7">
        <v>41.423000000000002</v>
      </c>
      <c r="H103" s="7">
        <v>173.803</v>
      </c>
      <c r="I103" s="7">
        <v>63.530999999999999</v>
      </c>
      <c r="K103" s="7">
        <v>106.5</v>
      </c>
      <c r="L103" s="7">
        <v>42.226999999999997</v>
      </c>
      <c r="N103" s="7">
        <v>51.628999999999998</v>
      </c>
      <c r="O103" s="7">
        <v>28.405999999999999</v>
      </c>
      <c r="Q103" s="7">
        <v>86.067999999999998</v>
      </c>
      <c r="R103" s="7">
        <v>36.845999999999997</v>
      </c>
    </row>
    <row r="104" spans="1:22" x14ac:dyDescent="0.2">
      <c r="B104" s="7">
        <v>216.738</v>
      </c>
      <c r="C104" s="7">
        <v>125</v>
      </c>
      <c r="E104" s="7">
        <v>120.417</v>
      </c>
      <c r="F104" s="7">
        <v>29.571000000000002</v>
      </c>
      <c r="H104" s="7">
        <v>177.80799999999999</v>
      </c>
      <c r="I104" s="7">
        <v>61.8</v>
      </c>
      <c r="K104" s="7">
        <v>110.136</v>
      </c>
      <c r="L104" s="7">
        <v>34.024000000000001</v>
      </c>
      <c r="N104" s="7">
        <v>48.110999999999997</v>
      </c>
      <c r="O104" s="7">
        <v>22.5</v>
      </c>
      <c r="Q104" s="7">
        <v>86.548000000000002</v>
      </c>
      <c r="R104" s="7">
        <v>32.171999999999997</v>
      </c>
    </row>
    <row r="105" spans="1:22" x14ac:dyDescent="0.2">
      <c r="A105" s="7" t="s">
        <v>130</v>
      </c>
      <c r="B105" s="7">
        <f>AVERAGE(B102:B104)</f>
        <v>220.94233333333332</v>
      </c>
      <c r="C105" s="7">
        <f>AVERAGE(C102:C104)</f>
        <v>124.66300000000001</v>
      </c>
      <c r="D105" s="42">
        <f>C105/B105</f>
        <v>0.56423320112186148</v>
      </c>
      <c r="E105" s="7">
        <f>AVERAGE(E102:E104)</f>
        <v>118.78633333333335</v>
      </c>
      <c r="F105" s="7">
        <f>AVERAGE(F102:F104)</f>
        <v>36.851999999999997</v>
      </c>
      <c r="G105" s="42">
        <f>F105/E105</f>
        <v>0.31023770972530507</v>
      </c>
      <c r="H105" s="7">
        <f>AVERAGE(H102:H104)</f>
        <v>177.625</v>
      </c>
      <c r="I105" s="7">
        <f>AVERAGE(I102:I104)</f>
        <v>61.06066666666667</v>
      </c>
      <c r="J105" s="42">
        <f>I105/H105</f>
        <v>0.3437616701853155</v>
      </c>
      <c r="K105" s="7">
        <f>AVERAGE(K102:K104)</f>
        <v>108.10299999999999</v>
      </c>
      <c r="L105" s="7">
        <f>AVERAGE(L102:L104)</f>
        <v>38.759666666666668</v>
      </c>
      <c r="M105" s="42">
        <f>L105/K105</f>
        <v>0.35854385786395077</v>
      </c>
      <c r="N105" s="7">
        <f>AVERAGE(N102:N104)</f>
        <v>50.496666666666663</v>
      </c>
      <c r="O105" s="7">
        <f>AVERAGE(O102:O104)</f>
        <v>23.401</v>
      </c>
      <c r="P105" s="42">
        <f>O105/N105</f>
        <v>0.46341672717671134</v>
      </c>
      <c r="Q105" s="7">
        <f>AVERAGE(Q102:Q104)</f>
        <v>87.163666666666657</v>
      </c>
      <c r="R105" s="7">
        <f>AVERAGE(R102:R104)</f>
        <v>33.362000000000002</v>
      </c>
      <c r="S105" s="42">
        <f>R105/Q105</f>
        <v>0.38275122279543089</v>
      </c>
    </row>
    <row r="107" spans="1:22" x14ac:dyDescent="0.2">
      <c r="B107" s="7" t="s">
        <v>127</v>
      </c>
      <c r="C107" s="7" t="s">
        <v>127</v>
      </c>
    </row>
    <row r="108" spans="1:22" x14ac:dyDescent="0.2">
      <c r="B108" s="7" t="s">
        <v>128</v>
      </c>
      <c r="C108" s="7" t="s">
        <v>129</v>
      </c>
      <c r="E108" s="7" t="s">
        <v>128</v>
      </c>
      <c r="F108" s="7" t="s">
        <v>129</v>
      </c>
      <c r="H108" s="7" t="s">
        <v>128</v>
      </c>
      <c r="I108" s="7" t="s">
        <v>129</v>
      </c>
      <c r="K108" s="7" t="s">
        <v>128</v>
      </c>
      <c r="L108" s="7" t="s">
        <v>129</v>
      </c>
      <c r="N108" s="7" t="s">
        <v>128</v>
      </c>
      <c r="O108" s="7" t="s">
        <v>129</v>
      </c>
    </row>
    <row r="109" spans="1:22" x14ac:dyDescent="0.2">
      <c r="B109" s="7">
        <v>192.77799999999999</v>
      </c>
      <c r="C109" s="7">
        <v>92.048000000000002</v>
      </c>
      <c r="E109" s="7">
        <v>195.54499999999999</v>
      </c>
      <c r="F109" s="7">
        <v>119.648</v>
      </c>
      <c r="H109" s="7">
        <v>208.58099999999999</v>
      </c>
      <c r="I109" s="7">
        <v>115.708</v>
      </c>
      <c r="K109" s="7">
        <v>86.305999999999997</v>
      </c>
      <c r="L109" s="7">
        <v>39.786000000000001</v>
      </c>
      <c r="N109" s="7">
        <v>190.34399999999999</v>
      </c>
      <c r="O109" s="7">
        <v>137.25</v>
      </c>
    </row>
    <row r="110" spans="1:22" x14ac:dyDescent="0.2">
      <c r="B110" s="7">
        <v>195.76900000000001</v>
      </c>
      <c r="C110" s="7">
        <v>94.405000000000001</v>
      </c>
      <c r="E110" s="7">
        <v>194.15600000000001</v>
      </c>
      <c r="F110" s="7">
        <v>93.781000000000006</v>
      </c>
      <c r="H110" s="7">
        <v>230.5</v>
      </c>
      <c r="I110" s="7">
        <v>116.059</v>
      </c>
      <c r="K110" s="7">
        <v>87.182000000000002</v>
      </c>
      <c r="L110" s="7">
        <v>37</v>
      </c>
      <c r="N110" s="7">
        <v>185.65600000000001</v>
      </c>
      <c r="O110" s="7">
        <v>135.935</v>
      </c>
    </row>
    <row r="111" spans="1:22" x14ac:dyDescent="0.2">
      <c r="B111" s="7">
        <v>193.43199999999999</v>
      </c>
      <c r="C111" s="7">
        <v>105.306</v>
      </c>
      <c r="E111" s="7">
        <v>190.03100000000001</v>
      </c>
      <c r="F111" s="7">
        <v>112.467</v>
      </c>
      <c r="H111" s="7">
        <v>202.333</v>
      </c>
      <c r="I111" s="7">
        <v>102.423</v>
      </c>
      <c r="K111" s="7">
        <v>84.85</v>
      </c>
      <c r="L111" s="7">
        <v>38</v>
      </c>
      <c r="N111" s="7">
        <v>190.11099999999999</v>
      </c>
      <c r="O111" s="7">
        <v>146.19399999999999</v>
      </c>
    </row>
    <row r="112" spans="1:22" x14ac:dyDescent="0.2">
      <c r="A112" s="7" t="s">
        <v>130</v>
      </c>
      <c r="B112" s="7">
        <f>AVERAGE(B109:B111)</f>
        <v>193.99300000000002</v>
      </c>
      <c r="C112" s="7">
        <f>AVERAGE(C109:C111)</f>
        <v>97.253</v>
      </c>
      <c r="D112" s="42">
        <f>C112/B112</f>
        <v>0.50132221265715771</v>
      </c>
      <c r="E112" s="7">
        <f>AVERAGE(E109:E111)</f>
        <v>193.244</v>
      </c>
      <c r="F112" s="7">
        <f>AVERAGE(F109:F111)</f>
        <v>108.63200000000001</v>
      </c>
      <c r="G112" s="42">
        <f>F112/E112</f>
        <v>0.56214940696735738</v>
      </c>
      <c r="H112" s="7">
        <f>AVERAGE(H109:H111)</f>
        <v>213.80466666666666</v>
      </c>
      <c r="I112" s="7">
        <f>AVERAGE(I109:I111)</f>
        <v>111.39666666666666</v>
      </c>
      <c r="J112" s="42">
        <f>I112/H112</f>
        <v>0.52102074479197524</v>
      </c>
      <c r="K112" s="7">
        <f>AVERAGE(K109:K111)</f>
        <v>86.112666666666655</v>
      </c>
      <c r="L112" s="7">
        <f>AVERAGE(L109:L111)</f>
        <v>38.262</v>
      </c>
      <c r="M112" s="42">
        <f>L112/K112</f>
        <v>0.44432487671190463</v>
      </c>
      <c r="N112" s="7">
        <f>AVERAGE(N109:N111)</f>
        <v>188.70366666666666</v>
      </c>
      <c r="O112" s="7">
        <f>AVERAGE(O109:O111)</f>
        <v>139.79300000000001</v>
      </c>
      <c r="P112" s="42">
        <f>O112/N112</f>
        <v>0.74080701487870759</v>
      </c>
    </row>
    <row r="114" spans="1:25" x14ac:dyDescent="0.2">
      <c r="B114" s="7" t="s">
        <v>127</v>
      </c>
      <c r="C114" s="7" t="s">
        <v>127</v>
      </c>
    </row>
    <row r="115" spans="1:25" x14ac:dyDescent="0.2">
      <c r="B115" s="7" t="s">
        <v>128</v>
      </c>
      <c r="C115" s="7" t="s">
        <v>129</v>
      </c>
      <c r="E115" s="7" t="s">
        <v>128</v>
      </c>
      <c r="F115" s="7" t="s">
        <v>129</v>
      </c>
      <c r="H115" s="7" t="s">
        <v>128</v>
      </c>
      <c r="I115" s="7" t="s">
        <v>129</v>
      </c>
      <c r="K115" s="7" t="s">
        <v>128</v>
      </c>
      <c r="L115" s="7" t="s">
        <v>129</v>
      </c>
      <c r="N115" s="7" t="s">
        <v>128</v>
      </c>
      <c r="O115" s="7" t="s">
        <v>129</v>
      </c>
      <c r="Q115" s="7" t="s">
        <v>128</v>
      </c>
      <c r="R115" s="7" t="s">
        <v>129</v>
      </c>
    </row>
    <row r="116" spans="1:25" x14ac:dyDescent="0.2">
      <c r="B116" s="7">
        <v>52.75</v>
      </c>
      <c r="C116" s="7">
        <v>33.765999999999998</v>
      </c>
      <c r="E116" s="7">
        <v>86.212999999999994</v>
      </c>
      <c r="F116" s="7">
        <v>35.667000000000002</v>
      </c>
      <c r="H116" s="7">
        <v>46.75</v>
      </c>
      <c r="I116" s="7">
        <v>55.61</v>
      </c>
      <c r="K116" s="7">
        <v>160.34700000000001</v>
      </c>
      <c r="L116" s="7">
        <v>73.7</v>
      </c>
      <c r="N116" s="7">
        <v>81.286000000000001</v>
      </c>
      <c r="O116" s="7">
        <v>29.146000000000001</v>
      </c>
      <c r="Q116" s="7">
        <v>54.701999999999998</v>
      </c>
      <c r="R116" s="7">
        <v>29.713999999999999</v>
      </c>
    </row>
    <row r="117" spans="1:25" x14ac:dyDescent="0.2">
      <c r="B117" s="7">
        <v>58.116999999999997</v>
      </c>
      <c r="C117" s="7">
        <v>41.529000000000003</v>
      </c>
      <c r="E117" s="7">
        <v>81.941000000000003</v>
      </c>
      <c r="F117" s="7">
        <v>37.933</v>
      </c>
      <c r="H117" s="7">
        <v>45.438000000000002</v>
      </c>
      <c r="I117" s="7">
        <v>51.567</v>
      </c>
      <c r="K117" s="7">
        <v>145.22200000000001</v>
      </c>
      <c r="L117" s="7">
        <v>73.435000000000002</v>
      </c>
      <c r="N117" s="7">
        <v>84.944000000000003</v>
      </c>
      <c r="O117" s="7">
        <v>29.271000000000001</v>
      </c>
      <c r="Q117" s="7">
        <v>48.024000000000001</v>
      </c>
      <c r="R117" s="7">
        <v>28.536000000000001</v>
      </c>
    </row>
    <row r="118" spans="1:25" x14ac:dyDescent="0.2">
      <c r="B118" s="7">
        <v>49.332999999999998</v>
      </c>
      <c r="C118" s="7">
        <v>33.558</v>
      </c>
      <c r="E118" s="7">
        <v>81.161000000000001</v>
      </c>
      <c r="F118" s="7">
        <v>36.707999999999998</v>
      </c>
      <c r="H118" s="7">
        <v>48.154000000000003</v>
      </c>
      <c r="I118" s="7">
        <v>50.982999999999997</v>
      </c>
      <c r="K118" s="7">
        <v>158.44</v>
      </c>
      <c r="L118" s="7">
        <v>78.375</v>
      </c>
      <c r="N118" s="7">
        <v>80.856999999999999</v>
      </c>
      <c r="O118" s="7">
        <v>31.25</v>
      </c>
      <c r="Q118" s="7">
        <v>53.25</v>
      </c>
      <c r="R118" s="7">
        <v>20.478999999999999</v>
      </c>
    </row>
    <row r="119" spans="1:25" x14ac:dyDescent="0.2">
      <c r="A119" s="7" t="s">
        <v>130</v>
      </c>
      <c r="B119" s="7">
        <f>AVERAGE(B116:B118)</f>
        <v>53.4</v>
      </c>
      <c r="C119" s="7">
        <f>AVERAGE(C116:C118)</f>
        <v>36.284333333333336</v>
      </c>
      <c r="D119" s="42">
        <f>C119/B119</f>
        <v>0.67948189762796507</v>
      </c>
      <c r="E119" s="7">
        <f>AVERAGE(E116:E118)</f>
        <v>83.105000000000004</v>
      </c>
      <c r="F119" s="7">
        <f>AVERAGE(F116:F118)</f>
        <v>36.769333333333329</v>
      </c>
      <c r="G119" s="42">
        <f>F119/E119</f>
        <v>0.44244429737480689</v>
      </c>
      <c r="H119" s="7">
        <f>AVERAGE(H116:H118)</f>
        <v>46.780666666666669</v>
      </c>
      <c r="I119" s="7">
        <f>AVERAGE(I116:I118)</f>
        <v>52.72</v>
      </c>
      <c r="J119" s="42">
        <f>I119/H119</f>
        <v>1.126961280300979</v>
      </c>
      <c r="K119" s="7">
        <f>AVERAGE(K116:K118)</f>
        <v>154.66966666666667</v>
      </c>
      <c r="L119" s="7">
        <f>AVERAGE(L116:L118)</f>
        <v>75.17</v>
      </c>
      <c r="M119" s="42">
        <f>L119/K119</f>
        <v>0.4860035042423746</v>
      </c>
      <c r="N119" s="7">
        <f>AVERAGE(N116:N118)</f>
        <v>82.362333333333339</v>
      </c>
      <c r="O119" s="7">
        <f>AVERAGE(O116:O118)</f>
        <v>29.888999999999999</v>
      </c>
      <c r="P119" s="42">
        <f>O119/N119</f>
        <v>0.3628964696645311</v>
      </c>
      <c r="Q119" s="7">
        <f>AVERAGE(Q116:Q118)</f>
        <v>51.991999999999997</v>
      </c>
      <c r="R119" s="7">
        <f>AVERAGE(R116:R118)</f>
        <v>26.242999999999999</v>
      </c>
      <c r="S119" s="42">
        <f>R119/Q119</f>
        <v>0.5047507308816741</v>
      </c>
    </row>
    <row r="121" spans="1:25" x14ac:dyDescent="0.2">
      <c r="B121" s="7" t="s">
        <v>127</v>
      </c>
      <c r="C121" s="7" t="s">
        <v>127</v>
      </c>
    </row>
    <row r="122" spans="1:25" x14ac:dyDescent="0.2">
      <c r="B122" s="7" t="s">
        <v>128</v>
      </c>
      <c r="C122" s="7" t="s">
        <v>129</v>
      </c>
      <c r="E122" s="7" t="s">
        <v>128</v>
      </c>
      <c r="F122" s="7" t="s">
        <v>129</v>
      </c>
      <c r="H122" s="7" t="s">
        <v>128</v>
      </c>
      <c r="I122" s="7" t="s">
        <v>129</v>
      </c>
      <c r="K122" s="7" t="s">
        <v>128</v>
      </c>
      <c r="L122" s="7" t="s">
        <v>129</v>
      </c>
      <c r="N122" s="7" t="s">
        <v>128</v>
      </c>
      <c r="O122" s="7" t="s">
        <v>129</v>
      </c>
      <c r="Q122" s="7" t="s">
        <v>128</v>
      </c>
      <c r="R122" s="7" t="s">
        <v>129</v>
      </c>
      <c r="T122" s="7" t="s">
        <v>128</v>
      </c>
      <c r="U122" s="7" t="s">
        <v>129</v>
      </c>
      <c r="W122" s="7" t="s">
        <v>128</v>
      </c>
      <c r="X122" s="7" t="s">
        <v>129</v>
      </c>
    </row>
    <row r="123" spans="1:25" x14ac:dyDescent="0.2">
      <c r="B123" s="7">
        <v>177.25</v>
      </c>
      <c r="C123" s="7">
        <v>126.023</v>
      </c>
      <c r="E123" s="7">
        <v>213.381</v>
      </c>
      <c r="F123" s="7">
        <v>162.5</v>
      </c>
      <c r="H123" s="7">
        <v>185.57400000000001</v>
      </c>
      <c r="I123" s="7">
        <v>100.863</v>
      </c>
      <c r="K123" s="7">
        <v>102.523</v>
      </c>
      <c r="L123" s="7">
        <v>42.926000000000002</v>
      </c>
      <c r="N123" s="7">
        <v>213.06700000000001</v>
      </c>
      <c r="O123" s="7">
        <v>108.955</v>
      </c>
      <c r="Q123" s="7">
        <v>155.31200000000001</v>
      </c>
      <c r="R123" s="7">
        <v>94.375</v>
      </c>
      <c r="T123" s="7">
        <v>231.333</v>
      </c>
      <c r="U123" s="7">
        <v>131.71899999999999</v>
      </c>
      <c r="W123" s="7">
        <v>50.438000000000002</v>
      </c>
      <c r="X123" s="7">
        <v>17.719000000000001</v>
      </c>
    </row>
    <row r="124" spans="1:25" x14ac:dyDescent="0.2">
      <c r="B124" s="7">
        <v>161.05000000000001</v>
      </c>
      <c r="C124" s="7">
        <v>128.679</v>
      </c>
      <c r="E124" s="7">
        <v>219.839</v>
      </c>
      <c r="F124" s="7">
        <v>180</v>
      </c>
      <c r="H124" s="7">
        <v>178.06200000000001</v>
      </c>
      <c r="I124" s="7">
        <v>107.333</v>
      </c>
      <c r="K124" s="7">
        <v>102.81100000000001</v>
      </c>
      <c r="L124" s="7">
        <v>42.594999999999999</v>
      </c>
      <c r="N124" s="7">
        <v>206.131</v>
      </c>
      <c r="O124" s="7">
        <v>113.952</v>
      </c>
      <c r="Q124" s="7">
        <v>133.97200000000001</v>
      </c>
      <c r="R124" s="7">
        <v>108.98</v>
      </c>
      <c r="T124" s="7">
        <v>233.52500000000001</v>
      </c>
      <c r="U124" s="7">
        <v>122.09399999999999</v>
      </c>
      <c r="W124" s="7">
        <v>45.082999999999998</v>
      </c>
      <c r="X124" s="7">
        <v>17.5</v>
      </c>
    </row>
    <row r="125" spans="1:25" x14ac:dyDescent="0.2">
      <c r="B125" s="7">
        <v>166.48099999999999</v>
      </c>
      <c r="C125" s="7">
        <v>135.44399999999999</v>
      </c>
      <c r="E125" s="7">
        <v>215.95</v>
      </c>
      <c r="F125" s="7">
        <v>180.227</v>
      </c>
      <c r="H125" s="7">
        <v>187.77600000000001</v>
      </c>
      <c r="I125" s="7">
        <v>125.75</v>
      </c>
      <c r="K125" s="7">
        <v>106.30500000000001</v>
      </c>
      <c r="L125" s="7">
        <v>42.978999999999999</v>
      </c>
      <c r="N125" s="7">
        <v>211.357</v>
      </c>
      <c r="O125" s="7">
        <v>114.25</v>
      </c>
      <c r="Q125" s="7">
        <v>157.15899999999999</v>
      </c>
      <c r="R125" s="7">
        <v>95.906000000000006</v>
      </c>
      <c r="T125" s="7">
        <v>223.60400000000001</v>
      </c>
      <c r="U125" s="7">
        <v>100.977</v>
      </c>
      <c r="W125" s="7">
        <v>49.31</v>
      </c>
      <c r="X125" s="7">
        <v>19.64</v>
      </c>
    </row>
    <row r="126" spans="1:25" x14ac:dyDescent="0.2">
      <c r="A126" s="7" t="s">
        <v>130</v>
      </c>
      <c r="B126" s="7">
        <f>AVERAGE(B123:B125)</f>
        <v>168.26033333333334</v>
      </c>
      <c r="C126" s="7">
        <f>AVERAGE(C123:C125)</f>
        <v>130.04866666666666</v>
      </c>
      <c r="D126" s="42">
        <f>C126/B126</f>
        <v>0.77290151570681143</v>
      </c>
      <c r="E126" s="7">
        <f>AVERAGE(E123:E125)</f>
        <v>216.39000000000001</v>
      </c>
      <c r="F126" s="7">
        <f>AVERAGE(F123:F125)</f>
        <v>174.24233333333333</v>
      </c>
      <c r="G126" s="42">
        <f>F126/E126</f>
        <v>0.80522359320362924</v>
      </c>
      <c r="H126" s="7">
        <f>AVERAGE(H123:H125)</f>
        <v>183.804</v>
      </c>
      <c r="I126" s="7">
        <f>AVERAGE(I123:I125)</f>
        <v>111.31533333333334</v>
      </c>
      <c r="J126" s="42">
        <f>I126/H126</f>
        <v>0.60561975437603832</v>
      </c>
      <c r="K126" s="7">
        <f>AVERAGE(K123:K125)</f>
        <v>103.87966666666667</v>
      </c>
      <c r="L126" s="7">
        <f>AVERAGE(L123:L125)</f>
        <v>42.833333333333336</v>
      </c>
      <c r="M126" s="42">
        <f>L126/K126</f>
        <v>0.41233606833547792</v>
      </c>
      <c r="N126" s="7">
        <f>AVERAGE(N123:N125)</f>
        <v>210.18499999999997</v>
      </c>
      <c r="O126" s="7">
        <f>AVERAGE(O123:O125)</f>
        <v>112.38566666666667</v>
      </c>
      <c r="P126" s="42">
        <f>O126/N126</f>
        <v>0.53469879709145129</v>
      </c>
      <c r="Q126" s="7">
        <f>AVERAGE(Q123:Q125)</f>
        <v>148.81433333333334</v>
      </c>
      <c r="R126" s="7">
        <f>AVERAGE(R123:R125)</f>
        <v>99.753666666666675</v>
      </c>
      <c r="S126" s="42">
        <f>R126/Q126</f>
        <v>0.67032297516144279</v>
      </c>
      <c r="T126" s="7">
        <f>AVERAGE(T123:T125)</f>
        <v>229.48733333333334</v>
      </c>
      <c r="U126" s="7">
        <f>AVERAGE(U123:U125)</f>
        <v>118.26333333333332</v>
      </c>
      <c r="V126" s="42">
        <f>U126/T126</f>
        <v>0.51533708469022244</v>
      </c>
      <c r="W126" s="7">
        <f>AVERAGE(W123:W125)</f>
        <v>48.277000000000008</v>
      </c>
      <c r="X126" s="7">
        <f>AVERAGE(X123:X125)</f>
        <v>18.286333333333335</v>
      </c>
      <c r="Y126" s="42">
        <f>X126/W126</f>
        <v>0.37877940496164492</v>
      </c>
    </row>
    <row r="128" spans="1:25" ht="19" x14ac:dyDescent="0.25">
      <c r="A128" s="45" t="s">
        <v>132</v>
      </c>
    </row>
    <row r="129" spans="1:19" x14ac:dyDescent="0.2">
      <c r="B129" s="7" t="s">
        <v>127</v>
      </c>
      <c r="C129" s="7" t="s">
        <v>127</v>
      </c>
    </row>
    <row r="130" spans="1:19" x14ac:dyDescent="0.2">
      <c r="B130" s="7" t="s">
        <v>128</v>
      </c>
      <c r="C130" s="7" t="s">
        <v>129</v>
      </c>
      <c r="E130" s="7" t="s">
        <v>128</v>
      </c>
      <c r="F130" s="7" t="s">
        <v>129</v>
      </c>
      <c r="H130" s="7" t="s">
        <v>128</v>
      </c>
      <c r="I130" s="7" t="s">
        <v>129</v>
      </c>
      <c r="K130" s="7" t="s">
        <v>128</v>
      </c>
      <c r="L130" s="7" t="s">
        <v>129</v>
      </c>
      <c r="N130" s="7" t="s">
        <v>128</v>
      </c>
      <c r="O130" s="7" t="s">
        <v>129</v>
      </c>
      <c r="Q130" s="7" t="s">
        <v>128</v>
      </c>
      <c r="R130" s="7" t="s">
        <v>129</v>
      </c>
    </row>
    <row r="131" spans="1:19" x14ac:dyDescent="0.2">
      <c r="B131" s="7">
        <v>81.808000000000007</v>
      </c>
      <c r="C131" s="7">
        <v>26.888999999999999</v>
      </c>
      <c r="E131" s="7">
        <v>78.305999999999997</v>
      </c>
      <c r="F131" s="7">
        <v>29.154</v>
      </c>
      <c r="H131" s="7">
        <v>75.361000000000004</v>
      </c>
      <c r="I131" s="7">
        <v>29.856999999999999</v>
      </c>
      <c r="K131" s="7">
        <v>76.625</v>
      </c>
      <c r="L131" s="7">
        <v>33.725000000000001</v>
      </c>
      <c r="N131" s="7">
        <v>74.582999999999998</v>
      </c>
      <c r="O131" s="7">
        <v>22.5</v>
      </c>
      <c r="Q131" s="7">
        <v>82.05</v>
      </c>
      <c r="R131" s="7">
        <v>24.125</v>
      </c>
    </row>
    <row r="132" spans="1:19" x14ac:dyDescent="0.2">
      <c r="B132" s="7">
        <v>73.879000000000005</v>
      </c>
      <c r="C132" s="7">
        <v>32.146999999999998</v>
      </c>
      <c r="E132" s="7">
        <v>82.805999999999997</v>
      </c>
      <c r="F132" s="7">
        <v>26.25</v>
      </c>
      <c r="H132" s="7">
        <v>75.257999999999996</v>
      </c>
      <c r="I132" s="7">
        <v>30.082999999999998</v>
      </c>
      <c r="K132" s="7">
        <v>70.69</v>
      </c>
      <c r="L132" s="7">
        <v>25.353999999999999</v>
      </c>
      <c r="N132" s="7">
        <v>74.7</v>
      </c>
      <c r="O132" s="7">
        <v>19.265000000000001</v>
      </c>
      <c r="Q132" s="7">
        <v>74.3</v>
      </c>
      <c r="R132" s="7">
        <v>22.547999999999998</v>
      </c>
    </row>
    <row r="133" spans="1:19" x14ac:dyDescent="0.2">
      <c r="B133" s="7">
        <v>79.971000000000004</v>
      </c>
      <c r="C133" s="7">
        <v>29.167000000000002</v>
      </c>
      <c r="E133" s="7">
        <v>79.593999999999994</v>
      </c>
      <c r="F133" s="7">
        <v>33.636000000000003</v>
      </c>
      <c r="H133" s="7">
        <v>79.099999999999994</v>
      </c>
      <c r="I133" s="7">
        <v>29.875</v>
      </c>
      <c r="K133" s="7">
        <v>79.438000000000002</v>
      </c>
      <c r="L133" s="7">
        <v>25.87</v>
      </c>
      <c r="N133" s="7">
        <v>73.945999999999998</v>
      </c>
      <c r="O133" s="7">
        <v>22.73</v>
      </c>
      <c r="Q133" s="7">
        <v>78.478999999999999</v>
      </c>
      <c r="R133" s="7">
        <v>25.094999999999999</v>
      </c>
    </row>
    <row r="134" spans="1:19" x14ac:dyDescent="0.2">
      <c r="A134" s="7" t="s">
        <v>130</v>
      </c>
      <c r="B134" s="7">
        <f>AVERAGE(B131:B133)</f>
        <v>78.552666666666667</v>
      </c>
      <c r="C134" s="7">
        <f>AVERAGE(C131:C133)</f>
        <v>29.401</v>
      </c>
      <c r="D134" s="42">
        <f>C134/B134</f>
        <v>0.37428391991784704</v>
      </c>
      <c r="E134" s="7">
        <f>AVERAGE(E131:E133)</f>
        <v>80.23533333333333</v>
      </c>
      <c r="F134" s="7">
        <f>AVERAGE(F131:F133)</f>
        <v>29.679999999999996</v>
      </c>
      <c r="G134" s="42">
        <f>F134/E134</f>
        <v>0.36991184266283345</v>
      </c>
      <c r="H134" s="7">
        <f>AVERAGE(H131:H133)</f>
        <v>76.572999999999993</v>
      </c>
      <c r="I134" s="7">
        <f>AVERAGE(I131:I133)</f>
        <v>29.938333333333333</v>
      </c>
      <c r="J134" s="42">
        <f>I134/H134</f>
        <v>0.39097767272189066</v>
      </c>
      <c r="K134" s="7">
        <f>AVERAGE(K131:K133)</f>
        <v>75.584333333333333</v>
      </c>
      <c r="L134" s="7">
        <f>AVERAGE(L131:L133)</f>
        <v>28.316333333333333</v>
      </c>
      <c r="M134" s="42">
        <f>L134/K134</f>
        <v>0.37463230916459761</v>
      </c>
      <c r="N134" s="7">
        <f>AVERAGE(N131:N133)</f>
        <v>74.409666666666666</v>
      </c>
      <c r="O134" s="7">
        <f>AVERAGE(O131:O133)</f>
        <v>21.498333333333335</v>
      </c>
      <c r="P134" s="42">
        <f>O134/N134</f>
        <v>0.28891855448888809</v>
      </c>
      <c r="Q134" s="7">
        <f>AVERAGE(Q131:Q133)</f>
        <v>78.276333333333341</v>
      </c>
      <c r="R134" s="7">
        <f>AVERAGE(R131:R133)</f>
        <v>23.922666666666668</v>
      </c>
      <c r="S134" s="42">
        <f>R134/Q134</f>
        <v>0.30561813063974208</v>
      </c>
    </row>
    <row r="136" spans="1:19" x14ac:dyDescent="0.2">
      <c r="B136" s="7" t="s">
        <v>127</v>
      </c>
      <c r="C136" s="7" t="s">
        <v>127</v>
      </c>
    </row>
    <row r="137" spans="1:19" x14ac:dyDescent="0.2">
      <c r="B137" s="7" t="s">
        <v>128</v>
      </c>
      <c r="C137" s="7" t="s">
        <v>129</v>
      </c>
      <c r="E137" s="7" t="s">
        <v>128</v>
      </c>
      <c r="F137" s="7" t="s">
        <v>129</v>
      </c>
      <c r="H137" s="7" t="s">
        <v>128</v>
      </c>
      <c r="I137" s="7" t="s">
        <v>129</v>
      </c>
      <c r="K137" s="7" t="s">
        <v>128</v>
      </c>
      <c r="L137" s="7" t="s">
        <v>129</v>
      </c>
      <c r="N137" s="7" t="s">
        <v>128</v>
      </c>
      <c r="O137" s="7" t="s">
        <v>129</v>
      </c>
    </row>
    <row r="138" spans="1:19" x14ac:dyDescent="0.2">
      <c r="B138" s="7">
        <v>253.02699999999999</v>
      </c>
      <c r="C138" s="7">
        <v>209.054</v>
      </c>
      <c r="E138" s="7">
        <v>181.77799999999999</v>
      </c>
      <c r="F138" s="7">
        <v>103.214</v>
      </c>
      <c r="H138" s="7">
        <v>208.08799999999999</v>
      </c>
      <c r="I138" s="7">
        <v>108.476</v>
      </c>
      <c r="K138" s="7">
        <v>85.73</v>
      </c>
      <c r="L138" s="7">
        <v>47.9</v>
      </c>
      <c r="N138" s="7">
        <v>77.843999999999994</v>
      </c>
      <c r="O138" s="7">
        <v>52.911999999999999</v>
      </c>
    </row>
    <row r="139" spans="1:19" x14ac:dyDescent="0.2">
      <c r="B139" s="7">
        <v>255</v>
      </c>
      <c r="C139" s="7">
        <v>193.92500000000001</v>
      </c>
      <c r="E139" s="7">
        <v>182.667</v>
      </c>
      <c r="F139" s="7">
        <v>126.188</v>
      </c>
      <c r="H139" s="7">
        <v>203.89599999999999</v>
      </c>
      <c r="I139" s="7">
        <v>143.833</v>
      </c>
      <c r="K139" s="7">
        <v>85.045000000000002</v>
      </c>
      <c r="L139" s="7">
        <v>39.5</v>
      </c>
      <c r="N139" s="7">
        <v>76.082999999999998</v>
      </c>
      <c r="O139" s="7">
        <v>57.5</v>
      </c>
    </row>
    <row r="140" spans="1:19" x14ac:dyDescent="0.2">
      <c r="B140" s="7">
        <v>255</v>
      </c>
      <c r="C140" s="7">
        <v>226.75</v>
      </c>
      <c r="E140" s="7">
        <v>172.167</v>
      </c>
      <c r="F140" s="7">
        <v>107.26600000000001</v>
      </c>
      <c r="H140" s="7">
        <v>198.25</v>
      </c>
      <c r="I140" s="7">
        <v>118.857</v>
      </c>
      <c r="K140" s="7">
        <v>93.918999999999997</v>
      </c>
      <c r="L140" s="7">
        <v>40.616999999999997</v>
      </c>
      <c r="N140" s="7">
        <v>70.676000000000002</v>
      </c>
      <c r="O140" s="7">
        <v>41.875</v>
      </c>
    </row>
    <row r="141" spans="1:19" x14ac:dyDescent="0.2">
      <c r="A141" s="7" t="s">
        <v>130</v>
      </c>
      <c r="B141" s="7">
        <f>AVERAGE(B138:B140)</f>
        <v>254.34233333333336</v>
      </c>
      <c r="C141" s="7">
        <f>AVERAGE(C138:C140)</f>
        <v>209.90966666666668</v>
      </c>
      <c r="D141" s="42">
        <f>C141/B141</f>
        <v>0.82530369174354246</v>
      </c>
      <c r="E141" s="7">
        <f>AVERAGE(E138:E140)</f>
        <v>178.87066666666666</v>
      </c>
      <c r="F141" s="7">
        <f>AVERAGE(F138:F140)</f>
        <v>112.22266666666667</v>
      </c>
      <c r="G141" s="42">
        <f>F141/E141</f>
        <v>0.62739558563729469</v>
      </c>
      <c r="H141" s="7">
        <f>AVERAGE(H138:H140)</f>
        <v>203.41133333333332</v>
      </c>
      <c r="I141" s="7">
        <f>AVERAGE(I138:I140)</f>
        <v>123.72199999999999</v>
      </c>
      <c r="J141" s="42">
        <f>I141/H141</f>
        <v>0.60823552932153901</v>
      </c>
      <c r="K141" s="7">
        <f>AVERAGE(K138:K140)</f>
        <v>88.231333333333339</v>
      </c>
      <c r="L141" s="7">
        <f>AVERAGE(L138:L140)</f>
        <v>42.672333333333334</v>
      </c>
      <c r="M141" s="42">
        <f>L141/K141</f>
        <v>0.48364148790679046</v>
      </c>
      <c r="N141" s="7">
        <f>AVERAGE(N138:N140)</f>
        <v>74.867666666666665</v>
      </c>
      <c r="O141" s="7">
        <f>AVERAGE(O138:O140)</f>
        <v>50.762333333333338</v>
      </c>
      <c r="P141" s="42">
        <f>O141/N141</f>
        <v>0.67802745288353239</v>
      </c>
    </row>
    <row r="143" spans="1:19" x14ac:dyDescent="0.2">
      <c r="B143" s="7" t="s">
        <v>127</v>
      </c>
      <c r="C143" s="7" t="s">
        <v>127</v>
      </c>
    </row>
    <row r="144" spans="1:19" x14ac:dyDescent="0.2">
      <c r="B144" s="7" t="s">
        <v>128</v>
      </c>
      <c r="C144" s="7" t="s">
        <v>129</v>
      </c>
      <c r="E144" s="7" t="s">
        <v>128</v>
      </c>
      <c r="F144" s="7" t="s">
        <v>129</v>
      </c>
      <c r="H144" s="7" t="s">
        <v>128</v>
      </c>
      <c r="I144" s="7" t="s">
        <v>129</v>
      </c>
      <c r="K144" s="7" t="s">
        <v>128</v>
      </c>
      <c r="L144" s="7" t="s">
        <v>129</v>
      </c>
      <c r="N144" s="7" t="s">
        <v>128</v>
      </c>
      <c r="O144" s="7" t="s">
        <v>129</v>
      </c>
    </row>
    <row r="145" spans="1:16" x14ac:dyDescent="0.2">
      <c r="B145" s="7">
        <v>255</v>
      </c>
      <c r="C145" s="7">
        <v>192.155</v>
      </c>
      <c r="E145" s="7">
        <v>248.51900000000001</v>
      </c>
      <c r="F145" s="7">
        <v>195.93799999999999</v>
      </c>
      <c r="H145" s="7">
        <v>118.184</v>
      </c>
      <c r="I145" s="7">
        <v>52.295000000000002</v>
      </c>
      <c r="K145" s="7">
        <v>106.25</v>
      </c>
      <c r="L145" s="7">
        <v>79.727000000000004</v>
      </c>
      <c r="N145" s="7">
        <v>149.85400000000001</v>
      </c>
      <c r="O145" s="7">
        <v>49.137999999999998</v>
      </c>
    </row>
    <row r="146" spans="1:16" x14ac:dyDescent="0.2">
      <c r="B146" s="7">
        <v>255</v>
      </c>
      <c r="C146" s="7">
        <v>212.38200000000001</v>
      </c>
      <c r="E146" s="7">
        <v>254.86500000000001</v>
      </c>
      <c r="F146" s="7">
        <v>226.679</v>
      </c>
      <c r="H146" s="7">
        <v>115.462</v>
      </c>
      <c r="I146" s="7">
        <v>58.094000000000001</v>
      </c>
      <c r="K146" s="7">
        <v>106.667</v>
      </c>
      <c r="L146" s="7">
        <v>93.891999999999996</v>
      </c>
      <c r="N146" s="7">
        <v>143.22200000000001</v>
      </c>
      <c r="O146" s="7">
        <v>59.771000000000001</v>
      </c>
    </row>
    <row r="147" spans="1:16" x14ac:dyDescent="0.2">
      <c r="B147" s="7">
        <v>255</v>
      </c>
      <c r="C147" s="7">
        <v>198.41300000000001</v>
      </c>
      <c r="E147" s="7">
        <v>255</v>
      </c>
      <c r="F147" s="7">
        <v>171.5</v>
      </c>
      <c r="H147" s="7">
        <v>115.175</v>
      </c>
      <c r="I147" s="7">
        <v>57.348999999999997</v>
      </c>
      <c r="K147" s="7">
        <v>110.017</v>
      </c>
      <c r="L147" s="7">
        <v>82.792000000000002</v>
      </c>
      <c r="N147" s="7">
        <v>143.06800000000001</v>
      </c>
      <c r="O147" s="7">
        <v>63.558</v>
      </c>
    </row>
    <row r="148" spans="1:16" x14ac:dyDescent="0.2">
      <c r="A148" s="7" t="s">
        <v>130</v>
      </c>
      <c r="B148" s="7">
        <f>AVERAGE(B145:B147)</f>
        <v>255</v>
      </c>
      <c r="C148" s="7">
        <f>AVERAGE(C145:C147)</f>
        <v>200.98333333333335</v>
      </c>
      <c r="D148" s="42">
        <f>C148/B148</f>
        <v>0.78816993464052298</v>
      </c>
      <c r="E148" s="7">
        <f>AVERAGE(E145:E147)</f>
        <v>252.79466666666667</v>
      </c>
      <c r="F148" s="7">
        <f>AVERAGE(F145:F147)</f>
        <v>198.03899999999999</v>
      </c>
      <c r="G148" s="42">
        <f>F148/E148</f>
        <v>0.78339864765079426</v>
      </c>
      <c r="H148" s="7">
        <f>AVERAGE(H145:H147)</f>
        <v>116.27366666666667</v>
      </c>
      <c r="I148" s="7">
        <f>AVERAGE(I145:I147)</f>
        <v>55.912666666666667</v>
      </c>
      <c r="J148" s="42">
        <f>I148/H148</f>
        <v>0.48087127781870931</v>
      </c>
      <c r="K148" s="7">
        <f>AVERAGE(K145:K147)</f>
        <v>107.64466666666665</v>
      </c>
      <c r="L148" s="7">
        <f>AVERAGE(L145:L147)</f>
        <v>85.470333333333329</v>
      </c>
      <c r="M148" s="42">
        <f>L148/K148</f>
        <v>0.79400434763759786</v>
      </c>
      <c r="N148" s="7">
        <f>AVERAGE(N145:N147)</f>
        <v>145.38133333333334</v>
      </c>
      <c r="O148" s="7">
        <f>AVERAGE(O145:O147)</f>
        <v>57.488999999999997</v>
      </c>
      <c r="P148" s="42">
        <f>O148/N148</f>
        <v>0.39543591107524118</v>
      </c>
    </row>
    <row r="150" spans="1:16" x14ac:dyDescent="0.2">
      <c r="B150" s="7" t="s">
        <v>127</v>
      </c>
      <c r="C150" s="7" t="s">
        <v>127</v>
      </c>
    </row>
    <row r="151" spans="1:16" x14ac:dyDescent="0.2">
      <c r="B151" s="7" t="s">
        <v>128</v>
      </c>
      <c r="C151" s="7" t="s">
        <v>129</v>
      </c>
      <c r="E151" s="7" t="s">
        <v>128</v>
      </c>
      <c r="F151" s="7" t="s">
        <v>129</v>
      </c>
      <c r="H151" s="7" t="s">
        <v>128</v>
      </c>
      <c r="I151" s="7" t="s">
        <v>129</v>
      </c>
      <c r="K151" s="7" t="s">
        <v>128</v>
      </c>
      <c r="L151" s="7" t="s">
        <v>129</v>
      </c>
      <c r="N151" s="7" t="s">
        <v>128</v>
      </c>
      <c r="O151" s="7" t="s">
        <v>129</v>
      </c>
    </row>
    <row r="152" spans="1:16" x14ac:dyDescent="0.2">
      <c r="B152" s="7">
        <v>166.673</v>
      </c>
      <c r="C152" s="7">
        <v>137.125</v>
      </c>
      <c r="E152" s="7">
        <v>121.357</v>
      </c>
      <c r="F152" s="7">
        <v>61.731000000000002</v>
      </c>
      <c r="H152" s="7">
        <v>66.031000000000006</v>
      </c>
      <c r="I152" s="7">
        <v>30.940999999999999</v>
      </c>
      <c r="K152" s="7">
        <v>51.115000000000002</v>
      </c>
      <c r="L152" s="7">
        <v>26</v>
      </c>
      <c r="N152" s="7">
        <v>132.25</v>
      </c>
      <c r="O152" s="7">
        <v>78.468999999999994</v>
      </c>
    </row>
    <row r="153" spans="1:16" x14ac:dyDescent="0.2">
      <c r="B153" s="7">
        <v>169.85300000000001</v>
      </c>
      <c r="C153" s="7">
        <v>96.114000000000004</v>
      </c>
      <c r="E153" s="7">
        <v>105.2</v>
      </c>
      <c r="F153" s="7">
        <v>74.228999999999999</v>
      </c>
      <c r="H153" s="7">
        <v>69.483999999999995</v>
      </c>
      <c r="I153" s="7">
        <v>28.106000000000002</v>
      </c>
      <c r="K153" s="7">
        <v>46.914000000000001</v>
      </c>
      <c r="L153" s="7">
        <v>21.917000000000002</v>
      </c>
      <c r="N153" s="7">
        <v>126.88500000000001</v>
      </c>
      <c r="O153" s="7">
        <v>80.25</v>
      </c>
    </row>
    <row r="154" spans="1:16" x14ac:dyDescent="0.2">
      <c r="B154" s="7">
        <v>159.958</v>
      </c>
      <c r="C154" s="7">
        <v>123.58799999999999</v>
      </c>
      <c r="E154" s="7">
        <v>125.393</v>
      </c>
      <c r="F154" s="7">
        <v>50.593000000000004</v>
      </c>
      <c r="H154" s="7">
        <v>64.125</v>
      </c>
      <c r="I154" s="7">
        <v>21.713999999999999</v>
      </c>
      <c r="K154" s="7">
        <v>52.021000000000001</v>
      </c>
      <c r="L154" s="7">
        <v>22.25</v>
      </c>
      <c r="N154" s="7">
        <v>137.35300000000001</v>
      </c>
      <c r="O154" s="7">
        <v>76.570999999999998</v>
      </c>
    </row>
    <row r="155" spans="1:16" x14ac:dyDescent="0.2">
      <c r="A155" s="7" t="s">
        <v>130</v>
      </c>
      <c r="B155" s="7">
        <f>AVERAGE(B152:B154)</f>
        <v>165.49466666666669</v>
      </c>
      <c r="C155" s="7">
        <f>AVERAGE(C152:C153)</f>
        <v>116.6195</v>
      </c>
      <c r="D155" s="42">
        <f>C155/B155</f>
        <v>0.70467225529926436</v>
      </c>
      <c r="E155" s="7">
        <f>AVERAGE(E152:E154)</f>
        <v>117.31666666666668</v>
      </c>
      <c r="F155" s="7">
        <f>AVERAGE(F152:F153)</f>
        <v>67.98</v>
      </c>
      <c r="G155" s="42">
        <f>F155/E155</f>
        <v>0.57945730927688588</v>
      </c>
      <c r="H155" s="7">
        <f>AVERAGE(H152:H154)</f>
        <v>66.546666666666667</v>
      </c>
      <c r="I155" s="7">
        <f>AVERAGE(I152:I153)</f>
        <v>29.523499999999999</v>
      </c>
      <c r="J155" s="42">
        <f>I155/H155</f>
        <v>0.44365107192947301</v>
      </c>
      <c r="K155" s="7">
        <f>AVERAGE(K152:K154)</f>
        <v>50.016666666666673</v>
      </c>
      <c r="L155" s="7">
        <f>AVERAGE(L152:L153)</f>
        <v>23.958500000000001</v>
      </c>
      <c r="M155" s="42">
        <f>L155/K155</f>
        <v>0.47901032989003661</v>
      </c>
      <c r="N155" s="7">
        <f>AVERAGE(N152:N154)</f>
        <v>132.16266666666667</v>
      </c>
      <c r="O155" s="7">
        <f>AVERAGE(O152:O153)</f>
        <v>79.359499999999997</v>
      </c>
      <c r="P155" s="42">
        <f>O155/N155</f>
        <v>0.60046836222029421</v>
      </c>
    </row>
    <row r="157" spans="1:16" x14ac:dyDescent="0.2">
      <c r="B157" s="7" t="s">
        <v>127</v>
      </c>
      <c r="C157" s="7" t="s">
        <v>127</v>
      </c>
    </row>
    <row r="158" spans="1:16" x14ac:dyDescent="0.2">
      <c r="B158" s="7" t="s">
        <v>128</v>
      </c>
      <c r="C158" s="7" t="s">
        <v>129</v>
      </c>
      <c r="E158" s="7" t="s">
        <v>128</v>
      </c>
      <c r="F158" s="7" t="s">
        <v>129</v>
      </c>
      <c r="H158" s="7" t="s">
        <v>128</v>
      </c>
      <c r="I158" s="7" t="s">
        <v>129</v>
      </c>
      <c r="K158" s="7" t="s">
        <v>128</v>
      </c>
      <c r="L158" s="7" t="s">
        <v>129</v>
      </c>
      <c r="N158" s="7" t="s">
        <v>128</v>
      </c>
      <c r="O158" s="7" t="s">
        <v>129</v>
      </c>
    </row>
    <row r="159" spans="1:16" x14ac:dyDescent="0.2">
      <c r="B159" s="7">
        <v>205.375</v>
      </c>
      <c r="C159" s="7">
        <v>89.138999999999996</v>
      </c>
      <c r="E159" s="7">
        <v>194.977</v>
      </c>
      <c r="F159" s="7">
        <v>91.938000000000002</v>
      </c>
      <c r="H159" s="7">
        <v>103.477</v>
      </c>
      <c r="I159" s="7">
        <v>44.8</v>
      </c>
      <c r="K159" s="7">
        <v>73.817999999999998</v>
      </c>
      <c r="L159" s="7">
        <v>32.845999999999997</v>
      </c>
      <c r="N159" s="7">
        <v>108</v>
      </c>
      <c r="O159" s="7">
        <v>37.222000000000001</v>
      </c>
    </row>
    <row r="160" spans="1:16" x14ac:dyDescent="0.2">
      <c r="B160" s="7">
        <v>203.88499999999999</v>
      </c>
      <c r="C160" s="7">
        <v>103.926</v>
      </c>
      <c r="E160" s="7">
        <v>192.471</v>
      </c>
      <c r="F160" s="7">
        <v>86.242999999999995</v>
      </c>
      <c r="H160" s="7">
        <v>116.583</v>
      </c>
      <c r="I160" s="7">
        <v>38.417000000000002</v>
      </c>
      <c r="K160" s="7">
        <v>71.730999999999995</v>
      </c>
      <c r="L160" s="7">
        <v>30.777999999999999</v>
      </c>
      <c r="N160" s="7">
        <v>105.131</v>
      </c>
      <c r="O160" s="7">
        <v>37.130000000000003</v>
      </c>
    </row>
    <row r="161" spans="1:22" x14ac:dyDescent="0.2">
      <c r="B161" s="7">
        <v>192.875</v>
      </c>
      <c r="C161" s="7">
        <v>101.861</v>
      </c>
      <c r="E161" s="7">
        <v>182.46899999999999</v>
      </c>
      <c r="F161" s="7">
        <v>80.302000000000007</v>
      </c>
      <c r="H161" s="7">
        <v>106.765</v>
      </c>
      <c r="I161" s="7">
        <v>45.643000000000001</v>
      </c>
      <c r="K161" s="7">
        <v>69.271000000000001</v>
      </c>
      <c r="L161" s="7">
        <v>27.881</v>
      </c>
      <c r="N161" s="7">
        <v>117.438</v>
      </c>
      <c r="O161" s="7">
        <v>40.027000000000001</v>
      </c>
    </row>
    <row r="162" spans="1:22" x14ac:dyDescent="0.2">
      <c r="A162" s="7" t="s">
        <v>130</v>
      </c>
      <c r="B162" s="7">
        <f>AVERAGE(B159:B161)</f>
        <v>200.71166666666667</v>
      </c>
      <c r="C162" s="7">
        <f>AVERAGE(C159:C161)</f>
        <v>98.308666666666667</v>
      </c>
      <c r="D162" s="42">
        <f>C162/B162</f>
        <v>0.48980046002972755</v>
      </c>
      <c r="E162" s="7">
        <f>AVERAGE(E159:E161)</f>
        <v>189.9723333333333</v>
      </c>
      <c r="F162" s="7">
        <f>AVERAGE(F159:F161)</f>
        <v>86.161000000000001</v>
      </c>
      <c r="G162" s="42">
        <f>F162/E162</f>
        <v>0.45354498988449204</v>
      </c>
      <c r="H162" s="7">
        <f>AVERAGE(H159:H161)</f>
        <v>108.94166666666666</v>
      </c>
      <c r="I162" s="7">
        <f>AVERAGE(I159:I161)</f>
        <v>42.95333333333334</v>
      </c>
      <c r="J162" s="42">
        <f>I162/H162</f>
        <v>0.39427828348504557</v>
      </c>
      <c r="K162" s="7">
        <f>AVERAGE(K159:K161)</f>
        <v>71.606666666666669</v>
      </c>
      <c r="L162" s="7">
        <f>AVERAGE(L159:L161)</f>
        <v>30.501666666666665</v>
      </c>
      <c r="M162" s="42">
        <f>L162/K162</f>
        <v>0.42596126990038169</v>
      </c>
      <c r="N162" s="7">
        <f>AVERAGE(N159:N161)</f>
        <v>110.18966666666667</v>
      </c>
      <c r="O162" s="7">
        <f>AVERAGE(O159:O161)</f>
        <v>38.126333333333335</v>
      </c>
      <c r="P162" s="42">
        <f>O162/N162</f>
        <v>0.3460064313350617</v>
      </c>
    </row>
    <row r="164" spans="1:22" x14ac:dyDescent="0.2">
      <c r="B164" s="7" t="s">
        <v>127</v>
      </c>
      <c r="C164" s="7" t="s">
        <v>127</v>
      </c>
    </row>
    <row r="165" spans="1:22" x14ac:dyDescent="0.2">
      <c r="B165" s="7" t="s">
        <v>128</v>
      </c>
      <c r="C165" s="7" t="s">
        <v>129</v>
      </c>
      <c r="E165" s="7" t="s">
        <v>128</v>
      </c>
      <c r="F165" s="7" t="s">
        <v>129</v>
      </c>
      <c r="H165" s="7" t="s">
        <v>128</v>
      </c>
      <c r="I165" s="7" t="s">
        <v>129</v>
      </c>
      <c r="K165" s="7" t="s">
        <v>128</v>
      </c>
      <c r="L165" s="7" t="s">
        <v>129</v>
      </c>
      <c r="N165" s="7" t="s">
        <v>128</v>
      </c>
      <c r="O165" s="7" t="s">
        <v>129</v>
      </c>
      <c r="Q165" s="7" t="s">
        <v>128</v>
      </c>
      <c r="R165" s="7" t="s">
        <v>129</v>
      </c>
    </row>
    <row r="166" spans="1:22" x14ac:dyDescent="0.2">
      <c r="B166" s="7">
        <v>178.417</v>
      </c>
      <c r="C166" s="7">
        <v>75.606999999999999</v>
      </c>
      <c r="E166" s="7">
        <v>124.5</v>
      </c>
      <c r="F166" s="7">
        <v>69.75</v>
      </c>
      <c r="H166" s="7">
        <v>167.5</v>
      </c>
      <c r="I166" s="7">
        <v>55.844000000000001</v>
      </c>
      <c r="K166" s="7">
        <v>144.471</v>
      </c>
      <c r="L166" s="7">
        <v>75.072999999999993</v>
      </c>
      <c r="N166" s="7">
        <v>182.53200000000001</v>
      </c>
      <c r="O166" s="7">
        <v>101.273</v>
      </c>
      <c r="Q166" s="7">
        <v>157.11099999999999</v>
      </c>
      <c r="R166" s="7">
        <v>76.954999999999998</v>
      </c>
    </row>
    <row r="167" spans="1:22" x14ac:dyDescent="0.2">
      <c r="B167" s="7">
        <v>181.44399999999999</v>
      </c>
      <c r="C167" s="7">
        <v>88.063999999999993</v>
      </c>
      <c r="E167" s="7">
        <v>146.459</v>
      </c>
      <c r="F167" s="7">
        <v>75.256</v>
      </c>
      <c r="H167" s="7">
        <v>157</v>
      </c>
      <c r="I167" s="7">
        <v>61.362000000000002</v>
      </c>
      <c r="K167" s="7">
        <v>150.613</v>
      </c>
      <c r="L167" s="7">
        <v>88.036000000000001</v>
      </c>
      <c r="N167" s="7">
        <v>180.69200000000001</v>
      </c>
      <c r="O167" s="7">
        <v>84.906999999999996</v>
      </c>
      <c r="Q167" s="7">
        <v>150.93299999999999</v>
      </c>
      <c r="R167" s="7">
        <v>75.667000000000002</v>
      </c>
    </row>
    <row r="168" spans="1:22" x14ac:dyDescent="0.2">
      <c r="B168" s="7">
        <v>167</v>
      </c>
      <c r="C168" s="7">
        <v>81.5</v>
      </c>
      <c r="E168" s="7">
        <v>155.56200000000001</v>
      </c>
      <c r="F168" s="7">
        <v>61.646999999999998</v>
      </c>
      <c r="H168" s="7">
        <v>157.952</v>
      </c>
      <c r="I168" s="7">
        <v>17.556000000000001</v>
      </c>
      <c r="K168" s="7">
        <v>144.88200000000001</v>
      </c>
      <c r="L168" s="7">
        <v>72.647000000000006</v>
      </c>
      <c r="N168" s="7">
        <v>175.767</v>
      </c>
      <c r="O168" s="7">
        <v>107.081</v>
      </c>
      <c r="Q168" s="7">
        <v>153.083</v>
      </c>
      <c r="R168" s="7">
        <v>90.75</v>
      </c>
    </row>
    <row r="169" spans="1:22" x14ac:dyDescent="0.2">
      <c r="A169" s="7" t="s">
        <v>130</v>
      </c>
      <c r="B169" s="7">
        <f>AVERAGE(B166:B168)</f>
        <v>175.62033333333332</v>
      </c>
      <c r="C169" s="7">
        <f>AVERAGE(C166:C167)</f>
        <v>81.835499999999996</v>
      </c>
      <c r="D169" s="42">
        <f>C169/B169</f>
        <v>0.46597964168917422</v>
      </c>
      <c r="E169" s="7">
        <f>AVERAGE(E166:E168)</f>
        <v>142.17366666666666</v>
      </c>
      <c r="F169" s="7">
        <f>AVERAGE(F166:F167)</f>
        <v>72.503</v>
      </c>
      <c r="G169" s="42">
        <f>F169/E169</f>
        <v>0.50996082256207786</v>
      </c>
      <c r="H169" s="7">
        <f>AVERAGE(H166:H168)</f>
        <v>160.81733333333332</v>
      </c>
      <c r="I169" s="7">
        <f>AVERAGE(I166:I167)</f>
        <v>58.603000000000002</v>
      </c>
      <c r="J169" s="42">
        <f>I169/H169</f>
        <v>0.36440723636755579</v>
      </c>
      <c r="K169" s="7">
        <f>AVERAGE(K166:K168)</f>
        <v>146.65533333333335</v>
      </c>
      <c r="L169" s="7">
        <f>AVERAGE(L166:L167)</f>
        <v>81.55449999999999</v>
      </c>
      <c r="M169" s="42">
        <f>L169/K169</f>
        <v>0.55609638017483154</v>
      </c>
      <c r="N169" s="7">
        <f>AVERAGE(N166:N168)</f>
        <v>179.66366666666667</v>
      </c>
      <c r="O169" s="7">
        <f>AVERAGE(O166:O167)</f>
        <v>93.09</v>
      </c>
      <c r="P169" s="42">
        <f>O169/N169</f>
        <v>0.51813481115640148</v>
      </c>
      <c r="Q169" s="7">
        <f>AVERAGE(Q166:Q168)</f>
        <v>153.70899999999997</v>
      </c>
      <c r="R169" s="7">
        <f>AVERAGE(R166:R167)</f>
        <v>76.311000000000007</v>
      </c>
      <c r="S169" s="42">
        <f>R169/Q169</f>
        <v>0.49646409774313816</v>
      </c>
    </row>
    <row r="171" spans="1:22" x14ac:dyDescent="0.2">
      <c r="A171" s="32" t="s">
        <v>133</v>
      </c>
      <c r="D171" s="42"/>
      <c r="G171" s="42"/>
      <c r="J171" s="42"/>
      <c r="M171" s="42"/>
      <c r="P171" s="42"/>
      <c r="S171" s="42"/>
      <c r="V171" s="42"/>
    </row>
    <row r="172" spans="1:22" x14ac:dyDescent="0.2">
      <c r="A172" s="32"/>
      <c r="B172" s="7" t="s">
        <v>128</v>
      </c>
      <c r="C172" s="7" t="s">
        <v>129</v>
      </c>
      <c r="D172" s="42"/>
      <c r="E172" s="7" t="s">
        <v>128</v>
      </c>
      <c r="F172" s="7" t="s">
        <v>129</v>
      </c>
      <c r="G172" s="42"/>
      <c r="H172" s="7" t="s">
        <v>128</v>
      </c>
      <c r="I172" s="7" t="s">
        <v>129</v>
      </c>
      <c r="J172" s="42"/>
      <c r="K172" s="7" t="s">
        <v>128</v>
      </c>
      <c r="L172" s="7" t="s">
        <v>129</v>
      </c>
      <c r="M172" s="42"/>
      <c r="N172" s="7" t="s">
        <v>128</v>
      </c>
      <c r="O172" s="7" t="s">
        <v>129</v>
      </c>
      <c r="P172" s="42"/>
      <c r="S172" s="42"/>
      <c r="V172" s="42"/>
    </row>
    <row r="173" spans="1:22" x14ac:dyDescent="0.2">
      <c r="B173" s="7">
        <v>55.25</v>
      </c>
      <c r="C173" s="7">
        <v>16.308</v>
      </c>
      <c r="D173" s="42"/>
      <c r="E173" s="7">
        <v>70.25</v>
      </c>
      <c r="F173" s="7">
        <v>24.981000000000002</v>
      </c>
      <c r="G173" s="42"/>
      <c r="H173" s="7">
        <v>102.88500000000001</v>
      </c>
      <c r="I173" s="7">
        <v>44.115000000000002</v>
      </c>
      <c r="J173" s="42"/>
      <c r="K173" s="7">
        <v>45.384999999999998</v>
      </c>
      <c r="L173" s="7">
        <v>51.576999999999998</v>
      </c>
      <c r="M173" s="42"/>
      <c r="N173" s="7">
        <v>80.962000000000003</v>
      </c>
      <c r="O173" s="7">
        <v>30.577000000000002</v>
      </c>
      <c r="P173" s="42"/>
      <c r="S173" s="42"/>
      <c r="V173" s="42"/>
    </row>
    <row r="174" spans="1:22" x14ac:dyDescent="0.2">
      <c r="B174" s="7">
        <v>52.192</v>
      </c>
      <c r="C174" s="7">
        <v>15.058</v>
      </c>
      <c r="D174" s="42"/>
      <c r="E174" s="7">
        <v>71.75</v>
      </c>
      <c r="F174" s="7">
        <v>29.577000000000002</v>
      </c>
      <c r="G174" s="42"/>
      <c r="H174" s="7">
        <v>93.058000000000007</v>
      </c>
      <c r="I174" s="7">
        <v>34.595999999999997</v>
      </c>
      <c r="J174" s="42"/>
      <c r="K174" s="7">
        <v>46.595999999999997</v>
      </c>
      <c r="L174" s="7">
        <v>55</v>
      </c>
      <c r="M174" s="42"/>
      <c r="N174" s="7">
        <v>81.730999999999995</v>
      </c>
      <c r="O174" s="7">
        <v>31.172999999999998</v>
      </c>
      <c r="P174" s="42"/>
      <c r="S174" s="42"/>
      <c r="V174" s="42"/>
    </row>
    <row r="175" spans="1:22" x14ac:dyDescent="0.2">
      <c r="B175" s="7">
        <v>54.462000000000003</v>
      </c>
      <c r="C175" s="7">
        <v>20.538</v>
      </c>
      <c r="D175" s="42"/>
      <c r="E175" s="7">
        <v>69.173000000000002</v>
      </c>
      <c r="F175" s="7">
        <v>29.096</v>
      </c>
      <c r="G175" s="42"/>
      <c r="H175" s="7">
        <v>101.788</v>
      </c>
      <c r="I175" s="7">
        <v>42.095999999999997</v>
      </c>
      <c r="J175" s="42"/>
      <c r="K175" s="7">
        <v>46.481000000000002</v>
      </c>
      <c r="L175" s="7">
        <v>47.654000000000003</v>
      </c>
      <c r="M175" s="42"/>
      <c r="N175" s="7">
        <v>72.037999999999997</v>
      </c>
      <c r="O175" s="7">
        <v>40.076999999999998</v>
      </c>
      <c r="P175" s="42"/>
      <c r="S175" s="42"/>
      <c r="V175" s="42"/>
    </row>
    <row r="176" spans="1:22" x14ac:dyDescent="0.2">
      <c r="A176" s="7" t="s">
        <v>130</v>
      </c>
      <c r="B176" s="7">
        <f>AVERAGE(B173:B175)</f>
        <v>53.967999999999996</v>
      </c>
      <c r="C176" s="7">
        <f>AVERAGE(C173:C175)</f>
        <v>17.301333333333332</v>
      </c>
      <c r="D176" s="42">
        <f>C176/B176</f>
        <v>0.32058503804723787</v>
      </c>
      <c r="E176" s="7">
        <f>AVERAGE(E173:E175)</f>
        <v>70.391000000000005</v>
      </c>
      <c r="F176" s="7">
        <f>AVERAGE(F173:F175)</f>
        <v>27.884666666666671</v>
      </c>
      <c r="G176" s="42">
        <f>F176/E176</f>
        <v>0.39613965800552159</v>
      </c>
      <c r="H176" s="7">
        <f>AVERAGE(H173:H175)</f>
        <v>99.24366666666667</v>
      </c>
      <c r="I176" s="7">
        <f>AVERAGE(I173:I175)</f>
        <v>40.268999999999998</v>
      </c>
      <c r="J176" s="42">
        <f>I176/H176</f>
        <v>0.40575888973603685</v>
      </c>
      <c r="K176" s="7">
        <f>AVERAGE(K173:K175)</f>
        <v>46.153999999999996</v>
      </c>
      <c r="L176" s="7">
        <f>AVERAGE(L173:L175)</f>
        <v>51.410333333333334</v>
      </c>
      <c r="M176" s="42">
        <f>L176/K176</f>
        <v>1.1138868425994137</v>
      </c>
      <c r="N176" s="7">
        <f>AVERAGE(N173:N175)</f>
        <v>78.24366666666667</v>
      </c>
      <c r="O176" s="7">
        <f>AVERAGE(O173:O175)</f>
        <v>33.94233333333333</v>
      </c>
      <c r="P176" s="42">
        <f>O176/N176</f>
        <v>0.43380294890747273</v>
      </c>
      <c r="S176" s="42"/>
      <c r="V176" s="42"/>
    </row>
    <row r="177" spans="1:22" x14ac:dyDescent="0.2">
      <c r="B177" s="7" t="s">
        <v>128</v>
      </c>
      <c r="C177" s="7" t="s">
        <v>129</v>
      </c>
      <c r="D177" s="42"/>
      <c r="E177" s="7" t="s">
        <v>128</v>
      </c>
      <c r="F177" s="7" t="s">
        <v>129</v>
      </c>
      <c r="G177" s="42"/>
      <c r="H177" s="7" t="s">
        <v>128</v>
      </c>
      <c r="I177" s="7" t="s">
        <v>129</v>
      </c>
      <c r="J177" s="42"/>
      <c r="K177" s="7" t="s">
        <v>128</v>
      </c>
      <c r="L177" s="7" t="s">
        <v>129</v>
      </c>
      <c r="M177" s="42"/>
      <c r="N177" s="7" t="s">
        <v>128</v>
      </c>
      <c r="O177" s="7" t="s">
        <v>129</v>
      </c>
      <c r="P177" s="42"/>
      <c r="S177" s="42"/>
      <c r="V177" s="42"/>
    </row>
    <row r="178" spans="1:22" x14ac:dyDescent="0.2">
      <c r="B178" s="7">
        <v>45.826999999999998</v>
      </c>
      <c r="C178" s="7">
        <v>42.076999999999998</v>
      </c>
      <c r="D178" s="42"/>
      <c r="E178" s="7">
        <v>94.808000000000007</v>
      </c>
      <c r="F178" s="7">
        <v>53.865000000000002</v>
      </c>
      <c r="G178" s="42"/>
      <c r="H178" s="7">
        <v>83.25</v>
      </c>
      <c r="I178" s="7">
        <v>48.365000000000002</v>
      </c>
      <c r="J178" s="42"/>
      <c r="K178" s="7">
        <v>36.326999999999998</v>
      </c>
      <c r="L178" s="7">
        <v>10.096</v>
      </c>
      <c r="M178" s="42"/>
      <c r="N178" s="7">
        <v>35.826999999999998</v>
      </c>
      <c r="O178" s="7">
        <v>11.038</v>
      </c>
      <c r="P178" s="42"/>
      <c r="S178" s="42"/>
      <c r="V178" s="42"/>
    </row>
    <row r="179" spans="1:22" x14ac:dyDescent="0.2">
      <c r="B179" s="7">
        <v>41.537999999999997</v>
      </c>
      <c r="C179" s="7">
        <v>43.308</v>
      </c>
      <c r="D179" s="42"/>
      <c r="E179" s="7">
        <v>97.5</v>
      </c>
      <c r="F179" s="7">
        <v>52.884999999999998</v>
      </c>
      <c r="G179" s="42"/>
      <c r="H179" s="7">
        <v>77.441999999999993</v>
      </c>
      <c r="I179" s="7">
        <v>45.365000000000002</v>
      </c>
      <c r="J179" s="42"/>
      <c r="K179" s="7">
        <v>34.731000000000002</v>
      </c>
      <c r="L179" s="7">
        <v>9.8460000000000001</v>
      </c>
      <c r="M179" s="42"/>
      <c r="N179" s="7">
        <v>35.173000000000002</v>
      </c>
      <c r="O179" s="7">
        <v>9.9039999999999999</v>
      </c>
      <c r="P179" s="42"/>
      <c r="S179" s="42"/>
      <c r="V179" s="42"/>
    </row>
    <row r="180" spans="1:22" x14ac:dyDescent="0.2">
      <c r="B180" s="7">
        <v>39.212000000000003</v>
      </c>
      <c r="C180" s="7">
        <v>40.615000000000002</v>
      </c>
      <c r="D180" s="42"/>
      <c r="E180" s="7">
        <v>97.653999999999996</v>
      </c>
      <c r="F180" s="7">
        <v>56.787999999999997</v>
      </c>
      <c r="G180" s="42"/>
      <c r="H180" s="7">
        <v>81.462000000000003</v>
      </c>
      <c r="I180" s="7">
        <v>46.942</v>
      </c>
      <c r="J180" s="42"/>
      <c r="K180" s="7">
        <v>34.673000000000002</v>
      </c>
      <c r="L180" s="7">
        <v>9.25</v>
      </c>
      <c r="M180" s="42"/>
      <c r="N180" s="7">
        <v>33.576999999999998</v>
      </c>
      <c r="O180" s="7">
        <v>13</v>
      </c>
      <c r="P180" s="42"/>
      <c r="S180" s="42"/>
      <c r="V180" s="42"/>
    </row>
    <row r="181" spans="1:22" x14ac:dyDescent="0.2">
      <c r="A181" s="7" t="s">
        <v>130</v>
      </c>
      <c r="B181" s="7">
        <f>AVERAGE(B178:B180)</f>
        <v>42.19233333333333</v>
      </c>
      <c r="C181" s="7">
        <f>AVERAGE(C178:C180)</f>
        <v>42</v>
      </c>
      <c r="D181" s="42">
        <f>C181/B181</f>
        <v>0.99544150991096336</v>
      </c>
      <c r="E181" s="7">
        <f>AVERAGE(E178:E180)</f>
        <v>96.653999999999996</v>
      </c>
      <c r="F181" s="7">
        <f>AVERAGE(F178:F180)</f>
        <v>54.512666666666668</v>
      </c>
      <c r="G181" s="42">
        <f>F181/E181</f>
        <v>0.56399804112262986</v>
      </c>
      <c r="H181" s="7">
        <f>AVERAGE(H178:H180)</f>
        <v>80.718000000000004</v>
      </c>
      <c r="I181" s="7">
        <f>AVERAGE(I178:I180)</f>
        <v>46.890666666666668</v>
      </c>
      <c r="J181" s="42">
        <f>I181/H181</f>
        <v>0.58091958010191858</v>
      </c>
      <c r="K181" s="7">
        <f>AVERAGE(K178:K180)</f>
        <v>35.243666666666662</v>
      </c>
      <c r="L181" s="7">
        <f>AVERAGE(L178:L180)</f>
        <v>9.7306666666666661</v>
      </c>
      <c r="M181" s="42">
        <f>L181/K181</f>
        <v>0.27609688738402172</v>
      </c>
      <c r="N181" s="7">
        <f>AVERAGE(N178:N180)</f>
        <v>34.859000000000002</v>
      </c>
      <c r="O181" s="7">
        <f>AVERAGE(O178:O180)</f>
        <v>11.314</v>
      </c>
      <c r="P181" s="42">
        <f>O181/N181</f>
        <v>0.32456467483289825</v>
      </c>
      <c r="S181" s="42"/>
      <c r="V181" s="42"/>
    </row>
    <row r="182" spans="1:22" x14ac:dyDescent="0.2">
      <c r="B182" s="7" t="s">
        <v>128</v>
      </c>
      <c r="C182" s="7" t="s">
        <v>129</v>
      </c>
      <c r="D182" s="42"/>
      <c r="E182" s="7" t="s">
        <v>128</v>
      </c>
      <c r="F182" s="7" t="s">
        <v>129</v>
      </c>
      <c r="G182" s="42"/>
      <c r="H182" s="7" t="s">
        <v>128</v>
      </c>
      <c r="I182" s="7" t="s">
        <v>129</v>
      </c>
      <c r="J182" s="42"/>
      <c r="K182" s="7" t="s">
        <v>128</v>
      </c>
      <c r="L182" s="7" t="s">
        <v>129</v>
      </c>
      <c r="M182" s="42"/>
      <c r="N182" s="7" t="s">
        <v>128</v>
      </c>
      <c r="O182" s="7" t="s">
        <v>129</v>
      </c>
      <c r="P182" s="42"/>
      <c r="S182" s="42"/>
      <c r="V182" s="42"/>
    </row>
    <row r="183" spans="1:22" x14ac:dyDescent="0.2">
      <c r="B183" s="7">
        <v>49.75</v>
      </c>
      <c r="C183" s="7">
        <v>15.827</v>
      </c>
      <c r="D183" s="42"/>
      <c r="E183" s="7">
        <v>67.462000000000003</v>
      </c>
      <c r="F183" s="7">
        <v>22.135000000000002</v>
      </c>
      <c r="G183" s="42"/>
      <c r="H183" s="7">
        <v>81.941999999999993</v>
      </c>
      <c r="I183" s="7">
        <v>48.345999999999997</v>
      </c>
      <c r="J183" s="42"/>
      <c r="K183" s="7">
        <v>71.308000000000007</v>
      </c>
      <c r="L183" s="7">
        <v>36.654000000000003</v>
      </c>
      <c r="M183" s="42"/>
      <c r="N183" s="7">
        <v>65.096000000000004</v>
      </c>
      <c r="O183" s="7">
        <v>31.864999999999998</v>
      </c>
      <c r="P183" s="42"/>
      <c r="S183" s="42"/>
      <c r="V183" s="42"/>
    </row>
    <row r="184" spans="1:22" x14ac:dyDescent="0.2">
      <c r="B184" s="7">
        <v>49.615000000000002</v>
      </c>
      <c r="C184" s="7">
        <v>15.404</v>
      </c>
      <c r="D184" s="42"/>
      <c r="E184" s="7">
        <v>70.480999999999995</v>
      </c>
      <c r="F184" s="7">
        <v>22.346</v>
      </c>
      <c r="G184" s="42"/>
      <c r="H184" s="7">
        <v>80.153999999999996</v>
      </c>
      <c r="I184" s="7">
        <v>50.634999999999998</v>
      </c>
      <c r="J184" s="42"/>
      <c r="K184" s="7">
        <v>71.787999999999997</v>
      </c>
      <c r="L184" s="7">
        <v>33.615000000000002</v>
      </c>
      <c r="M184" s="42"/>
      <c r="N184" s="7">
        <v>61.654000000000003</v>
      </c>
      <c r="O184" s="7">
        <v>31.404</v>
      </c>
      <c r="P184" s="42"/>
      <c r="S184" s="42"/>
      <c r="V184" s="42"/>
    </row>
    <row r="185" spans="1:22" x14ac:dyDescent="0.2">
      <c r="B185" s="7">
        <v>48.076999999999998</v>
      </c>
      <c r="C185" s="7">
        <v>18.672999999999998</v>
      </c>
      <c r="D185" s="42"/>
      <c r="E185" s="7">
        <v>59.615000000000002</v>
      </c>
      <c r="F185" s="7">
        <v>22.481000000000002</v>
      </c>
      <c r="G185" s="42"/>
      <c r="H185" s="7">
        <v>75.308000000000007</v>
      </c>
      <c r="I185" s="7">
        <v>49.884999999999998</v>
      </c>
      <c r="J185" s="42"/>
      <c r="K185" s="7">
        <v>69.037999999999997</v>
      </c>
      <c r="L185" s="7">
        <v>38.692</v>
      </c>
      <c r="M185" s="42"/>
      <c r="N185" s="7">
        <v>63.595999999999997</v>
      </c>
      <c r="O185" s="7">
        <v>32.884999999999998</v>
      </c>
      <c r="P185" s="42"/>
      <c r="S185" s="42"/>
      <c r="V185" s="42"/>
    </row>
    <row r="186" spans="1:22" x14ac:dyDescent="0.2">
      <c r="A186" s="7" t="s">
        <v>130</v>
      </c>
      <c r="B186" s="7">
        <f>AVERAGE(B183:B185)</f>
        <v>49.147333333333336</v>
      </c>
      <c r="C186" s="7">
        <f>AVERAGE(C183:C185)</f>
        <v>16.634666666666664</v>
      </c>
      <c r="D186" s="42">
        <f>C186/B186</f>
        <v>0.33846529482779664</v>
      </c>
      <c r="E186" s="7">
        <f>AVERAGE(E183:E185)</f>
        <v>65.852666666666664</v>
      </c>
      <c r="F186" s="7">
        <f>AVERAGE(F183:F185)</f>
        <v>22.320666666666668</v>
      </c>
      <c r="G186" s="42">
        <f>F186/E186</f>
        <v>0.33894856194130335</v>
      </c>
      <c r="H186" s="7">
        <f>AVERAGE(H183:H185)</f>
        <v>79.134666666666661</v>
      </c>
      <c r="I186" s="7">
        <f>AVERAGE(I183:I185)</f>
        <v>49.621999999999993</v>
      </c>
      <c r="J186" s="42">
        <f>I186/H186</f>
        <v>0.62705767383868849</v>
      </c>
      <c r="K186" s="7">
        <f>AVERAGE(K183:K185)</f>
        <v>70.711333333333343</v>
      </c>
      <c r="L186" s="7">
        <f>AVERAGE(L183:L185)</f>
        <v>36.320333333333338</v>
      </c>
      <c r="M186" s="42">
        <f>L186/K186</f>
        <v>0.51364232042011182</v>
      </c>
      <c r="N186" s="7">
        <f>AVERAGE(N183:N185)</f>
        <v>63.448666666666668</v>
      </c>
      <c r="O186" s="7">
        <f>AVERAGE(O183:O185)</f>
        <v>32.051333333333332</v>
      </c>
      <c r="P186" s="42">
        <f>O186/N186</f>
        <v>0.50515377260357452</v>
      </c>
      <c r="S186" s="42"/>
      <c r="V186" s="42"/>
    </row>
    <row r="187" spans="1:22" x14ac:dyDescent="0.2">
      <c r="B187" s="7" t="s">
        <v>128</v>
      </c>
      <c r="C187" s="7" t="s">
        <v>129</v>
      </c>
      <c r="D187" s="42"/>
      <c r="E187" s="7" t="s">
        <v>128</v>
      </c>
      <c r="F187" s="7" t="s">
        <v>129</v>
      </c>
      <c r="G187" s="42"/>
      <c r="H187" s="7" t="s">
        <v>128</v>
      </c>
      <c r="I187" s="7" t="s">
        <v>129</v>
      </c>
      <c r="J187" s="42"/>
      <c r="K187" s="7" t="s">
        <v>128</v>
      </c>
      <c r="L187" s="7" t="s">
        <v>129</v>
      </c>
      <c r="M187" s="42"/>
      <c r="N187" s="7" t="s">
        <v>128</v>
      </c>
      <c r="O187" s="7" t="s">
        <v>129</v>
      </c>
      <c r="P187" s="42"/>
      <c r="S187" s="42"/>
      <c r="V187" s="42"/>
    </row>
    <row r="188" spans="1:22" x14ac:dyDescent="0.2">
      <c r="B188" s="7">
        <v>60.037999999999997</v>
      </c>
      <c r="C188" s="7">
        <v>27.577000000000002</v>
      </c>
      <c r="D188" s="42"/>
      <c r="E188" s="7">
        <v>70.480999999999995</v>
      </c>
      <c r="F188" s="7">
        <v>45.423000000000002</v>
      </c>
      <c r="G188" s="42"/>
      <c r="H188" s="7">
        <v>56.423000000000002</v>
      </c>
      <c r="I188" s="7">
        <v>17.962</v>
      </c>
      <c r="J188" s="42"/>
      <c r="K188" s="7">
        <v>41.558</v>
      </c>
      <c r="L188" s="7">
        <v>13.288</v>
      </c>
      <c r="M188" s="42"/>
      <c r="N188" s="7">
        <v>37.576999999999998</v>
      </c>
      <c r="O188" s="7">
        <v>14.077</v>
      </c>
      <c r="P188" s="42"/>
      <c r="S188" s="42"/>
      <c r="V188" s="42"/>
    </row>
    <row r="189" spans="1:22" x14ac:dyDescent="0.2">
      <c r="B189" s="7">
        <v>64.269000000000005</v>
      </c>
      <c r="C189" s="7">
        <v>30.058</v>
      </c>
      <c r="D189" s="42"/>
      <c r="E189" s="7">
        <v>70.712000000000003</v>
      </c>
      <c r="F189" s="7">
        <v>45.423000000000002</v>
      </c>
      <c r="G189" s="42"/>
      <c r="H189" s="7">
        <v>57.404000000000003</v>
      </c>
      <c r="I189" s="7">
        <v>18.981000000000002</v>
      </c>
      <c r="J189" s="42"/>
      <c r="K189" s="7">
        <v>41.904000000000003</v>
      </c>
      <c r="L189" s="7">
        <v>13.481</v>
      </c>
      <c r="M189" s="42"/>
      <c r="N189" s="7">
        <v>44.481000000000002</v>
      </c>
      <c r="O189" s="7">
        <v>12.596</v>
      </c>
      <c r="P189" s="42"/>
      <c r="S189" s="42"/>
      <c r="V189" s="42"/>
    </row>
    <row r="190" spans="1:22" x14ac:dyDescent="0.2">
      <c r="B190" s="7">
        <v>70.326999999999998</v>
      </c>
      <c r="C190" s="7">
        <v>29.346</v>
      </c>
      <c r="D190" s="42"/>
      <c r="E190" s="7">
        <v>69.712000000000003</v>
      </c>
      <c r="F190" s="7">
        <v>42.442</v>
      </c>
      <c r="G190" s="42"/>
      <c r="H190" s="7">
        <v>59.75</v>
      </c>
      <c r="I190" s="7">
        <v>21.577000000000002</v>
      </c>
      <c r="J190" s="42"/>
      <c r="K190" s="7">
        <v>43.787999999999997</v>
      </c>
      <c r="L190" s="7">
        <v>15.654</v>
      </c>
      <c r="M190" s="42"/>
      <c r="N190" s="7">
        <v>41.404000000000003</v>
      </c>
      <c r="O190" s="7">
        <v>12.173</v>
      </c>
      <c r="P190" s="42"/>
      <c r="S190" s="42"/>
      <c r="V190" s="42"/>
    </row>
    <row r="191" spans="1:22" x14ac:dyDescent="0.2">
      <c r="A191" s="7" t="s">
        <v>130</v>
      </c>
      <c r="B191" s="7">
        <f>AVERAGE(B188:B190)</f>
        <v>64.878</v>
      </c>
      <c r="C191" s="7">
        <f>AVERAGE(C188:C190)</f>
        <v>28.99366666666667</v>
      </c>
      <c r="D191" s="42">
        <f>C191/B191</f>
        <v>0.44689519816681572</v>
      </c>
      <c r="E191" s="7">
        <f>AVERAGE(E188:E190)</f>
        <v>70.301666666666662</v>
      </c>
      <c r="F191" s="7">
        <f>AVERAGE(F188:F190)</f>
        <v>44.429333333333339</v>
      </c>
      <c r="G191" s="42">
        <f>F191/E191</f>
        <v>0.63198122377373711</v>
      </c>
      <c r="H191" s="7">
        <f>AVERAGE(H188:H190)</f>
        <v>57.859000000000002</v>
      </c>
      <c r="I191" s="7">
        <f>AVERAGE(I188:I190)</f>
        <v>19.506666666666664</v>
      </c>
      <c r="J191" s="42">
        <f>I191/H191</f>
        <v>0.33714144155043579</v>
      </c>
      <c r="K191" s="7">
        <f>AVERAGE(K188:K190)</f>
        <v>42.416666666666664</v>
      </c>
      <c r="L191" s="7">
        <f>AVERAGE(L188:L190)</f>
        <v>14.141</v>
      </c>
      <c r="M191" s="42">
        <f>L191/K191</f>
        <v>0.33338310412573674</v>
      </c>
      <c r="N191" s="7">
        <f>AVERAGE(N188:N190)</f>
        <v>41.153999999999996</v>
      </c>
      <c r="O191" s="7">
        <f>AVERAGE(O188:O190)</f>
        <v>12.948666666666668</v>
      </c>
      <c r="P191" s="42">
        <f>O191/N191</f>
        <v>0.31463932222060237</v>
      </c>
      <c r="S191" s="42"/>
      <c r="V191" s="42"/>
    </row>
    <row r="192" spans="1:22" x14ac:dyDescent="0.2">
      <c r="B192" s="7" t="s">
        <v>128</v>
      </c>
      <c r="C192" s="7" t="s">
        <v>129</v>
      </c>
      <c r="D192" s="42"/>
      <c r="E192" s="7" t="s">
        <v>128</v>
      </c>
      <c r="F192" s="7" t="s">
        <v>129</v>
      </c>
      <c r="G192" s="42"/>
      <c r="H192" s="7" t="s">
        <v>128</v>
      </c>
      <c r="I192" s="7" t="s">
        <v>129</v>
      </c>
      <c r="J192" s="42"/>
      <c r="K192" s="7" t="s">
        <v>128</v>
      </c>
      <c r="L192" s="7" t="s">
        <v>129</v>
      </c>
      <c r="M192" s="42"/>
      <c r="N192" s="7" t="s">
        <v>128</v>
      </c>
      <c r="O192" s="7" t="s">
        <v>129</v>
      </c>
      <c r="P192" s="42"/>
      <c r="S192" s="42"/>
      <c r="V192" s="42"/>
    </row>
    <row r="193" spans="1:22" x14ac:dyDescent="0.2">
      <c r="B193" s="7">
        <v>66.826999999999998</v>
      </c>
      <c r="C193" s="7">
        <v>25.614999999999998</v>
      </c>
      <c r="D193" s="42"/>
      <c r="E193" s="7">
        <v>51.442</v>
      </c>
      <c r="F193" s="7">
        <v>22.404</v>
      </c>
      <c r="G193" s="42"/>
      <c r="H193" s="7">
        <v>58.018999999999998</v>
      </c>
      <c r="I193" s="7">
        <v>27.192</v>
      </c>
      <c r="J193" s="42"/>
      <c r="K193" s="7">
        <v>43.615000000000002</v>
      </c>
      <c r="L193" s="7">
        <v>14.346</v>
      </c>
      <c r="M193" s="42"/>
      <c r="N193" s="7">
        <v>42.787999999999997</v>
      </c>
      <c r="O193" s="7">
        <v>13.538</v>
      </c>
      <c r="P193" s="42"/>
      <c r="S193" s="42"/>
      <c r="V193" s="42"/>
    </row>
    <row r="194" spans="1:22" x14ac:dyDescent="0.2">
      <c r="B194" s="7">
        <v>66.537999999999997</v>
      </c>
      <c r="C194" s="7">
        <v>24.864999999999998</v>
      </c>
      <c r="D194" s="42"/>
      <c r="E194" s="7">
        <v>50.095999999999997</v>
      </c>
      <c r="F194" s="7">
        <v>24.558</v>
      </c>
      <c r="G194" s="42"/>
      <c r="H194" s="7">
        <v>57.462000000000003</v>
      </c>
      <c r="I194" s="7">
        <v>30.75</v>
      </c>
      <c r="J194" s="42"/>
      <c r="K194" s="7">
        <v>47.442</v>
      </c>
      <c r="L194" s="7">
        <v>12.404</v>
      </c>
      <c r="M194" s="42"/>
      <c r="N194" s="7">
        <v>45.75</v>
      </c>
      <c r="O194" s="7">
        <v>12.962</v>
      </c>
      <c r="P194" s="42"/>
      <c r="S194" s="42"/>
      <c r="V194" s="42"/>
    </row>
    <row r="195" spans="1:22" x14ac:dyDescent="0.2">
      <c r="B195" s="7">
        <v>62.5</v>
      </c>
      <c r="C195" s="7">
        <v>25.172999999999998</v>
      </c>
      <c r="D195" s="42"/>
      <c r="E195" s="7">
        <v>50.018999999999998</v>
      </c>
      <c r="F195" s="7">
        <v>24.672999999999998</v>
      </c>
      <c r="G195" s="42"/>
      <c r="H195" s="7">
        <v>58.865000000000002</v>
      </c>
      <c r="I195" s="7">
        <v>26.077000000000002</v>
      </c>
      <c r="J195" s="42"/>
      <c r="K195" s="7">
        <v>44.808</v>
      </c>
      <c r="L195" s="7">
        <v>12.654</v>
      </c>
      <c r="M195" s="42"/>
      <c r="N195" s="7">
        <v>43.134999999999998</v>
      </c>
      <c r="O195" s="7">
        <v>14.558</v>
      </c>
      <c r="P195" s="42"/>
      <c r="S195" s="42"/>
      <c r="V195" s="42"/>
    </row>
    <row r="196" spans="1:22" x14ac:dyDescent="0.2">
      <c r="A196" s="7" t="s">
        <v>130</v>
      </c>
      <c r="B196" s="7">
        <f>AVERAGE(B193:B195)</f>
        <v>65.288333333333341</v>
      </c>
      <c r="C196" s="7">
        <f>AVERAGE(C193:C195)</f>
        <v>25.217666666666663</v>
      </c>
      <c r="D196" s="42">
        <f>C196/B196</f>
        <v>0.38625073392387604</v>
      </c>
      <c r="E196" s="7">
        <f>AVERAGE(E193:E195)</f>
        <v>50.518999999999998</v>
      </c>
      <c r="F196" s="7">
        <f>AVERAGE(F193:F195)</f>
        <v>23.878333333333334</v>
      </c>
      <c r="G196" s="42">
        <f>F196/E196</f>
        <v>0.47266045118338318</v>
      </c>
      <c r="H196" s="7">
        <f>AVERAGE(H193:H195)</f>
        <v>58.115333333333332</v>
      </c>
      <c r="I196" s="7">
        <f>AVERAGE(I193:I195)</f>
        <v>28.006333333333334</v>
      </c>
      <c r="J196" s="42">
        <f>I196/H196</f>
        <v>0.48190953620960619</v>
      </c>
      <c r="K196" s="7">
        <f>AVERAGE(K193:K195)</f>
        <v>45.288333333333334</v>
      </c>
      <c r="L196" s="7">
        <f>AVERAGE(L193:L195)</f>
        <v>13.134666666666666</v>
      </c>
      <c r="M196" s="42">
        <f>L196/K196</f>
        <v>0.29002318477900857</v>
      </c>
      <c r="N196" s="7">
        <f>AVERAGE(N193:N195)</f>
        <v>43.890999999999998</v>
      </c>
      <c r="O196" s="7">
        <f>AVERAGE(O193:O195)</f>
        <v>13.686</v>
      </c>
      <c r="P196" s="42">
        <f>O196/N196</f>
        <v>0.31181791255610491</v>
      </c>
      <c r="S196" s="42"/>
      <c r="V196" s="42"/>
    </row>
    <row r="197" spans="1:22" x14ac:dyDescent="0.2">
      <c r="A197" s="32" t="s">
        <v>134</v>
      </c>
      <c r="B197" s="7" t="s">
        <v>128</v>
      </c>
      <c r="C197" s="7" t="s">
        <v>129</v>
      </c>
      <c r="D197" s="42"/>
      <c r="E197" s="7" t="s">
        <v>128</v>
      </c>
      <c r="F197" s="7" t="s">
        <v>129</v>
      </c>
      <c r="G197" s="42"/>
      <c r="H197" s="7" t="s">
        <v>128</v>
      </c>
      <c r="I197" s="7" t="s">
        <v>129</v>
      </c>
      <c r="J197" s="42"/>
      <c r="K197" s="7" t="s">
        <v>128</v>
      </c>
      <c r="L197" s="7" t="s">
        <v>129</v>
      </c>
      <c r="M197" s="42"/>
      <c r="N197" s="7" t="s">
        <v>128</v>
      </c>
      <c r="O197" s="7" t="s">
        <v>129</v>
      </c>
      <c r="P197" s="42"/>
      <c r="S197" s="42"/>
      <c r="V197" s="42"/>
    </row>
    <row r="198" spans="1:22" x14ac:dyDescent="0.2">
      <c r="A198" s="32"/>
      <c r="B198" s="7">
        <v>55.326999999999998</v>
      </c>
      <c r="C198" s="7">
        <v>36.076999999999998</v>
      </c>
      <c r="D198" s="42"/>
      <c r="E198" s="7">
        <v>89.326999999999998</v>
      </c>
      <c r="F198" s="7">
        <v>43.365000000000002</v>
      </c>
      <c r="G198" s="42"/>
      <c r="H198" s="7">
        <v>69.596000000000004</v>
      </c>
      <c r="I198" s="7">
        <v>37.808</v>
      </c>
      <c r="J198" s="42"/>
      <c r="K198" s="7">
        <v>58.865000000000002</v>
      </c>
      <c r="L198" s="7">
        <v>35.981000000000002</v>
      </c>
      <c r="M198" s="42"/>
      <c r="N198" s="7">
        <v>49.865000000000002</v>
      </c>
      <c r="O198" s="7">
        <v>38.095999999999997</v>
      </c>
      <c r="P198" s="42"/>
      <c r="S198" s="42"/>
      <c r="V198" s="42"/>
    </row>
    <row r="199" spans="1:22" x14ac:dyDescent="0.2">
      <c r="B199" s="7">
        <v>54.095999999999997</v>
      </c>
      <c r="C199" s="7">
        <v>35.25</v>
      </c>
      <c r="D199" s="42"/>
      <c r="E199" s="7">
        <v>83.903999999999996</v>
      </c>
      <c r="F199" s="7">
        <v>44.75</v>
      </c>
      <c r="G199" s="42"/>
      <c r="H199" s="7">
        <v>70.269000000000005</v>
      </c>
      <c r="I199" s="7">
        <v>38.192</v>
      </c>
      <c r="J199" s="42"/>
      <c r="K199" s="7">
        <v>55.634999999999998</v>
      </c>
      <c r="L199" s="7">
        <v>39.537999999999997</v>
      </c>
      <c r="M199" s="42"/>
      <c r="N199" s="7">
        <v>50.75</v>
      </c>
      <c r="O199" s="7">
        <v>37.518999999999998</v>
      </c>
      <c r="P199" s="42"/>
      <c r="S199" s="42"/>
      <c r="V199" s="42"/>
    </row>
    <row r="200" spans="1:22" x14ac:dyDescent="0.2">
      <c r="B200" s="7">
        <v>49.537999999999997</v>
      </c>
      <c r="C200" s="7">
        <v>38.212000000000003</v>
      </c>
      <c r="D200" s="42"/>
      <c r="E200" s="7">
        <v>88.346000000000004</v>
      </c>
      <c r="F200" s="7">
        <v>40.404000000000003</v>
      </c>
      <c r="G200" s="42"/>
      <c r="H200" s="7">
        <v>70.441999999999993</v>
      </c>
      <c r="I200" s="7">
        <v>35.75</v>
      </c>
      <c r="J200" s="42"/>
      <c r="K200" s="7">
        <v>56.365000000000002</v>
      </c>
      <c r="L200" s="7">
        <v>36.231000000000002</v>
      </c>
      <c r="M200" s="42"/>
      <c r="N200" s="7">
        <v>54.518999999999998</v>
      </c>
      <c r="O200" s="7">
        <v>40.134999999999998</v>
      </c>
      <c r="P200" s="42"/>
      <c r="S200" s="42"/>
      <c r="V200" s="42"/>
    </row>
    <row r="201" spans="1:22" x14ac:dyDescent="0.2">
      <c r="A201" s="7" t="s">
        <v>130</v>
      </c>
      <c r="B201" s="7">
        <f>AVERAGE(B198:B200)</f>
        <v>52.987000000000002</v>
      </c>
      <c r="C201" s="7">
        <f>AVERAGE(C198:C200)</f>
        <v>36.512999999999998</v>
      </c>
      <c r="D201" s="42">
        <f>C201/B201</f>
        <v>0.68909355124841931</v>
      </c>
      <c r="E201" s="7">
        <f>AVERAGE(E198:E200)</f>
        <v>87.192333333333337</v>
      </c>
      <c r="F201" s="7">
        <f>AVERAGE(F198:F200)</f>
        <v>42.839666666666666</v>
      </c>
      <c r="G201" s="42">
        <f>F201/E201</f>
        <v>0.49132377846676117</v>
      </c>
      <c r="H201" s="7">
        <f>AVERAGE(H198:H200)</f>
        <v>70.102333333333334</v>
      </c>
      <c r="I201" s="7">
        <f>AVERAGE(I198:I200)</f>
        <v>37.25</v>
      </c>
      <c r="J201" s="42">
        <f>I201/H201</f>
        <v>0.53136605058319508</v>
      </c>
      <c r="K201" s="7">
        <f>AVERAGE(K198:K200)</f>
        <v>56.955000000000005</v>
      </c>
      <c r="L201" s="7">
        <f>AVERAGE(L198:L200)</f>
        <v>37.25</v>
      </c>
      <c r="M201" s="42">
        <f>L201/K201</f>
        <v>0.65402510754104115</v>
      </c>
      <c r="N201" s="7">
        <f>AVERAGE(N198:N200)</f>
        <v>51.711333333333336</v>
      </c>
      <c r="O201" s="7">
        <f>AVERAGE(O198:O200)</f>
        <v>38.583333333333336</v>
      </c>
      <c r="P201" s="42">
        <f>O201/N201</f>
        <v>0.74612915286139725</v>
      </c>
      <c r="S201" s="42"/>
      <c r="V201" s="42"/>
    </row>
    <row r="202" spans="1:22" x14ac:dyDescent="0.2">
      <c r="B202" s="7" t="s">
        <v>128</v>
      </c>
      <c r="C202" s="7" t="s">
        <v>129</v>
      </c>
      <c r="D202" s="42"/>
      <c r="E202" s="7" t="s">
        <v>128</v>
      </c>
      <c r="F202" s="7" t="s">
        <v>129</v>
      </c>
      <c r="G202" s="42"/>
      <c r="H202" s="7" t="s">
        <v>128</v>
      </c>
      <c r="I202" s="7" t="s">
        <v>129</v>
      </c>
      <c r="J202" s="42"/>
      <c r="K202" s="7" t="s">
        <v>128</v>
      </c>
      <c r="L202" s="7" t="s">
        <v>129</v>
      </c>
      <c r="M202" s="42"/>
      <c r="N202" s="7" t="s">
        <v>128</v>
      </c>
      <c r="O202" s="7" t="s">
        <v>129</v>
      </c>
      <c r="P202" s="42"/>
      <c r="S202" s="42"/>
      <c r="V202" s="42"/>
    </row>
    <row r="203" spans="1:22" x14ac:dyDescent="0.2">
      <c r="B203" s="7">
        <v>53.673000000000002</v>
      </c>
      <c r="C203" s="7">
        <v>33.018999999999998</v>
      </c>
      <c r="D203" s="42"/>
      <c r="E203" s="7">
        <v>63.231000000000002</v>
      </c>
      <c r="F203" s="7">
        <v>32.787999999999997</v>
      </c>
      <c r="G203" s="42"/>
      <c r="H203" s="7">
        <v>27.422999999999998</v>
      </c>
      <c r="I203" s="7">
        <v>27.577000000000002</v>
      </c>
      <c r="J203" s="42"/>
      <c r="K203" s="7">
        <v>68.364999999999995</v>
      </c>
      <c r="L203" s="7">
        <v>41.134999999999998</v>
      </c>
      <c r="M203" s="42"/>
      <c r="N203" s="7">
        <v>31.846</v>
      </c>
      <c r="O203" s="7">
        <v>26.231000000000002</v>
      </c>
      <c r="P203" s="42"/>
      <c r="S203" s="42"/>
      <c r="V203" s="42"/>
    </row>
    <row r="204" spans="1:22" x14ac:dyDescent="0.2">
      <c r="B204" s="7">
        <v>55.076999999999998</v>
      </c>
      <c r="C204" s="7">
        <v>34.845999999999997</v>
      </c>
      <c r="D204" s="42"/>
      <c r="E204" s="7">
        <v>62.768999999999998</v>
      </c>
      <c r="F204" s="7">
        <v>29.422999999999998</v>
      </c>
      <c r="G204" s="42"/>
      <c r="H204" s="7">
        <v>28.788</v>
      </c>
      <c r="I204" s="7">
        <v>27.114999999999998</v>
      </c>
      <c r="J204" s="42"/>
      <c r="K204" s="7">
        <v>68.864999999999995</v>
      </c>
      <c r="L204" s="7">
        <v>40.692</v>
      </c>
      <c r="M204" s="42"/>
      <c r="N204" s="7">
        <v>31.385000000000002</v>
      </c>
      <c r="O204" s="7">
        <v>26.154</v>
      </c>
      <c r="P204" s="42"/>
      <c r="S204" s="42"/>
      <c r="V204" s="42"/>
    </row>
    <row r="205" spans="1:22" x14ac:dyDescent="0.2">
      <c r="B205" s="7">
        <v>55.884999999999998</v>
      </c>
      <c r="C205" s="7">
        <v>29.25</v>
      </c>
      <c r="D205" s="42"/>
      <c r="E205" s="7">
        <v>60.115000000000002</v>
      </c>
      <c r="F205" s="7">
        <v>32.634999999999998</v>
      </c>
      <c r="G205" s="42"/>
      <c r="H205" s="7">
        <v>26.308</v>
      </c>
      <c r="I205" s="7">
        <v>28.827000000000002</v>
      </c>
      <c r="J205" s="42"/>
      <c r="K205" s="7">
        <v>66.846000000000004</v>
      </c>
      <c r="L205" s="7">
        <v>45.134999999999998</v>
      </c>
      <c r="M205" s="42"/>
      <c r="N205" s="7">
        <v>30.864999999999998</v>
      </c>
      <c r="O205" s="7">
        <v>26.981000000000002</v>
      </c>
      <c r="P205" s="42"/>
      <c r="S205" s="42"/>
      <c r="V205" s="42"/>
    </row>
    <row r="206" spans="1:22" x14ac:dyDescent="0.2">
      <c r="A206" s="7" t="s">
        <v>130</v>
      </c>
      <c r="B206" s="7">
        <f>AVERAGE(B203:B205)</f>
        <v>54.87833333333333</v>
      </c>
      <c r="C206" s="7">
        <f>AVERAGE(C203:C205)</f>
        <v>32.371666666666663</v>
      </c>
      <c r="D206" s="42">
        <f>C206/B206</f>
        <v>0.58988064506332183</v>
      </c>
      <c r="E206" s="7">
        <f>AVERAGE(E203:E205)</f>
        <v>62.038333333333334</v>
      </c>
      <c r="F206" s="7">
        <f>AVERAGE(F203:F205)</f>
        <v>31.615333333333336</v>
      </c>
      <c r="G206" s="42">
        <f>F206/E206</f>
        <v>0.50960964994761304</v>
      </c>
      <c r="H206" s="7">
        <f>AVERAGE(H203:H205)</f>
        <v>27.506333333333334</v>
      </c>
      <c r="I206" s="7">
        <f>AVERAGE(I203:I205)</f>
        <v>27.83966666666667</v>
      </c>
      <c r="J206" s="42">
        <f>I206/H206</f>
        <v>1.0121184212120846</v>
      </c>
      <c r="K206" s="7">
        <f>AVERAGE(K203:K205)</f>
        <v>68.025333333333336</v>
      </c>
      <c r="L206" s="7">
        <f>AVERAGE(L203:L205)</f>
        <v>42.320666666666661</v>
      </c>
      <c r="M206" s="42">
        <f>L206/K206</f>
        <v>0.6221309708147944</v>
      </c>
      <c r="N206" s="7">
        <f>AVERAGE(N203:N205)</f>
        <v>31.365333333333336</v>
      </c>
      <c r="O206" s="7">
        <f>AVERAGE(O203:O205)</f>
        <v>26.455333333333339</v>
      </c>
      <c r="P206" s="42">
        <f>O206/N206</f>
        <v>0.84345774528141482</v>
      </c>
      <c r="S206" s="42"/>
      <c r="V206" s="42"/>
    </row>
    <row r="207" spans="1:22" x14ac:dyDescent="0.2">
      <c r="B207" s="7" t="s">
        <v>128</v>
      </c>
      <c r="C207" s="7" t="s">
        <v>129</v>
      </c>
      <c r="D207" s="42"/>
      <c r="E207" s="7" t="s">
        <v>128</v>
      </c>
      <c r="F207" s="7" t="s">
        <v>129</v>
      </c>
      <c r="G207" s="42"/>
      <c r="H207" s="7" t="s">
        <v>128</v>
      </c>
      <c r="I207" s="7" t="s">
        <v>129</v>
      </c>
      <c r="J207" s="42"/>
      <c r="K207" s="7" t="s">
        <v>128</v>
      </c>
      <c r="L207" s="7" t="s">
        <v>129</v>
      </c>
      <c r="M207" s="42"/>
      <c r="N207" s="7" t="s">
        <v>128</v>
      </c>
      <c r="O207" s="7" t="s">
        <v>129</v>
      </c>
      <c r="P207" s="42"/>
      <c r="S207" s="42"/>
      <c r="V207" s="42"/>
    </row>
    <row r="208" spans="1:22" x14ac:dyDescent="0.2">
      <c r="B208" s="7">
        <v>69.441999999999993</v>
      </c>
      <c r="C208" s="7">
        <v>67.730999999999995</v>
      </c>
      <c r="D208" s="42"/>
      <c r="E208" s="7">
        <v>83</v>
      </c>
      <c r="F208" s="7">
        <v>45.095999999999997</v>
      </c>
      <c r="G208" s="42"/>
      <c r="H208" s="7">
        <v>44.558</v>
      </c>
      <c r="I208" s="7">
        <v>32.076999999999998</v>
      </c>
      <c r="J208" s="42"/>
      <c r="K208" s="7">
        <v>86</v>
      </c>
      <c r="L208" s="7">
        <v>53.25</v>
      </c>
      <c r="M208" s="42"/>
      <c r="N208" s="7">
        <v>90.691999999999993</v>
      </c>
      <c r="O208" s="7">
        <v>53.518999999999998</v>
      </c>
      <c r="P208" s="42"/>
      <c r="S208" s="42"/>
      <c r="V208" s="42"/>
    </row>
    <row r="209" spans="1:22" x14ac:dyDescent="0.2">
      <c r="B209" s="7">
        <v>73.287999999999997</v>
      </c>
      <c r="C209" s="7">
        <v>62.808</v>
      </c>
      <c r="D209" s="42"/>
      <c r="E209" s="7">
        <v>89.212000000000003</v>
      </c>
      <c r="F209" s="7">
        <v>45.423000000000002</v>
      </c>
      <c r="G209" s="42"/>
      <c r="H209" s="7">
        <v>43.923000000000002</v>
      </c>
      <c r="I209" s="7">
        <v>32.192</v>
      </c>
      <c r="J209" s="42"/>
      <c r="K209" s="7">
        <v>91.308000000000007</v>
      </c>
      <c r="L209" s="7">
        <v>55.423000000000002</v>
      </c>
      <c r="M209" s="42"/>
      <c r="N209" s="7">
        <v>89</v>
      </c>
      <c r="O209" s="7">
        <v>53.518999999999998</v>
      </c>
      <c r="P209" s="42"/>
      <c r="S209" s="42"/>
      <c r="V209" s="42"/>
    </row>
    <row r="210" spans="1:22" x14ac:dyDescent="0.2">
      <c r="B210" s="7">
        <v>69.326999999999998</v>
      </c>
      <c r="C210" s="7">
        <v>71.037999999999997</v>
      </c>
      <c r="D210" s="42"/>
      <c r="E210" s="7">
        <v>85.596000000000004</v>
      </c>
      <c r="F210" s="7">
        <v>44.154000000000003</v>
      </c>
      <c r="G210" s="42"/>
      <c r="H210" s="7">
        <v>44.865000000000002</v>
      </c>
      <c r="I210" s="7">
        <v>33.481000000000002</v>
      </c>
      <c r="J210" s="42"/>
      <c r="K210" s="7">
        <v>85.826999999999998</v>
      </c>
      <c r="L210" s="7">
        <v>64.730999999999995</v>
      </c>
      <c r="M210" s="42"/>
      <c r="N210" s="7">
        <v>86.364999999999995</v>
      </c>
      <c r="O210" s="7">
        <v>59.634999999999998</v>
      </c>
      <c r="P210" s="42"/>
      <c r="S210" s="42"/>
      <c r="V210" s="42"/>
    </row>
    <row r="211" spans="1:22" x14ac:dyDescent="0.2">
      <c r="A211" s="7" t="s">
        <v>130</v>
      </c>
      <c r="B211" s="7">
        <f>AVERAGE(B208:B210)</f>
        <v>70.685666666666663</v>
      </c>
      <c r="C211" s="7">
        <f>AVERAGE(C208:C210)</f>
        <v>67.192333333333337</v>
      </c>
      <c r="D211" s="42">
        <f>C211/B211</f>
        <v>0.95057932537006573</v>
      </c>
      <c r="E211" s="7">
        <f>AVERAGE(E208:E210)</f>
        <v>85.935999999999993</v>
      </c>
      <c r="F211" s="7">
        <f>AVERAGE(F208:F210)</f>
        <v>44.890999999999998</v>
      </c>
      <c r="G211" s="42">
        <f>F211/E211</f>
        <v>0.52237711785514807</v>
      </c>
      <c r="H211" s="7">
        <f>AVERAGE(H208:H210)</f>
        <v>44.448666666666668</v>
      </c>
      <c r="I211" s="7">
        <f>AVERAGE(I208:I210)</f>
        <v>32.583333333333336</v>
      </c>
      <c r="J211" s="42">
        <f>I211/H211</f>
        <v>0.7330553597408247</v>
      </c>
      <c r="K211" s="7">
        <f>AVERAGE(K208:K210)</f>
        <v>87.711666666666659</v>
      </c>
      <c r="L211" s="7">
        <f>AVERAGE(L208:L210)</f>
        <v>57.801333333333332</v>
      </c>
      <c r="M211" s="42">
        <f>L211/K211</f>
        <v>0.65899253235031452</v>
      </c>
      <c r="N211" s="7">
        <f>AVERAGE(N208:N210)</f>
        <v>88.685666666666677</v>
      </c>
      <c r="O211" s="7">
        <f>AVERAGE(O208:O210)</f>
        <v>55.55766666666667</v>
      </c>
      <c r="P211" s="42">
        <f>O211/N211</f>
        <v>0.62645598499569632</v>
      </c>
      <c r="S211" s="42"/>
      <c r="V211" s="42"/>
    </row>
    <row r="212" spans="1:22" x14ac:dyDescent="0.2">
      <c r="B212" s="7" t="s">
        <v>128</v>
      </c>
      <c r="C212" s="7" t="s">
        <v>129</v>
      </c>
      <c r="D212" s="42"/>
      <c r="E212" s="7" t="s">
        <v>128</v>
      </c>
      <c r="F212" s="7" t="s">
        <v>129</v>
      </c>
      <c r="G212" s="42"/>
      <c r="H212" s="7" t="s">
        <v>128</v>
      </c>
      <c r="I212" s="7" t="s">
        <v>129</v>
      </c>
      <c r="J212" s="42"/>
      <c r="K212" s="7" t="s">
        <v>128</v>
      </c>
      <c r="L212" s="7" t="s">
        <v>129</v>
      </c>
      <c r="M212" s="42"/>
      <c r="N212" s="7" t="s">
        <v>128</v>
      </c>
      <c r="O212" s="7" t="s">
        <v>129</v>
      </c>
      <c r="P212" s="42"/>
      <c r="S212" s="42"/>
      <c r="V212" s="42"/>
    </row>
    <row r="213" spans="1:22" x14ac:dyDescent="0.2">
      <c r="B213" s="7">
        <v>60.942</v>
      </c>
      <c r="C213" s="7">
        <v>29.077000000000002</v>
      </c>
      <c r="D213" s="42"/>
      <c r="E213" s="7">
        <v>67.980999999999995</v>
      </c>
      <c r="F213" s="7">
        <v>51.115000000000002</v>
      </c>
      <c r="G213" s="42"/>
      <c r="H213" s="7">
        <v>42.75</v>
      </c>
      <c r="I213" s="7">
        <v>21.75</v>
      </c>
      <c r="J213" s="42"/>
      <c r="K213" s="7">
        <v>50.423000000000002</v>
      </c>
      <c r="L213" s="7">
        <v>34.75</v>
      </c>
      <c r="M213" s="42"/>
      <c r="N213" s="7">
        <v>60.75</v>
      </c>
      <c r="O213" s="7">
        <v>42.673000000000002</v>
      </c>
      <c r="P213" s="42"/>
      <c r="S213" s="42"/>
      <c r="V213" s="42"/>
    </row>
    <row r="214" spans="1:22" x14ac:dyDescent="0.2">
      <c r="B214" s="7">
        <v>61.595999999999997</v>
      </c>
      <c r="C214" s="7">
        <v>23.558</v>
      </c>
      <c r="D214" s="42"/>
      <c r="E214" s="7">
        <v>71.558000000000007</v>
      </c>
      <c r="F214" s="7">
        <v>58.037999999999997</v>
      </c>
      <c r="G214" s="42"/>
      <c r="H214" s="7">
        <v>43.595999999999997</v>
      </c>
      <c r="I214" s="7">
        <v>21.692</v>
      </c>
      <c r="J214" s="42"/>
      <c r="K214" s="7">
        <v>49.058</v>
      </c>
      <c r="L214" s="7">
        <v>30.846</v>
      </c>
      <c r="M214" s="42"/>
      <c r="N214" s="7">
        <v>64.712000000000003</v>
      </c>
      <c r="O214" s="7">
        <v>38.576999999999998</v>
      </c>
      <c r="P214" s="42"/>
      <c r="S214" s="42"/>
      <c r="V214" s="42"/>
    </row>
    <row r="215" spans="1:22" x14ac:dyDescent="0.2">
      <c r="B215" s="7">
        <v>69.269000000000005</v>
      </c>
      <c r="C215" s="7">
        <v>34.423000000000002</v>
      </c>
      <c r="D215" s="42"/>
      <c r="E215" s="7">
        <v>72.076999999999998</v>
      </c>
      <c r="F215" s="7">
        <v>53.981000000000002</v>
      </c>
      <c r="G215" s="42"/>
      <c r="H215" s="7">
        <v>42.615000000000002</v>
      </c>
      <c r="I215" s="7">
        <v>20.596</v>
      </c>
      <c r="J215" s="42"/>
      <c r="K215" s="7">
        <v>49.634999999999998</v>
      </c>
      <c r="L215" s="7">
        <v>29.904</v>
      </c>
      <c r="M215" s="42"/>
      <c r="N215" s="7">
        <v>60.095999999999997</v>
      </c>
      <c r="O215" s="7">
        <v>40.731000000000002</v>
      </c>
      <c r="P215" s="42"/>
      <c r="S215" s="42"/>
      <c r="V215" s="42"/>
    </row>
    <row r="216" spans="1:22" x14ac:dyDescent="0.2">
      <c r="A216" s="7" t="s">
        <v>130</v>
      </c>
      <c r="B216" s="7">
        <f>AVERAGE(B213:B215)</f>
        <v>63.93566666666667</v>
      </c>
      <c r="C216" s="7">
        <f>AVERAGE(C213:C215)</f>
        <v>29.019333333333336</v>
      </c>
      <c r="D216" s="42">
        <f>C216/B216</f>
        <v>0.45388333063965342</v>
      </c>
      <c r="E216" s="7">
        <f>AVERAGE(E213:E215)</f>
        <v>70.538666666666657</v>
      </c>
      <c r="F216" s="7">
        <f>AVERAGE(F213:F215)</f>
        <v>54.377999999999993</v>
      </c>
      <c r="G216" s="42">
        <f>F216/E216</f>
        <v>0.77089634054135792</v>
      </c>
      <c r="H216" s="7">
        <f>AVERAGE(H213:H215)</f>
        <v>42.987000000000002</v>
      </c>
      <c r="I216" s="7">
        <f>AVERAGE(I213:I215)</f>
        <v>21.346</v>
      </c>
      <c r="J216" s="42">
        <f>I216/H216</f>
        <v>0.49656873008118729</v>
      </c>
      <c r="K216" s="7">
        <f>AVERAGE(K213:K215)</f>
        <v>49.705333333333328</v>
      </c>
      <c r="L216" s="7">
        <f>AVERAGE(L213:L215)</f>
        <v>31.833333333333332</v>
      </c>
      <c r="M216" s="42">
        <f>L216/K216</f>
        <v>0.64044099895383466</v>
      </c>
      <c r="N216" s="7">
        <f>AVERAGE(N213:N215)</f>
        <v>61.852666666666664</v>
      </c>
      <c r="O216" s="7">
        <f>AVERAGE(O213:O215)</f>
        <v>40.660333333333334</v>
      </c>
      <c r="P216" s="42">
        <f>O216/N216</f>
        <v>0.65737397471410564</v>
      </c>
      <c r="S216" s="42"/>
      <c r="V216" s="42"/>
    </row>
    <row r="217" spans="1:22" x14ac:dyDescent="0.2">
      <c r="B217" s="7" t="s">
        <v>128</v>
      </c>
      <c r="C217" s="7" t="s">
        <v>129</v>
      </c>
      <c r="D217" s="42"/>
      <c r="E217" s="7" t="s">
        <v>128</v>
      </c>
      <c r="F217" s="7" t="s">
        <v>129</v>
      </c>
      <c r="G217" s="42"/>
      <c r="H217" s="7" t="s">
        <v>128</v>
      </c>
      <c r="I217" s="7" t="s">
        <v>129</v>
      </c>
      <c r="J217" s="42"/>
      <c r="K217" s="7" t="s">
        <v>128</v>
      </c>
      <c r="L217" s="7" t="s">
        <v>129</v>
      </c>
      <c r="M217" s="42"/>
      <c r="N217" s="7" t="s">
        <v>128</v>
      </c>
      <c r="O217" s="7" t="s">
        <v>129</v>
      </c>
      <c r="P217" s="42"/>
      <c r="S217" s="42"/>
      <c r="V217" s="42"/>
    </row>
    <row r="218" spans="1:22" x14ac:dyDescent="0.2">
      <c r="B218" s="7">
        <v>75.519000000000005</v>
      </c>
      <c r="C218" s="7">
        <v>40.865000000000002</v>
      </c>
      <c r="D218" s="42"/>
      <c r="E218" s="7">
        <v>76.019000000000005</v>
      </c>
      <c r="F218" s="7">
        <v>43.5</v>
      </c>
      <c r="G218" s="42"/>
      <c r="H218" s="7">
        <v>64.308000000000007</v>
      </c>
      <c r="I218" s="7">
        <v>43.673000000000002</v>
      </c>
      <c r="J218" s="42"/>
      <c r="K218" s="7">
        <v>78.135000000000005</v>
      </c>
      <c r="L218" s="7">
        <v>45.942</v>
      </c>
      <c r="M218" s="42"/>
      <c r="N218" s="7">
        <v>124.654</v>
      </c>
      <c r="O218" s="7">
        <v>90.308000000000007</v>
      </c>
      <c r="P218" s="42"/>
      <c r="S218" s="42"/>
      <c r="V218" s="42"/>
    </row>
    <row r="219" spans="1:22" x14ac:dyDescent="0.2">
      <c r="B219" s="7">
        <v>73.135000000000005</v>
      </c>
      <c r="C219" s="7">
        <v>34.212000000000003</v>
      </c>
      <c r="D219" s="42"/>
      <c r="E219" s="7">
        <v>83.212000000000003</v>
      </c>
      <c r="F219" s="7">
        <v>44.442</v>
      </c>
      <c r="G219" s="42"/>
      <c r="H219" s="7">
        <v>74.114999999999995</v>
      </c>
      <c r="I219" s="7">
        <v>42.865000000000002</v>
      </c>
      <c r="J219" s="42"/>
      <c r="K219" s="7">
        <v>79.846000000000004</v>
      </c>
      <c r="L219" s="7">
        <v>44.058</v>
      </c>
      <c r="M219" s="42"/>
      <c r="N219" s="7">
        <v>111.846</v>
      </c>
      <c r="O219" s="7">
        <v>78.423000000000002</v>
      </c>
      <c r="P219" s="42"/>
      <c r="S219" s="42"/>
      <c r="V219" s="42"/>
    </row>
    <row r="220" spans="1:22" x14ac:dyDescent="0.2">
      <c r="B220" s="7">
        <v>76.173000000000002</v>
      </c>
      <c r="C220" s="7">
        <v>46.442</v>
      </c>
      <c r="D220" s="42"/>
      <c r="E220" s="7">
        <v>78.191999999999993</v>
      </c>
      <c r="F220" s="7">
        <v>45.981000000000002</v>
      </c>
      <c r="G220" s="42"/>
      <c r="H220" s="7">
        <v>72.941999999999993</v>
      </c>
      <c r="I220" s="7">
        <v>39.076999999999998</v>
      </c>
      <c r="J220" s="42"/>
      <c r="K220" s="7">
        <v>74.903999999999996</v>
      </c>
      <c r="L220" s="7">
        <v>38.423000000000002</v>
      </c>
      <c r="M220" s="42"/>
      <c r="N220" s="7">
        <v>117.23099999999999</v>
      </c>
      <c r="O220" s="7">
        <v>78.135000000000005</v>
      </c>
      <c r="P220" s="42"/>
      <c r="S220" s="42"/>
      <c r="V220" s="42"/>
    </row>
    <row r="221" spans="1:22" x14ac:dyDescent="0.2">
      <c r="A221" s="7" t="s">
        <v>130</v>
      </c>
      <c r="B221" s="7">
        <f>AVERAGE(B218:B220)</f>
        <v>74.942333333333337</v>
      </c>
      <c r="C221" s="7">
        <f>AVERAGE(C218:C220)</f>
        <v>40.506333333333338</v>
      </c>
      <c r="D221" s="42">
        <f>C221/B221</f>
        <v>0.54050002891111837</v>
      </c>
      <c r="E221" s="7">
        <f>AVERAGE(E218:E220)</f>
        <v>79.141000000000005</v>
      </c>
      <c r="F221" s="7">
        <f>AVERAGE(F218:F220)</f>
        <v>44.640999999999998</v>
      </c>
      <c r="G221" s="42">
        <f>F221/E221</f>
        <v>0.5640691929594015</v>
      </c>
      <c r="H221" s="7">
        <f>AVERAGE(H218:H220)</f>
        <v>70.454999999999998</v>
      </c>
      <c r="I221" s="7">
        <f>AVERAGE(I218:I220)</f>
        <v>41.87166666666667</v>
      </c>
      <c r="J221" s="42">
        <f>I221/H221</f>
        <v>0.59430369266434846</v>
      </c>
      <c r="K221" s="7">
        <f>AVERAGE(K218:K220)</f>
        <v>77.62833333333333</v>
      </c>
      <c r="L221" s="7">
        <f>AVERAGE(L218:L220)</f>
        <v>42.80766666666667</v>
      </c>
      <c r="M221" s="42">
        <f>L221/K221</f>
        <v>0.55144384567490401</v>
      </c>
      <c r="N221" s="7">
        <f>AVERAGE(N218:N220)</f>
        <v>117.91033333333333</v>
      </c>
      <c r="O221" s="7">
        <f>AVERAGE(O218:O220)</f>
        <v>82.288666666666657</v>
      </c>
      <c r="P221" s="42">
        <f>O221/N221</f>
        <v>0.69789190090775188</v>
      </c>
      <c r="S221" s="42"/>
      <c r="V221" s="42"/>
    </row>
    <row r="222" spans="1:22" x14ac:dyDescent="0.2">
      <c r="B222" s="7" t="s">
        <v>128</v>
      </c>
      <c r="C222" s="7" t="s">
        <v>129</v>
      </c>
      <c r="D222" s="42"/>
      <c r="E222" s="7" t="s">
        <v>128</v>
      </c>
      <c r="F222" s="7" t="s">
        <v>129</v>
      </c>
      <c r="G222" s="42"/>
      <c r="H222" s="7" t="s">
        <v>128</v>
      </c>
      <c r="I222" s="7" t="s">
        <v>129</v>
      </c>
      <c r="J222" s="42"/>
      <c r="K222" s="7" t="s">
        <v>128</v>
      </c>
      <c r="L222" s="7" t="s">
        <v>129</v>
      </c>
      <c r="M222" s="42"/>
      <c r="N222" s="7" t="s">
        <v>128</v>
      </c>
      <c r="O222" s="7" t="s">
        <v>129</v>
      </c>
      <c r="P222" s="42"/>
      <c r="S222" s="42"/>
      <c r="V222" s="42"/>
    </row>
    <row r="223" spans="1:22" x14ac:dyDescent="0.2">
      <c r="B223" s="7">
        <v>38.942</v>
      </c>
      <c r="C223" s="7">
        <v>29.231000000000002</v>
      </c>
      <c r="D223" s="42"/>
      <c r="E223" s="7">
        <v>34.345999999999997</v>
      </c>
      <c r="F223" s="7">
        <v>20.25</v>
      </c>
      <c r="G223" s="42"/>
      <c r="H223" s="7">
        <v>46.173000000000002</v>
      </c>
      <c r="I223" s="7">
        <v>24.327000000000002</v>
      </c>
      <c r="J223" s="42"/>
      <c r="K223" s="7">
        <v>53.75</v>
      </c>
      <c r="L223" s="7">
        <v>28.096</v>
      </c>
      <c r="M223" s="42"/>
      <c r="N223" s="7">
        <v>47.634999999999998</v>
      </c>
      <c r="O223" s="7">
        <v>34.192</v>
      </c>
      <c r="P223" s="42"/>
      <c r="S223" s="42"/>
      <c r="V223" s="42"/>
    </row>
    <row r="224" spans="1:22" x14ac:dyDescent="0.2">
      <c r="B224" s="7">
        <v>37.576999999999998</v>
      </c>
      <c r="C224" s="7">
        <v>27.846</v>
      </c>
      <c r="D224" s="42"/>
      <c r="E224" s="7">
        <v>34.808</v>
      </c>
      <c r="F224" s="7">
        <v>18.538</v>
      </c>
      <c r="G224" s="42"/>
      <c r="H224" s="7">
        <v>49.692</v>
      </c>
      <c r="I224" s="7">
        <v>23.922999999999998</v>
      </c>
      <c r="J224" s="42"/>
      <c r="K224" s="7">
        <v>56.154000000000003</v>
      </c>
      <c r="L224" s="7">
        <v>26.231000000000002</v>
      </c>
      <c r="M224" s="42"/>
      <c r="N224" s="7">
        <v>49.212000000000003</v>
      </c>
      <c r="O224" s="7">
        <v>37.615000000000002</v>
      </c>
      <c r="P224" s="42"/>
      <c r="S224" s="42"/>
      <c r="V224" s="42"/>
    </row>
    <row r="225" spans="1:22" x14ac:dyDescent="0.2">
      <c r="B225" s="7">
        <v>36.595999999999997</v>
      </c>
      <c r="C225" s="7">
        <v>30.038</v>
      </c>
      <c r="D225" s="42"/>
      <c r="E225" s="7">
        <v>34.904000000000003</v>
      </c>
      <c r="F225" s="7">
        <v>19.614999999999998</v>
      </c>
      <c r="G225" s="42"/>
      <c r="H225" s="7">
        <v>49.518999999999998</v>
      </c>
      <c r="I225" s="7">
        <v>24.231000000000002</v>
      </c>
      <c r="J225" s="42"/>
      <c r="K225" s="7">
        <v>54.634999999999998</v>
      </c>
      <c r="L225" s="7">
        <v>27.654</v>
      </c>
      <c r="M225" s="42"/>
      <c r="N225" s="7">
        <v>53.673000000000002</v>
      </c>
      <c r="O225" s="7">
        <v>33.808</v>
      </c>
      <c r="P225" s="42"/>
      <c r="S225" s="42"/>
      <c r="V225" s="42"/>
    </row>
    <row r="226" spans="1:22" x14ac:dyDescent="0.2">
      <c r="A226" s="7" t="s">
        <v>130</v>
      </c>
      <c r="B226" s="7">
        <f>AVERAGE(B223:B225)</f>
        <v>37.705000000000005</v>
      </c>
      <c r="C226" s="7">
        <f>AVERAGE(C223:C225)</f>
        <v>29.03833333333333</v>
      </c>
      <c r="D226" s="42">
        <f>C226/B226</f>
        <v>0.77014542722008561</v>
      </c>
      <c r="E226" s="7">
        <f>AVERAGE(E223:E225)</f>
        <v>34.686</v>
      </c>
      <c r="F226" s="7">
        <f>AVERAGE(F223:F225)</f>
        <v>19.467666666666663</v>
      </c>
      <c r="G226" s="42">
        <f>F226/E226</f>
        <v>0.56125430048626712</v>
      </c>
      <c r="H226" s="7">
        <f>AVERAGE(H223:H225)</f>
        <v>48.461333333333336</v>
      </c>
      <c r="I226" s="7">
        <f>AVERAGE(I223:I225)</f>
        <v>24.16033333333333</v>
      </c>
      <c r="J226" s="42">
        <f>I226/H226</f>
        <v>0.49854867110548606</v>
      </c>
      <c r="K226" s="7">
        <f>AVERAGE(K223:K225)</f>
        <v>54.846333333333327</v>
      </c>
      <c r="L226" s="7">
        <f>AVERAGE(L223:L225)</f>
        <v>27.326999999999998</v>
      </c>
      <c r="M226" s="42">
        <f>L226/K226</f>
        <v>0.49824661630373351</v>
      </c>
      <c r="N226" s="7">
        <f>AVERAGE(N223:N225)</f>
        <v>50.173333333333339</v>
      </c>
      <c r="O226" s="7">
        <f>AVERAGE(O223:O225)</f>
        <v>35.205000000000005</v>
      </c>
      <c r="P226" s="42">
        <f>O226/N226</f>
        <v>0.70166755248471968</v>
      </c>
      <c r="S226" s="42"/>
      <c r="V226" s="42"/>
    </row>
    <row r="227" spans="1:22" x14ac:dyDescent="0.2">
      <c r="A227" s="32"/>
      <c r="B227" s="7" t="s">
        <v>128</v>
      </c>
      <c r="C227" s="7" t="s">
        <v>129</v>
      </c>
      <c r="D227" s="42"/>
      <c r="E227" s="7" t="s">
        <v>128</v>
      </c>
      <c r="F227" s="7" t="s">
        <v>129</v>
      </c>
      <c r="G227" s="42"/>
      <c r="H227" s="7" t="s">
        <v>128</v>
      </c>
      <c r="I227" s="7" t="s">
        <v>129</v>
      </c>
      <c r="J227" s="42"/>
      <c r="K227" s="7" t="s">
        <v>128</v>
      </c>
      <c r="L227" s="7" t="s">
        <v>129</v>
      </c>
      <c r="M227" s="42"/>
      <c r="N227" s="7" t="s">
        <v>128</v>
      </c>
      <c r="O227" s="7" t="s">
        <v>129</v>
      </c>
      <c r="P227" s="42"/>
      <c r="S227" s="42"/>
      <c r="V227" s="42"/>
    </row>
    <row r="228" spans="1:22" x14ac:dyDescent="0.2">
      <c r="A228" s="32" t="s">
        <v>135</v>
      </c>
      <c r="B228" s="7">
        <v>64.903999999999996</v>
      </c>
      <c r="C228" s="7">
        <v>33.134999999999998</v>
      </c>
      <c r="D228" s="42"/>
      <c r="E228" s="7">
        <v>51.712000000000003</v>
      </c>
      <c r="F228" s="7">
        <v>21.038</v>
      </c>
      <c r="G228" s="42"/>
      <c r="H228" s="7">
        <v>42.154000000000003</v>
      </c>
      <c r="I228" s="7">
        <v>29.635000000000002</v>
      </c>
      <c r="J228" s="42"/>
      <c r="K228" s="7">
        <v>47.287999999999997</v>
      </c>
      <c r="L228" s="7">
        <v>24.077000000000002</v>
      </c>
      <c r="M228" s="42"/>
      <c r="N228" s="7">
        <v>43.095999999999997</v>
      </c>
      <c r="O228" s="7">
        <v>23.962</v>
      </c>
      <c r="P228" s="42"/>
      <c r="S228" s="42"/>
      <c r="V228" s="42"/>
    </row>
    <row r="229" spans="1:22" x14ac:dyDescent="0.2">
      <c r="B229" s="7">
        <v>64.691999999999993</v>
      </c>
      <c r="C229" s="7">
        <v>31.077000000000002</v>
      </c>
      <c r="D229" s="42"/>
      <c r="E229" s="7">
        <v>55.481000000000002</v>
      </c>
      <c r="F229" s="7">
        <v>19.154</v>
      </c>
      <c r="G229" s="42"/>
      <c r="H229" s="7">
        <v>47.384999999999998</v>
      </c>
      <c r="I229" s="7">
        <v>26.558</v>
      </c>
      <c r="J229" s="42"/>
      <c r="K229" s="7">
        <v>52.865000000000002</v>
      </c>
      <c r="L229" s="7">
        <v>26.885000000000002</v>
      </c>
      <c r="M229" s="42"/>
      <c r="N229" s="7">
        <v>40.481000000000002</v>
      </c>
      <c r="O229" s="7">
        <v>23.922999999999998</v>
      </c>
      <c r="P229" s="42"/>
      <c r="S229" s="42"/>
      <c r="V229" s="42"/>
    </row>
    <row r="230" spans="1:22" x14ac:dyDescent="0.2">
      <c r="B230" s="7">
        <v>70.787999999999997</v>
      </c>
      <c r="C230" s="7">
        <v>32.115000000000002</v>
      </c>
      <c r="D230" s="42"/>
      <c r="E230" s="7">
        <v>53.326999999999998</v>
      </c>
      <c r="F230" s="7">
        <v>20.385000000000002</v>
      </c>
      <c r="G230" s="42"/>
      <c r="H230" s="7">
        <v>49.384999999999998</v>
      </c>
      <c r="I230" s="7">
        <v>20.981000000000002</v>
      </c>
      <c r="J230" s="42"/>
      <c r="K230" s="7">
        <v>51.942</v>
      </c>
      <c r="L230" s="7">
        <v>26.114999999999998</v>
      </c>
      <c r="M230" s="42"/>
      <c r="N230" s="7">
        <v>39.018999999999998</v>
      </c>
      <c r="O230" s="7">
        <v>22.114999999999998</v>
      </c>
      <c r="P230" s="42"/>
      <c r="S230" s="42"/>
      <c r="V230" s="42"/>
    </row>
    <row r="231" spans="1:22" x14ac:dyDescent="0.2">
      <c r="A231" s="7" t="s">
        <v>130</v>
      </c>
      <c r="B231" s="7">
        <f>AVERAGE(B228:B230)</f>
        <v>66.794666666666672</v>
      </c>
      <c r="C231" s="7">
        <f>AVERAGE(C228:C230)</f>
        <v>32.109000000000002</v>
      </c>
      <c r="D231" s="42">
        <f>C231/B231</f>
        <v>0.48071203289683806</v>
      </c>
      <c r="E231" s="7">
        <f>AVERAGE(E228:E230)</f>
        <v>53.506666666666668</v>
      </c>
      <c r="F231" s="7">
        <f>AVERAGE(F228:F230)</f>
        <v>20.192333333333334</v>
      </c>
      <c r="G231" s="42">
        <f>F231/E231</f>
        <v>0.37737976576127585</v>
      </c>
      <c r="H231" s="7">
        <f>AVERAGE(H228:H230)</f>
        <v>46.308</v>
      </c>
      <c r="I231" s="7">
        <f>AVERAGE(I228:I230)</f>
        <v>25.724666666666668</v>
      </c>
      <c r="J231" s="42">
        <f>I231/H231</f>
        <v>0.55551236647375546</v>
      </c>
      <c r="K231" s="7">
        <f>AVERAGE(K228:K230)</f>
        <v>50.698333333333331</v>
      </c>
      <c r="L231" s="7">
        <f>AVERAGE(L228:L230)</f>
        <v>25.692333333333334</v>
      </c>
      <c r="M231" s="42">
        <f>L231/K231</f>
        <v>0.50676879581840306</v>
      </c>
      <c r="N231" s="7">
        <f>AVERAGE(N228:N230)</f>
        <v>40.865333333333332</v>
      </c>
      <c r="O231" s="7">
        <f>AVERAGE(O228:O230)</f>
        <v>23.333333333333332</v>
      </c>
      <c r="P231" s="42">
        <f>O231/N231</f>
        <v>0.57098110868217555</v>
      </c>
      <c r="S231" s="42"/>
      <c r="V231" s="42"/>
    </row>
    <row r="232" spans="1:22" x14ac:dyDescent="0.2">
      <c r="B232" s="7" t="s">
        <v>128</v>
      </c>
      <c r="C232" s="7" t="s">
        <v>129</v>
      </c>
      <c r="D232" s="42"/>
      <c r="E232" s="7" t="s">
        <v>128</v>
      </c>
      <c r="F232" s="7" t="s">
        <v>129</v>
      </c>
      <c r="G232" s="42"/>
      <c r="H232" s="7" t="s">
        <v>128</v>
      </c>
      <c r="I232" s="7" t="s">
        <v>129</v>
      </c>
      <c r="J232" s="42"/>
      <c r="K232" s="7" t="s">
        <v>128</v>
      </c>
      <c r="L232" s="7" t="s">
        <v>129</v>
      </c>
      <c r="M232" s="42"/>
      <c r="N232" s="7" t="s">
        <v>128</v>
      </c>
      <c r="O232" s="7" t="s">
        <v>129</v>
      </c>
      <c r="P232" s="42"/>
      <c r="S232" s="42"/>
      <c r="V232" s="42"/>
    </row>
    <row r="233" spans="1:22" x14ac:dyDescent="0.2">
      <c r="B233" s="7">
        <v>55.481000000000002</v>
      </c>
      <c r="C233" s="7">
        <v>55.481000000000002</v>
      </c>
      <c r="D233" s="42"/>
      <c r="E233" s="7">
        <v>85.730999999999995</v>
      </c>
      <c r="F233" s="7">
        <v>58.365000000000002</v>
      </c>
      <c r="G233" s="42"/>
      <c r="H233" s="7">
        <v>46.712000000000003</v>
      </c>
      <c r="I233" s="7">
        <v>26.077000000000002</v>
      </c>
      <c r="J233" s="42"/>
      <c r="K233" s="7">
        <v>74.673000000000002</v>
      </c>
      <c r="L233" s="7">
        <v>47.095999999999997</v>
      </c>
      <c r="M233" s="42"/>
      <c r="N233" s="7" t="s">
        <v>136</v>
      </c>
      <c r="P233" s="42"/>
      <c r="S233" s="42"/>
      <c r="V233" s="42"/>
    </row>
    <row r="234" spans="1:22" x14ac:dyDescent="0.2">
      <c r="B234" s="7">
        <v>63.076999999999998</v>
      </c>
      <c r="C234" s="7">
        <v>63.076999999999998</v>
      </c>
      <c r="D234" s="42"/>
      <c r="E234" s="7">
        <v>84.903999999999996</v>
      </c>
      <c r="F234" s="7">
        <v>54.558</v>
      </c>
      <c r="G234" s="42"/>
      <c r="H234" s="7">
        <v>46.884999999999998</v>
      </c>
      <c r="I234" s="7">
        <v>25</v>
      </c>
      <c r="J234" s="42"/>
      <c r="K234" s="7">
        <v>75.076999999999998</v>
      </c>
      <c r="L234" s="7">
        <v>46.518999999999998</v>
      </c>
      <c r="M234" s="42"/>
      <c r="P234" s="42"/>
      <c r="S234" s="42"/>
      <c r="V234" s="42"/>
    </row>
    <row r="235" spans="1:22" x14ac:dyDescent="0.2">
      <c r="B235" s="7">
        <v>62.808</v>
      </c>
      <c r="C235" s="7">
        <v>62.808</v>
      </c>
      <c r="D235" s="42"/>
      <c r="E235" s="7">
        <v>79.769000000000005</v>
      </c>
      <c r="F235" s="7">
        <v>50.923000000000002</v>
      </c>
      <c r="G235" s="42"/>
      <c r="H235" s="7">
        <v>44.845999999999997</v>
      </c>
      <c r="I235" s="7">
        <v>26.231000000000002</v>
      </c>
      <c r="J235" s="42"/>
      <c r="K235" s="7">
        <v>73.712000000000003</v>
      </c>
      <c r="L235" s="7">
        <v>47.865000000000002</v>
      </c>
      <c r="M235" s="42"/>
      <c r="P235" s="42"/>
      <c r="S235" s="42"/>
      <c r="V235" s="42"/>
    </row>
    <row r="236" spans="1:22" x14ac:dyDescent="0.2">
      <c r="A236" s="7" t="s">
        <v>130</v>
      </c>
      <c r="B236" s="7">
        <f>AVERAGE(B233:B235)</f>
        <v>60.455333333333328</v>
      </c>
      <c r="C236" s="7">
        <f>AVERAGE(C233:C235)</f>
        <v>60.455333333333328</v>
      </c>
      <c r="D236" s="42">
        <f>C236/B236</f>
        <v>1</v>
      </c>
      <c r="E236" s="7">
        <f>AVERAGE(E233:E235)</f>
        <v>83.468000000000004</v>
      </c>
      <c r="F236" s="7">
        <f>AVERAGE(F233:F235)</f>
        <v>54.615333333333332</v>
      </c>
      <c r="G236" s="42">
        <f>F236/E236</f>
        <v>0.65432660820114685</v>
      </c>
      <c r="H236" s="7">
        <f>AVERAGE(H233:H235)</f>
        <v>46.147666666666673</v>
      </c>
      <c r="I236" s="7">
        <f>AVERAGE(I233:I235)</f>
        <v>25.769333333333332</v>
      </c>
      <c r="J236" s="42">
        <f>I236/H236</f>
        <v>0.55841032049291028</v>
      </c>
      <c r="K236" s="7">
        <f>AVERAGE(K233:K235)</f>
        <v>74.487333333333325</v>
      </c>
      <c r="L236" s="7">
        <f>AVERAGE(L233:L235)</f>
        <v>47.16</v>
      </c>
      <c r="M236" s="42">
        <f>L236/K236</f>
        <v>0.63312778011473991</v>
      </c>
      <c r="P236" s="42"/>
      <c r="S236" s="42"/>
      <c r="V236" s="42"/>
    </row>
    <row r="237" spans="1:22" x14ac:dyDescent="0.2">
      <c r="B237" s="7" t="s">
        <v>128</v>
      </c>
      <c r="C237" s="7" t="s">
        <v>129</v>
      </c>
      <c r="D237" s="42"/>
      <c r="E237" s="7" t="s">
        <v>128</v>
      </c>
      <c r="F237" s="7" t="s">
        <v>129</v>
      </c>
      <c r="G237" s="42"/>
      <c r="H237" s="7" t="s">
        <v>128</v>
      </c>
      <c r="I237" s="7" t="s">
        <v>129</v>
      </c>
      <c r="J237" s="42"/>
      <c r="K237" s="7" t="s">
        <v>128</v>
      </c>
      <c r="L237" s="7" t="s">
        <v>129</v>
      </c>
      <c r="M237" s="42"/>
      <c r="N237" s="7" t="s">
        <v>128</v>
      </c>
      <c r="O237" s="7" t="s">
        <v>129</v>
      </c>
      <c r="P237" s="42"/>
      <c r="Q237" s="7" t="s">
        <v>128</v>
      </c>
      <c r="R237" s="7" t="s">
        <v>129</v>
      </c>
      <c r="S237" s="42"/>
      <c r="V237" s="42"/>
    </row>
    <row r="238" spans="1:22" x14ac:dyDescent="0.2">
      <c r="B238" s="7">
        <v>52.192</v>
      </c>
      <c r="C238" s="7">
        <v>27.654</v>
      </c>
      <c r="D238" s="42"/>
      <c r="E238" s="7">
        <v>51.231000000000002</v>
      </c>
      <c r="F238" s="7">
        <v>34.768999999999998</v>
      </c>
      <c r="G238" s="42"/>
      <c r="H238" s="7">
        <v>82.75</v>
      </c>
      <c r="I238" s="7">
        <v>68.037999999999997</v>
      </c>
      <c r="J238" s="42"/>
      <c r="K238" s="7">
        <v>33.287999999999997</v>
      </c>
      <c r="L238" s="7">
        <v>14.038</v>
      </c>
      <c r="M238" s="42"/>
      <c r="N238" s="7">
        <v>36.192</v>
      </c>
      <c r="O238" s="7">
        <v>13.769</v>
      </c>
      <c r="P238" s="42"/>
      <c r="Q238" s="7">
        <v>39.212000000000003</v>
      </c>
      <c r="R238" s="7">
        <v>16.154</v>
      </c>
      <c r="S238" s="42"/>
      <c r="V238" s="42"/>
    </row>
    <row r="239" spans="1:22" x14ac:dyDescent="0.2">
      <c r="B239" s="7">
        <v>50.037999999999997</v>
      </c>
      <c r="C239" s="7">
        <v>40.134999999999998</v>
      </c>
      <c r="D239" s="42"/>
      <c r="E239" s="7">
        <v>46.634999999999998</v>
      </c>
      <c r="F239" s="7">
        <v>43.018999999999998</v>
      </c>
      <c r="G239" s="42"/>
      <c r="H239" s="7">
        <v>82.480999999999995</v>
      </c>
      <c r="I239" s="7">
        <v>65.826999999999998</v>
      </c>
      <c r="J239" s="42"/>
      <c r="K239" s="7">
        <v>36.712000000000003</v>
      </c>
      <c r="L239" s="7">
        <v>12.808</v>
      </c>
      <c r="M239" s="42"/>
      <c r="N239" s="7">
        <v>40.326999999999998</v>
      </c>
      <c r="O239" s="7">
        <v>15.654</v>
      </c>
      <c r="P239" s="42"/>
      <c r="Q239" s="7">
        <v>38.731000000000002</v>
      </c>
      <c r="R239" s="7">
        <v>15.788</v>
      </c>
      <c r="S239" s="42"/>
      <c r="V239" s="42"/>
    </row>
    <row r="240" spans="1:22" x14ac:dyDescent="0.2">
      <c r="B240" s="7">
        <v>47.058</v>
      </c>
      <c r="C240" s="7">
        <v>34.231000000000002</v>
      </c>
      <c r="D240" s="42"/>
      <c r="E240" s="7">
        <v>44</v>
      </c>
      <c r="F240" s="7">
        <v>35.404000000000003</v>
      </c>
      <c r="G240" s="42"/>
      <c r="H240" s="7">
        <v>77.787999999999997</v>
      </c>
      <c r="I240" s="7">
        <v>71.576999999999998</v>
      </c>
      <c r="J240" s="42"/>
      <c r="K240" s="7">
        <v>32.037999999999997</v>
      </c>
      <c r="L240" s="7">
        <v>13.192</v>
      </c>
      <c r="M240" s="42"/>
      <c r="N240" s="7">
        <v>36.634999999999998</v>
      </c>
      <c r="O240" s="7">
        <v>13.5</v>
      </c>
      <c r="P240" s="42"/>
      <c r="Q240" s="7">
        <v>40.595999999999997</v>
      </c>
      <c r="R240" s="7">
        <v>15.423</v>
      </c>
      <c r="S240" s="42"/>
      <c r="V240" s="42"/>
    </row>
    <row r="241" spans="1:22" x14ac:dyDescent="0.2">
      <c r="A241" s="7" t="s">
        <v>130</v>
      </c>
      <c r="B241" s="7">
        <f>AVERAGE(B238:B240)</f>
        <v>49.762666666666661</v>
      </c>
      <c r="C241" s="7">
        <f>AVERAGE(C238:C240)</f>
        <v>34.006666666666668</v>
      </c>
      <c r="D241" s="42">
        <f>C241/B241</f>
        <v>0.68337709661861645</v>
      </c>
      <c r="E241" s="7">
        <f>AVERAGE(E238:E240)</f>
        <v>47.288666666666664</v>
      </c>
      <c r="F241" s="7">
        <f>AVERAGE(F238:F240)</f>
        <v>37.730666666666671</v>
      </c>
      <c r="G241" s="42">
        <f>F241/E241</f>
        <v>0.79787968928425435</v>
      </c>
      <c r="H241" s="7">
        <f>AVERAGE(H238:H240)</f>
        <v>81.00633333333333</v>
      </c>
      <c r="I241" s="7">
        <f>AVERAGE(I238:I240)</f>
        <v>68.480666666666664</v>
      </c>
      <c r="J241" s="42">
        <f>I241/H241</f>
        <v>0.84537422999847744</v>
      </c>
      <c r="K241" s="7">
        <f>AVERAGE(K238:K240)</f>
        <v>34.012666666666668</v>
      </c>
      <c r="L241" s="7">
        <f>AVERAGE(L238:L240)</f>
        <v>13.345999999999998</v>
      </c>
      <c r="M241" s="42">
        <f>L241/K241</f>
        <v>0.3923832297771418</v>
      </c>
      <c r="N241" s="7">
        <f>AVERAGE(N238:N240)</f>
        <v>37.717999999999996</v>
      </c>
      <c r="O241" s="7">
        <f>AVERAGE(O238:O240)</f>
        <v>14.307666666666668</v>
      </c>
      <c r="P241" s="42">
        <f>O241/N241</f>
        <v>0.37933259098220129</v>
      </c>
      <c r="Q241" s="7">
        <f>AVERAGE(Q238:Q240)</f>
        <v>39.513000000000005</v>
      </c>
      <c r="R241" s="7">
        <f>AVERAGE(R238:R240)</f>
        <v>15.788333333333334</v>
      </c>
      <c r="S241" s="42">
        <f>R241/Q241</f>
        <v>0.39957313626738877</v>
      </c>
      <c r="V241" s="42"/>
    </row>
    <row r="242" spans="1:22" x14ac:dyDescent="0.2">
      <c r="B242" s="7" t="s">
        <v>128</v>
      </c>
      <c r="C242" s="7" t="s">
        <v>129</v>
      </c>
      <c r="D242" s="42"/>
      <c r="E242" s="7" t="s">
        <v>128</v>
      </c>
      <c r="F242" s="7" t="s">
        <v>129</v>
      </c>
      <c r="G242" s="42"/>
      <c r="H242" s="7" t="s">
        <v>128</v>
      </c>
      <c r="I242" s="7" t="s">
        <v>129</v>
      </c>
      <c r="J242" s="42"/>
      <c r="K242" s="7" t="s">
        <v>128</v>
      </c>
      <c r="L242" s="7" t="s">
        <v>129</v>
      </c>
      <c r="M242" s="42"/>
      <c r="N242" s="7" t="s">
        <v>128</v>
      </c>
      <c r="O242" s="7" t="s">
        <v>129</v>
      </c>
      <c r="P242" s="42"/>
      <c r="S242" s="42"/>
      <c r="V242" s="42"/>
    </row>
    <row r="243" spans="1:22" x14ac:dyDescent="0.2">
      <c r="B243" s="7">
        <v>58.558</v>
      </c>
      <c r="C243" s="7">
        <v>30.346</v>
      </c>
      <c r="D243" s="42"/>
      <c r="E243" s="7">
        <v>66.462000000000003</v>
      </c>
      <c r="F243" s="7">
        <v>22.788</v>
      </c>
      <c r="G243" s="42"/>
      <c r="H243" s="7">
        <v>62.058</v>
      </c>
      <c r="I243" s="7">
        <v>22.481000000000002</v>
      </c>
      <c r="J243" s="42"/>
      <c r="K243" s="7">
        <v>45.308</v>
      </c>
      <c r="L243" s="7">
        <v>23.538</v>
      </c>
      <c r="M243" s="42"/>
      <c r="N243" s="7">
        <v>62.345999999999997</v>
      </c>
      <c r="O243" s="7">
        <v>31.635000000000002</v>
      </c>
      <c r="P243" s="42"/>
      <c r="S243" s="42"/>
      <c r="V243" s="42"/>
    </row>
    <row r="244" spans="1:22" x14ac:dyDescent="0.2">
      <c r="B244" s="7">
        <v>55.712000000000003</v>
      </c>
      <c r="C244" s="7">
        <v>31.058</v>
      </c>
      <c r="D244" s="42"/>
      <c r="E244" s="7">
        <v>71.885000000000005</v>
      </c>
      <c r="F244" s="7">
        <v>27.038</v>
      </c>
      <c r="G244" s="42"/>
      <c r="H244" s="7">
        <v>55.731000000000002</v>
      </c>
      <c r="I244" s="7">
        <v>21.75</v>
      </c>
      <c r="J244" s="42"/>
      <c r="K244" s="7">
        <v>54.654000000000003</v>
      </c>
      <c r="L244" s="7">
        <v>17.922999999999998</v>
      </c>
      <c r="M244" s="42"/>
      <c r="N244" s="7">
        <v>68.691999999999993</v>
      </c>
      <c r="O244" s="7">
        <v>31.712</v>
      </c>
      <c r="P244" s="42"/>
      <c r="S244" s="42"/>
      <c r="V244" s="42"/>
    </row>
    <row r="245" spans="1:22" x14ac:dyDescent="0.2">
      <c r="B245" s="7">
        <v>58.268999999999998</v>
      </c>
      <c r="C245" s="7">
        <v>28.558</v>
      </c>
      <c r="D245" s="42"/>
      <c r="E245" s="7">
        <v>60.654000000000003</v>
      </c>
      <c r="F245" s="7">
        <v>23.808</v>
      </c>
      <c r="G245" s="42"/>
      <c r="H245" s="7">
        <v>56.5</v>
      </c>
      <c r="I245" s="7">
        <v>21.192</v>
      </c>
      <c r="J245" s="42"/>
      <c r="K245" s="7">
        <v>51.212000000000003</v>
      </c>
      <c r="L245" s="7">
        <v>16.635000000000002</v>
      </c>
      <c r="M245" s="42"/>
      <c r="N245" s="7">
        <v>63.423000000000002</v>
      </c>
      <c r="O245" s="7">
        <v>30.962</v>
      </c>
      <c r="P245" s="42"/>
      <c r="S245" s="42"/>
      <c r="V245" s="42"/>
    </row>
    <row r="246" spans="1:22" x14ac:dyDescent="0.2">
      <c r="A246" s="7" t="s">
        <v>130</v>
      </c>
      <c r="B246" s="7">
        <f>AVERAGE(B243:B245)</f>
        <v>57.513000000000005</v>
      </c>
      <c r="C246" s="7">
        <f>AVERAGE(C243:C245)</f>
        <v>29.987333333333329</v>
      </c>
      <c r="D246" s="42">
        <f>C246/B246</f>
        <v>0.52140095862384728</v>
      </c>
      <c r="E246" s="7">
        <f>AVERAGE(E243:E245)</f>
        <v>66.333666666666673</v>
      </c>
      <c r="F246" s="7">
        <f>AVERAGE(F243:F245)</f>
        <v>24.544666666666668</v>
      </c>
      <c r="G246" s="42">
        <f>F246/E246</f>
        <v>0.37001824111436626</v>
      </c>
      <c r="H246" s="7">
        <f>AVERAGE(H243:H245)</f>
        <v>58.096333333333327</v>
      </c>
      <c r="I246" s="7">
        <f>AVERAGE(I243:I245)</f>
        <v>21.807666666666666</v>
      </c>
      <c r="J246" s="42">
        <f>I246/H246</f>
        <v>0.37537079218998332</v>
      </c>
      <c r="K246" s="7">
        <f>AVERAGE(K243:K245)</f>
        <v>50.391333333333336</v>
      </c>
      <c r="L246" s="7">
        <f>AVERAGE(L243:L245)</f>
        <v>19.365333333333336</v>
      </c>
      <c r="M246" s="42">
        <f>L246/K246</f>
        <v>0.38429888737481316</v>
      </c>
      <c r="N246" s="7">
        <f>AVERAGE(N243:N245)</f>
        <v>64.820333333333323</v>
      </c>
      <c r="O246" s="7">
        <f>AVERAGE(O243:O245)</f>
        <v>31.436333333333334</v>
      </c>
      <c r="P246" s="42">
        <f>O246/N246</f>
        <v>0.48497642200749774</v>
      </c>
      <c r="S246" s="42"/>
      <c r="V246" s="42"/>
    </row>
    <row r="247" spans="1:22" x14ac:dyDescent="0.2">
      <c r="B247" s="7" t="s">
        <v>128</v>
      </c>
      <c r="C247" s="7" t="s">
        <v>129</v>
      </c>
      <c r="D247" s="42"/>
      <c r="E247" s="7" t="s">
        <v>128</v>
      </c>
      <c r="F247" s="7" t="s">
        <v>129</v>
      </c>
      <c r="G247" s="42"/>
      <c r="H247" s="7" t="s">
        <v>128</v>
      </c>
      <c r="I247" s="7" t="s">
        <v>129</v>
      </c>
      <c r="J247" s="42"/>
      <c r="K247" s="7" t="s">
        <v>128</v>
      </c>
      <c r="L247" s="7" t="s">
        <v>129</v>
      </c>
      <c r="M247" s="42"/>
      <c r="N247" s="7" t="s">
        <v>128</v>
      </c>
      <c r="O247" s="7" t="s">
        <v>129</v>
      </c>
      <c r="P247" s="42"/>
      <c r="S247" s="42"/>
      <c r="V247" s="42"/>
    </row>
    <row r="248" spans="1:22" x14ac:dyDescent="0.2">
      <c r="B248" s="7">
        <v>68.346000000000004</v>
      </c>
      <c r="C248" s="7">
        <v>49.787999999999997</v>
      </c>
      <c r="D248" s="42"/>
      <c r="E248" s="7">
        <v>36</v>
      </c>
      <c r="F248" s="7">
        <v>22.154</v>
      </c>
      <c r="G248" s="42"/>
      <c r="H248" s="7">
        <v>68.635000000000005</v>
      </c>
      <c r="I248" s="7">
        <v>49.75</v>
      </c>
      <c r="J248" s="42"/>
      <c r="K248" s="7">
        <v>49.615000000000002</v>
      </c>
      <c r="L248" s="7">
        <v>55.615000000000002</v>
      </c>
      <c r="M248" s="42"/>
      <c r="N248" s="7">
        <v>67.846000000000004</v>
      </c>
      <c r="O248" s="7">
        <v>42.904000000000003</v>
      </c>
      <c r="P248" s="42"/>
      <c r="S248" s="42"/>
      <c r="V248" s="42"/>
    </row>
    <row r="249" spans="1:22" x14ac:dyDescent="0.2">
      <c r="B249" s="7">
        <v>69.712000000000003</v>
      </c>
      <c r="C249" s="7">
        <v>48.673000000000002</v>
      </c>
      <c r="D249" s="42"/>
      <c r="E249" s="7">
        <v>37</v>
      </c>
      <c r="F249" s="7">
        <v>22.827000000000002</v>
      </c>
      <c r="G249" s="42"/>
      <c r="H249" s="7">
        <v>68.423000000000002</v>
      </c>
      <c r="I249" s="7">
        <v>53.673000000000002</v>
      </c>
      <c r="J249" s="42"/>
      <c r="K249" s="7">
        <v>47.345999999999997</v>
      </c>
      <c r="L249" s="7">
        <v>54.115000000000002</v>
      </c>
      <c r="M249" s="42"/>
      <c r="N249" s="7">
        <v>77.076999999999998</v>
      </c>
      <c r="O249" s="7">
        <v>46.942</v>
      </c>
      <c r="P249" s="42"/>
      <c r="S249" s="42"/>
      <c r="V249" s="42"/>
    </row>
    <row r="250" spans="1:22" x14ac:dyDescent="0.2">
      <c r="B250" s="7">
        <v>66.537999999999997</v>
      </c>
      <c r="C250" s="7">
        <v>45.712000000000003</v>
      </c>
      <c r="D250" s="42"/>
      <c r="E250" s="7">
        <v>39.595999999999997</v>
      </c>
      <c r="F250" s="7">
        <v>23.114999999999998</v>
      </c>
      <c r="G250" s="42"/>
      <c r="H250" s="7">
        <v>67.230999999999995</v>
      </c>
      <c r="I250" s="7">
        <v>44.712000000000003</v>
      </c>
      <c r="J250" s="42"/>
      <c r="K250" s="7">
        <v>46.345999999999997</v>
      </c>
      <c r="L250" s="7">
        <v>55.308</v>
      </c>
      <c r="M250" s="42"/>
      <c r="N250" s="7">
        <v>77.076999999999998</v>
      </c>
      <c r="O250" s="7">
        <v>50.462000000000003</v>
      </c>
      <c r="P250" s="42"/>
      <c r="S250" s="42"/>
      <c r="V250" s="42"/>
    </row>
    <row r="251" spans="1:22" x14ac:dyDescent="0.2">
      <c r="A251" s="7" t="s">
        <v>130</v>
      </c>
      <c r="B251" s="7">
        <f>AVERAGE(B248:B250)</f>
        <v>68.198666666666668</v>
      </c>
      <c r="C251" s="7">
        <f>AVERAGE(C248:C250)</f>
        <v>48.05766666666667</v>
      </c>
      <c r="D251" s="42">
        <f>C251/B251</f>
        <v>0.70467164558446893</v>
      </c>
      <c r="E251" s="7">
        <f>AVERAGE(E248:E250)</f>
        <v>37.532000000000004</v>
      </c>
      <c r="F251" s="7">
        <f>AVERAGE(F248:F250)</f>
        <v>22.698666666666668</v>
      </c>
      <c r="G251" s="42">
        <f>F251/E251</f>
        <v>0.60478169739599985</v>
      </c>
      <c r="H251" s="7">
        <f>AVERAGE(H248:H250)</f>
        <v>68.096333333333334</v>
      </c>
      <c r="I251" s="7">
        <f>AVERAGE(I248:I250)</f>
        <v>49.37833333333333</v>
      </c>
      <c r="J251" s="42">
        <f>I251/H251</f>
        <v>0.72512470079152569</v>
      </c>
      <c r="K251" s="7">
        <f>AVERAGE(K248:K250)</f>
        <v>47.768999999999998</v>
      </c>
      <c r="L251" s="7">
        <f>AVERAGE(L248:L250)</f>
        <v>55.012666666666668</v>
      </c>
      <c r="M251" s="42">
        <f>L251/K251</f>
        <v>1.1516394872546352</v>
      </c>
      <c r="N251" s="7">
        <f>AVERAGE(N248:N250)</f>
        <v>74</v>
      </c>
      <c r="O251" s="7">
        <f>AVERAGE(O248:O250)</f>
        <v>46.769333333333329</v>
      </c>
      <c r="P251" s="42">
        <f>O251/N251</f>
        <v>0.63201801801801794</v>
      </c>
      <c r="S251" s="42"/>
      <c r="V251" s="42"/>
    </row>
    <row r="253" spans="1:22" x14ac:dyDescent="0.2">
      <c r="A253" s="32" t="s">
        <v>137</v>
      </c>
      <c r="B253" s="7" t="s">
        <v>128</v>
      </c>
      <c r="C253" s="7" t="s">
        <v>129</v>
      </c>
      <c r="D253" s="42"/>
      <c r="E253" s="7" t="s">
        <v>128</v>
      </c>
      <c r="F253" s="7" t="s">
        <v>129</v>
      </c>
      <c r="G253" s="42"/>
      <c r="H253" s="7" t="s">
        <v>128</v>
      </c>
      <c r="I253" s="7" t="s">
        <v>129</v>
      </c>
      <c r="J253" s="42"/>
      <c r="K253" s="7" t="s">
        <v>128</v>
      </c>
      <c r="L253" s="7" t="s">
        <v>129</v>
      </c>
      <c r="M253" s="42"/>
      <c r="N253" s="7" t="s">
        <v>128</v>
      </c>
      <c r="O253" s="7" t="s">
        <v>129</v>
      </c>
      <c r="P253" s="42"/>
      <c r="Q253" s="7" t="s">
        <v>128</v>
      </c>
      <c r="R253" s="7" t="s">
        <v>129</v>
      </c>
      <c r="S253" s="42"/>
      <c r="V253" s="42"/>
    </row>
    <row r="254" spans="1:22" x14ac:dyDescent="0.2">
      <c r="A254" s="32"/>
      <c r="B254" s="7">
        <v>34</v>
      </c>
      <c r="C254" s="7">
        <v>25.346</v>
      </c>
      <c r="D254" s="42"/>
      <c r="E254" s="7">
        <v>29.614999999999998</v>
      </c>
      <c r="F254" s="7">
        <v>28.827000000000002</v>
      </c>
      <c r="G254" s="42"/>
      <c r="H254" s="7">
        <v>37.692</v>
      </c>
      <c r="I254" s="7">
        <v>31.346</v>
      </c>
      <c r="J254" s="42"/>
      <c r="K254" s="7">
        <v>36.037999999999997</v>
      </c>
      <c r="L254" s="7">
        <v>29.172999999999998</v>
      </c>
      <c r="M254" s="42"/>
      <c r="N254" s="7">
        <v>36.981000000000002</v>
      </c>
      <c r="O254" s="7">
        <v>33.212000000000003</v>
      </c>
      <c r="P254" s="42"/>
      <c r="Q254" s="7">
        <v>42.808</v>
      </c>
      <c r="R254" s="7">
        <v>40.173000000000002</v>
      </c>
      <c r="S254" s="42"/>
      <c r="V254" s="42"/>
    </row>
    <row r="255" spans="1:22" x14ac:dyDescent="0.2">
      <c r="B255" s="7">
        <v>34.595999999999997</v>
      </c>
      <c r="C255" s="7">
        <v>24.5</v>
      </c>
      <c r="D255" s="42"/>
      <c r="E255" s="7">
        <v>28.981000000000002</v>
      </c>
      <c r="F255" s="7">
        <v>34.615000000000002</v>
      </c>
      <c r="G255" s="42"/>
      <c r="H255" s="7">
        <v>38.692</v>
      </c>
      <c r="I255" s="7">
        <v>30.385000000000002</v>
      </c>
      <c r="J255" s="42"/>
      <c r="K255" s="7">
        <v>39.308</v>
      </c>
      <c r="L255" s="7">
        <v>29.077000000000002</v>
      </c>
      <c r="M255" s="42"/>
      <c r="N255" s="7">
        <v>36.634999999999998</v>
      </c>
      <c r="O255" s="7">
        <v>32.423000000000002</v>
      </c>
      <c r="P255" s="42"/>
      <c r="Q255" s="7">
        <v>42.442</v>
      </c>
      <c r="R255" s="7">
        <v>38.134999999999998</v>
      </c>
      <c r="S255" s="42"/>
      <c r="V255" s="42"/>
    </row>
    <row r="256" spans="1:22" x14ac:dyDescent="0.2">
      <c r="B256" s="7">
        <v>35.287999999999997</v>
      </c>
      <c r="C256" s="7">
        <v>23.614999999999998</v>
      </c>
      <c r="D256" s="42"/>
      <c r="E256" s="7">
        <v>26.192</v>
      </c>
      <c r="F256" s="7">
        <v>39.326999999999998</v>
      </c>
      <c r="G256" s="42"/>
      <c r="H256" s="7">
        <v>38.037999999999997</v>
      </c>
      <c r="I256" s="7">
        <v>29.404</v>
      </c>
      <c r="J256" s="42"/>
      <c r="K256" s="7">
        <v>41.423000000000002</v>
      </c>
      <c r="L256" s="7">
        <v>27.768999999999998</v>
      </c>
      <c r="M256" s="42"/>
      <c r="N256" s="7">
        <v>38.884999999999998</v>
      </c>
      <c r="O256" s="7">
        <v>30.25</v>
      </c>
      <c r="P256" s="42"/>
      <c r="Q256" s="7">
        <v>41.962000000000003</v>
      </c>
      <c r="R256" s="7">
        <v>37.615000000000002</v>
      </c>
      <c r="S256" s="42"/>
      <c r="V256" s="42"/>
    </row>
    <row r="257" spans="1:22" x14ac:dyDescent="0.2">
      <c r="A257" s="7" t="s">
        <v>130</v>
      </c>
      <c r="B257" s="7">
        <f>AVERAGE(B254:B256)</f>
        <v>34.628</v>
      </c>
      <c r="C257" s="7">
        <f>AVERAGE(C254:C256)</f>
        <v>24.486999999999998</v>
      </c>
      <c r="D257" s="42">
        <f>C257/B257</f>
        <v>0.70714450733510448</v>
      </c>
      <c r="E257" s="7">
        <f>AVERAGE(E254:E256)</f>
        <v>28.262666666666671</v>
      </c>
      <c r="F257" s="7">
        <f>AVERAGE(F254:F256)</f>
        <v>34.256333333333338</v>
      </c>
      <c r="G257" s="42">
        <f>F257/E257</f>
        <v>1.2120701042600368</v>
      </c>
      <c r="H257" s="7">
        <f>AVERAGE(H254:H256)</f>
        <v>38.140666666666668</v>
      </c>
      <c r="I257" s="7">
        <f>AVERAGE(I254:I256)</f>
        <v>30.378333333333334</v>
      </c>
      <c r="J257" s="42">
        <f>I257/H257</f>
        <v>0.79648144587579306</v>
      </c>
      <c r="K257" s="7">
        <f>AVERAGE(K254:K256)</f>
        <v>38.923000000000002</v>
      </c>
      <c r="L257" s="7">
        <f>AVERAGE(L254:L256)</f>
        <v>28.673000000000002</v>
      </c>
      <c r="M257" s="42">
        <f>L257/K257</f>
        <v>0.73665955861572852</v>
      </c>
      <c r="N257" s="7">
        <f>AVERAGE(N254:N256)</f>
        <v>37.500333333333337</v>
      </c>
      <c r="O257" s="7">
        <f>AVERAGE(O254:O256)</f>
        <v>31.96166666666667</v>
      </c>
      <c r="P257" s="42">
        <f>O257/N257</f>
        <v>0.85230353507968815</v>
      </c>
      <c r="Q257" s="7">
        <f>AVERAGE(Q254:Q256)</f>
        <v>42.404000000000003</v>
      </c>
      <c r="R257" s="7">
        <f>AVERAGE(R254:R256)</f>
        <v>38.640999999999998</v>
      </c>
      <c r="S257" s="42">
        <f>R257/Q257</f>
        <v>0.91125837185171199</v>
      </c>
      <c r="V257" s="42"/>
    </row>
    <row r="258" spans="1:22" x14ac:dyDescent="0.2">
      <c r="B258" s="7" t="s">
        <v>128</v>
      </c>
      <c r="C258" s="7" t="s">
        <v>129</v>
      </c>
      <c r="D258" s="42"/>
      <c r="E258" s="7" t="s">
        <v>128</v>
      </c>
      <c r="F258" s="7" t="s">
        <v>129</v>
      </c>
      <c r="G258" s="42"/>
      <c r="H258" s="7" t="s">
        <v>128</v>
      </c>
      <c r="I258" s="7" t="s">
        <v>129</v>
      </c>
      <c r="J258" s="42"/>
      <c r="K258" s="7" t="s">
        <v>128</v>
      </c>
      <c r="L258" s="7" t="s">
        <v>129</v>
      </c>
      <c r="M258" s="42"/>
      <c r="N258" s="7" t="s">
        <v>128</v>
      </c>
      <c r="O258" s="7" t="s">
        <v>129</v>
      </c>
      <c r="P258" s="42"/>
      <c r="Q258" s="7" t="s">
        <v>128</v>
      </c>
      <c r="R258" s="7" t="s">
        <v>129</v>
      </c>
      <c r="S258" s="42"/>
      <c r="T258" s="7" t="s">
        <v>128</v>
      </c>
      <c r="U258" s="7" t="s">
        <v>129</v>
      </c>
      <c r="V258" s="42"/>
    </row>
    <row r="259" spans="1:22" x14ac:dyDescent="0.2">
      <c r="B259" s="7">
        <v>27.327000000000002</v>
      </c>
      <c r="C259" s="7">
        <v>52.076999999999998</v>
      </c>
      <c r="D259" s="42"/>
      <c r="E259" s="7">
        <v>55.884999999999998</v>
      </c>
      <c r="F259" s="7">
        <v>48.826999999999998</v>
      </c>
      <c r="G259" s="42"/>
      <c r="H259" s="7">
        <v>59.923000000000002</v>
      </c>
      <c r="I259" s="7">
        <v>48.768999999999998</v>
      </c>
      <c r="J259" s="42"/>
      <c r="K259" s="7">
        <v>42.365000000000002</v>
      </c>
      <c r="L259" s="7">
        <v>57.731000000000002</v>
      </c>
      <c r="M259" s="42"/>
      <c r="N259" s="7">
        <v>29.096</v>
      </c>
      <c r="O259" s="7">
        <v>28.827000000000002</v>
      </c>
      <c r="P259" s="42"/>
      <c r="Q259" s="7">
        <v>29.364999999999998</v>
      </c>
      <c r="R259" s="7">
        <v>25.768999999999998</v>
      </c>
      <c r="S259" s="42"/>
      <c r="T259" s="7">
        <v>83.653999999999996</v>
      </c>
      <c r="U259" s="7">
        <v>70.941999999999993</v>
      </c>
      <c r="V259" s="42"/>
    </row>
    <row r="260" spans="1:22" x14ac:dyDescent="0.2">
      <c r="B260" s="7">
        <v>29.654</v>
      </c>
      <c r="C260" s="7">
        <v>48.287999999999997</v>
      </c>
      <c r="D260" s="42"/>
      <c r="E260" s="7">
        <v>57.134999999999998</v>
      </c>
      <c r="F260" s="7">
        <v>51.481000000000002</v>
      </c>
      <c r="G260" s="42"/>
      <c r="H260" s="7">
        <v>56.962000000000003</v>
      </c>
      <c r="I260" s="7">
        <v>57.845999999999997</v>
      </c>
      <c r="J260" s="42"/>
      <c r="K260" s="7">
        <v>41.615000000000002</v>
      </c>
      <c r="L260" s="7">
        <v>53.692</v>
      </c>
      <c r="M260" s="42"/>
      <c r="N260" s="7">
        <v>26.268999999999998</v>
      </c>
      <c r="O260" s="7">
        <v>28.385000000000002</v>
      </c>
      <c r="P260" s="42"/>
      <c r="Q260" s="7">
        <v>31.288</v>
      </c>
      <c r="R260" s="7">
        <v>24.25</v>
      </c>
      <c r="S260" s="42"/>
      <c r="T260" s="7">
        <v>83.153999999999996</v>
      </c>
      <c r="U260" s="7">
        <v>72.962000000000003</v>
      </c>
      <c r="V260" s="42"/>
    </row>
    <row r="261" spans="1:22" x14ac:dyDescent="0.2">
      <c r="B261" s="7">
        <v>28.885000000000002</v>
      </c>
      <c r="C261" s="7">
        <v>36.904000000000003</v>
      </c>
      <c r="D261" s="42"/>
      <c r="E261" s="7">
        <v>59.712000000000003</v>
      </c>
      <c r="F261" s="7">
        <v>47.345999999999997</v>
      </c>
      <c r="G261" s="42"/>
      <c r="H261" s="7">
        <v>57.076999999999998</v>
      </c>
      <c r="I261" s="7">
        <v>51.308</v>
      </c>
      <c r="J261" s="42"/>
      <c r="K261" s="7">
        <v>44.481000000000002</v>
      </c>
      <c r="L261" s="7">
        <v>61.192</v>
      </c>
      <c r="M261" s="42"/>
      <c r="N261" s="7">
        <v>26.018999999999998</v>
      </c>
      <c r="O261" s="7">
        <v>30.75</v>
      </c>
      <c r="P261" s="42"/>
      <c r="Q261" s="7">
        <v>30.808</v>
      </c>
      <c r="R261" s="7">
        <v>26.135000000000002</v>
      </c>
      <c r="S261" s="42"/>
      <c r="T261" s="7">
        <v>85.730999999999995</v>
      </c>
      <c r="U261" s="7">
        <v>78.864999999999995</v>
      </c>
      <c r="V261" s="42"/>
    </row>
    <row r="262" spans="1:22" x14ac:dyDescent="0.2">
      <c r="A262" s="7" t="s">
        <v>130</v>
      </c>
      <c r="B262" s="7">
        <f>AVERAGE(B259:B261)</f>
        <v>28.622</v>
      </c>
      <c r="C262" s="7">
        <f>AVERAGE(C259:C261)</f>
        <v>45.756333333333338</v>
      </c>
      <c r="D262" s="42">
        <f>C262/B262</f>
        <v>1.5986420702024084</v>
      </c>
      <c r="E262" s="7">
        <f>AVERAGE(E259:E261)</f>
        <v>57.577333333333335</v>
      </c>
      <c r="F262" s="7">
        <f>AVERAGE(F259:F261)</f>
        <v>49.217999999999996</v>
      </c>
      <c r="G262" s="42">
        <f>F262/E262</f>
        <v>0.85481555241646012</v>
      </c>
      <c r="H262" s="7">
        <f>AVERAGE(H259:H261)</f>
        <v>57.987333333333332</v>
      </c>
      <c r="I262" s="7">
        <f>AVERAGE(I259:I261)</f>
        <v>52.640999999999998</v>
      </c>
      <c r="J262" s="42">
        <f>I262/H262</f>
        <v>0.90780170382037451</v>
      </c>
      <c r="K262" s="7">
        <f>AVERAGE(K259:K261)</f>
        <v>42.820333333333338</v>
      </c>
      <c r="L262" s="7">
        <f>AVERAGE(L259:L261)</f>
        <v>57.538333333333334</v>
      </c>
      <c r="M262" s="42">
        <f>L262/K262</f>
        <v>1.3437152131775401</v>
      </c>
      <c r="N262" s="7">
        <f>AVERAGE(N259:N261)</f>
        <v>27.127999999999997</v>
      </c>
      <c r="O262" s="7">
        <f>AVERAGE(O259:O261)</f>
        <v>29.320666666666668</v>
      </c>
      <c r="P262" s="42">
        <f>O262/N262</f>
        <v>1.0808266981224812</v>
      </c>
      <c r="Q262" s="7">
        <f>AVERAGE(Q259:Q261)</f>
        <v>30.486999999999998</v>
      </c>
      <c r="R262" s="7">
        <f>AVERAGE(R259:R261)</f>
        <v>25.384666666666664</v>
      </c>
      <c r="S262" s="42">
        <f>R262/Q262</f>
        <v>0.83263904833754276</v>
      </c>
      <c r="T262" s="7">
        <f>AVERAGE(T259:T261)</f>
        <v>84.179666666666662</v>
      </c>
      <c r="U262" s="7">
        <f>AVERAGE(U259:U261)</f>
        <v>74.25633333333333</v>
      </c>
      <c r="V262" s="42">
        <f>U262/T262</f>
        <v>0.88211721753867722</v>
      </c>
    </row>
    <row r="263" spans="1:22" x14ac:dyDescent="0.2">
      <c r="B263" s="7" t="s">
        <v>128</v>
      </c>
      <c r="C263" s="7" t="s">
        <v>129</v>
      </c>
      <c r="D263" s="42"/>
      <c r="E263" s="7" t="s">
        <v>128</v>
      </c>
      <c r="F263" s="7" t="s">
        <v>129</v>
      </c>
      <c r="G263" s="42"/>
      <c r="H263" s="7" t="s">
        <v>128</v>
      </c>
      <c r="I263" s="7" t="s">
        <v>129</v>
      </c>
      <c r="J263" s="42"/>
      <c r="M263" s="42"/>
      <c r="P263" s="42"/>
      <c r="S263" s="42"/>
      <c r="V263" s="42"/>
    </row>
    <row r="264" spans="1:22" x14ac:dyDescent="0.2">
      <c r="B264" s="7">
        <v>63.5</v>
      </c>
      <c r="C264" s="7">
        <v>40</v>
      </c>
      <c r="D264" s="42"/>
      <c r="E264" s="7">
        <v>57.826999999999998</v>
      </c>
      <c r="F264" s="7">
        <v>54.231000000000002</v>
      </c>
      <c r="G264" s="42"/>
      <c r="H264" s="7">
        <v>51.287999999999997</v>
      </c>
      <c r="I264" s="7">
        <v>36.692</v>
      </c>
      <c r="J264" s="42"/>
      <c r="M264" s="42"/>
      <c r="P264" s="42"/>
      <c r="S264" s="42"/>
      <c r="V264" s="42"/>
    </row>
    <row r="265" spans="1:22" x14ac:dyDescent="0.2">
      <c r="B265" s="7">
        <v>63.787999999999997</v>
      </c>
      <c r="C265" s="7">
        <v>41.904000000000003</v>
      </c>
      <c r="D265" s="42"/>
      <c r="E265" s="7">
        <v>56.442</v>
      </c>
      <c r="F265" s="7">
        <v>51.595999999999997</v>
      </c>
      <c r="G265" s="42"/>
      <c r="H265" s="7">
        <v>51.326999999999998</v>
      </c>
      <c r="I265" s="7">
        <v>44.615000000000002</v>
      </c>
      <c r="J265" s="42"/>
      <c r="M265" s="42"/>
      <c r="P265" s="42"/>
      <c r="S265" s="42"/>
      <c r="V265" s="42"/>
    </row>
    <row r="266" spans="1:22" x14ac:dyDescent="0.2">
      <c r="B266" s="7">
        <v>65.846000000000004</v>
      </c>
      <c r="C266" s="7">
        <v>39.518999999999998</v>
      </c>
      <c r="D266" s="42"/>
      <c r="E266" s="7">
        <v>59.365000000000002</v>
      </c>
      <c r="F266" s="7">
        <v>50.634999999999998</v>
      </c>
      <c r="G266" s="42"/>
      <c r="H266" s="7">
        <v>49.154000000000003</v>
      </c>
      <c r="I266" s="7">
        <v>42</v>
      </c>
      <c r="J266" s="42"/>
      <c r="M266" s="42"/>
      <c r="P266" s="42"/>
      <c r="S266" s="42"/>
      <c r="V266" s="42"/>
    </row>
    <row r="267" spans="1:22" x14ac:dyDescent="0.2">
      <c r="A267" s="7" t="s">
        <v>130</v>
      </c>
      <c r="B267" s="7">
        <f>AVERAGE(B264:B266)</f>
        <v>64.378</v>
      </c>
      <c r="C267" s="7">
        <f>AVERAGE(C264:C266)</f>
        <v>40.474333333333334</v>
      </c>
      <c r="D267" s="42">
        <f>C267/B267</f>
        <v>0.62869820953327737</v>
      </c>
      <c r="E267" s="7">
        <f>AVERAGE(E264:E266)</f>
        <v>57.878000000000007</v>
      </c>
      <c r="F267" s="7">
        <f>AVERAGE(F264:F266)</f>
        <v>52.153999999999996</v>
      </c>
      <c r="G267" s="42">
        <f>F267/E267</f>
        <v>0.90110231867030632</v>
      </c>
      <c r="H267" s="7">
        <f>AVERAGE(H264:H266)</f>
        <v>50.589666666666666</v>
      </c>
      <c r="I267" s="7">
        <f>AVERAGE(I264:I266)</f>
        <v>41.102333333333334</v>
      </c>
      <c r="J267" s="42">
        <f>I267/H267</f>
        <v>0.81246499614545797</v>
      </c>
      <c r="M267" s="42"/>
      <c r="P267" s="42"/>
      <c r="S267" s="42"/>
      <c r="V267" s="42"/>
    </row>
    <row r="268" spans="1:22" x14ac:dyDescent="0.2">
      <c r="B268" s="7" t="s">
        <v>128</v>
      </c>
      <c r="C268" s="7" t="s">
        <v>129</v>
      </c>
      <c r="D268" s="42"/>
      <c r="E268" s="7" t="s">
        <v>128</v>
      </c>
      <c r="F268" s="7" t="s">
        <v>129</v>
      </c>
      <c r="G268" s="42"/>
      <c r="H268" s="7" t="s">
        <v>128</v>
      </c>
      <c r="I268" s="7" t="s">
        <v>129</v>
      </c>
      <c r="J268" s="42"/>
      <c r="K268" s="7" t="s">
        <v>128</v>
      </c>
      <c r="L268" s="7" t="s">
        <v>129</v>
      </c>
      <c r="M268" s="42"/>
      <c r="P268" s="42"/>
      <c r="S268" s="42"/>
      <c r="V268" s="42"/>
    </row>
    <row r="269" spans="1:22" x14ac:dyDescent="0.2">
      <c r="B269" s="7">
        <v>33.845999999999997</v>
      </c>
      <c r="C269" s="7">
        <v>65.576999999999998</v>
      </c>
      <c r="D269" s="42"/>
      <c r="E269" s="7">
        <v>18.942</v>
      </c>
      <c r="F269" s="7">
        <v>27.404</v>
      </c>
      <c r="G269" s="42"/>
      <c r="H269" s="7">
        <v>20.268999999999998</v>
      </c>
      <c r="I269" s="7">
        <v>30.268999999999998</v>
      </c>
      <c r="J269" s="42"/>
      <c r="K269" s="7">
        <v>53.962000000000003</v>
      </c>
      <c r="L269" s="7">
        <v>51.5</v>
      </c>
      <c r="M269" s="42"/>
      <c r="P269" s="42"/>
      <c r="S269" s="42"/>
      <c r="V269" s="42"/>
    </row>
    <row r="270" spans="1:22" x14ac:dyDescent="0.2">
      <c r="B270" s="7">
        <v>36.942</v>
      </c>
      <c r="C270" s="7">
        <v>61.192</v>
      </c>
      <c r="D270" s="42"/>
      <c r="E270" s="7">
        <v>19.558</v>
      </c>
      <c r="F270" s="7">
        <v>26.327000000000002</v>
      </c>
      <c r="G270" s="42"/>
      <c r="H270" s="7">
        <v>21.768999999999998</v>
      </c>
      <c r="I270" s="7">
        <v>30.114999999999998</v>
      </c>
      <c r="J270" s="42"/>
      <c r="K270" s="7">
        <v>55.326999999999998</v>
      </c>
      <c r="L270" s="7">
        <v>49.212000000000003</v>
      </c>
      <c r="M270" s="42"/>
      <c r="P270" s="42"/>
      <c r="S270" s="42"/>
      <c r="V270" s="42"/>
    </row>
    <row r="271" spans="1:22" x14ac:dyDescent="0.2">
      <c r="B271" s="7">
        <v>43.173000000000002</v>
      </c>
      <c r="C271" s="7">
        <v>58</v>
      </c>
      <c r="D271" s="42"/>
      <c r="E271" s="7">
        <v>17.596</v>
      </c>
      <c r="F271" s="7">
        <v>27.038</v>
      </c>
      <c r="G271" s="42"/>
      <c r="H271" s="7">
        <v>22.885000000000002</v>
      </c>
      <c r="I271" s="7">
        <v>28.731000000000002</v>
      </c>
      <c r="J271" s="42"/>
      <c r="K271" s="7">
        <v>55.808</v>
      </c>
      <c r="L271" s="7">
        <v>48.923000000000002</v>
      </c>
      <c r="M271" s="42"/>
      <c r="P271" s="42"/>
      <c r="S271" s="42"/>
      <c r="V271" s="42"/>
    </row>
    <row r="272" spans="1:22" x14ac:dyDescent="0.2">
      <c r="A272" s="7" t="s">
        <v>130</v>
      </c>
      <c r="B272" s="7">
        <f>AVERAGE(B269:B271)</f>
        <v>37.987000000000002</v>
      </c>
      <c r="C272" s="7">
        <f>AVERAGE(C269:C271)</f>
        <v>61.589666666666666</v>
      </c>
      <c r="D272" s="42">
        <f>C272/B272</f>
        <v>1.621335369117505</v>
      </c>
      <c r="E272" s="7">
        <f>AVERAGE(E269:E271)</f>
        <v>18.698666666666668</v>
      </c>
      <c r="F272" s="7">
        <f>AVERAGE(F269:F271)</f>
        <v>26.923000000000002</v>
      </c>
      <c r="G272" s="42">
        <f>F272/E272</f>
        <v>1.4398352823730747</v>
      </c>
      <c r="H272" s="7">
        <f>AVERAGE(H269:H271)</f>
        <v>21.641000000000002</v>
      </c>
      <c r="I272" s="7">
        <f>AVERAGE(I269:I271)</f>
        <v>29.705000000000002</v>
      </c>
      <c r="J272" s="42">
        <f>I272/H272</f>
        <v>1.3726260339171017</v>
      </c>
      <c r="K272" s="7">
        <f>AVERAGE(K269:K271)</f>
        <v>55.032333333333334</v>
      </c>
      <c r="L272" s="7">
        <f>AVERAGE(L269:L271)</f>
        <v>49.87833333333333</v>
      </c>
      <c r="M272" s="42">
        <f>L272/K272</f>
        <v>0.90634596631071429</v>
      </c>
      <c r="P272" s="42"/>
      <c r="S272" s="42"/>
      <c r="V272" s="42"/>
    </row>
    <row r="273" spans="1:28" x14ac:dyDescent="0.2">
      <c r="B273" s="7" t="s">
        <v>128</v>
      </c>
      <c r="C273" s="7" t="s">
        <v>129</v>
      </c>
      <c r="D273" s="42"/>
      <c r="E273" s="7" t="s">
        <v>128</v>
      </c>
      <c r="F273" s="7" t="s">
        <v>129</v>
      </c>
      <c r="G273" s="42"/>
      <c r="H273" s="7" t="s">
        <v>128</v>
      </c>
      <c r="I273" s="7" t="s">
        <v>129</v>
      </c>
      <c r="J273" s="42"/>
      <c r="K273" s="7" t="s">
        <v>128</v>
      </c>
      <c r="L273" s="7" t="s">
        <v>129</v>
      </c>
      <c r="M273" s="42"/>
      <c r="N273" s="7" t="s">
        <v>128</v>
      </c>
      <c r="O273" s="7" t="s">
        <v>129</v>
      </c>
      <c r="P273" s="42"/>
      <c r="Q273" s="7" t="s">
        <v>128</v>
      </c>
      <c r="R273" s="7" t="s">
        <v>129</v>
      </c>
      <c r="S273" s="42"/>
      <c r="T273" s="7" t="s">
        <v>128</v>
      </c>
      <c r="U273" s="7" t="s">
        <v>129</v>
      </c>
      <c r="V273" s="42"/>
      <c r="W273" s="7" t="s">
        <v>128</v>
      </c>
      <c r="X273" s="7" t="s">
        <v>129</v>
      </c>
      <c r="Z273" s="7" t="s">
        <v>128</v>
      </c>
      <c r="AA273" s="7" t="s">
        <v>129</v>
      </c>
    </row>
    <row r="274" spans="1:28" x14ac:dyDescent="0.2">
      <c r="B274" s="7">
        <v>46.058</v>
      </c>
      <c r="C274" s="7">
        <v>28.327000000000002</v>
      </c>
      <c r="D274" s="42"/>
      <c r="E274" s="7">
        <v>17.058</v>
      </c>
      <c r="F274" s="7">
        <v>24.404</v>
      </c>
      <c r="G274" s="42"/>
      <c r="H274" s="7">
        <v>23.212</v>
      </c>
      <c r="I274" s="7">
        <v>32.462000000000003</v>
      </c>
      <c r="J274" s="42"/>
      <c r="K274" s="7">
        <v>32.865000000000002</v>
      </c>
      <c r="L274" s="7">
        <v>30.538</v>
      </c>
      <c r="M274" s="42"/>
      <c r="N274" s="7">
        <v>64.385000000000005</v>
      </c>
      <c r="O274" s="7">
        <v>48.904000000000003</v>
      </c>
      <c r="P274" s="42"/>
      <c r="Q274" s="7">
        <v>69.941999999999993</v>
      </c>
      <c r="R274" s="7">
        <v>66.096000000000004</v>
      </c>
      <c r="S274" s="42"/>
      <c r="T274" s="7">
        <v>80.096000000000004</v>
      </c>
      <c r="U274" s="7">
        <v>70.153999999999996</v>
      </c>
      <c r="V274" s="42"/>
      <c r="W274" s="7">
        <v>41.962000000000003</v>
      </c>
      <c r="X274" s="7">
        <v>27.942</v>
      </c>
      <c r="Z274" s="7">
        <v>50.345999999999997</v>
      </c>
      <c r="AA274" s="7">
        <v>43.884999999999998</v>
      </c>
    </row>
    <row r="275" spans="1:28" x14ac:dyDescent="0.2">
      <c r="B275" s="7">
        <v>44.923000000000002</v>
      </c>
      <c r="C275" s="7">
        <v>28.942</v>
      </c>
      <c r="D275" s="42"/>
      <c r="E275" s="7">
        <v>16.654</v>
      </c>
      <c r="F275" s="7">
        <v>29.672999999999998</v>
      </c>
      <c r="G275" s="42"/>
      <c r="H275" s="7">
        <v>19.135000000000002</v>
      </c>
      <c r="I275" s="7">
        <v>36.942</v>
      </c>
      <c r="J275" s="42"/>
      <c r="K275" s="7">
        <v>37.384999999999998</v>
      </c>
      <c r="L275" s="7">
        <v>26.364999999999998</v>
      </c>
      <c r="M275" s="42"/>
      <c r="N275" s="7">
        <v>65.596000000000004</v>
      </c>
      <c r="O275" s="7">
        <v>52.942</v>
      </c>
      <c r="P275" s="42"/>
      <c r="Q275" s="7">
        <v>69.037999999999997</v>
      </c>
      <c r="R275" s="7">
        <v>74.058000000000007</v>
      </c>
      <c r="S275" s="42"/>
      <c r="T275" s="7">
        <v>78.75</v>
      </c>
      <c r="U275" s="7">
        <v>78.614999999999995</v>
      </c>
      <c r="V275" s="42"/>
      <c r="W275" s="7">
        <v>38.134999999999998</v>
      </c>
      <c r="X275" s="7">
        <v>28.808</v>
      </c>
      <c r="Z275" s="7">
        <v>48.423000000000002</v>
      </c>
      <c r="AA275" s="7">
        <v>41.595999999999997</v>
      </c>
    </row>
    <row r="276" spans="1:28" x14ac:dyDescent="0.2">
      <c r="B276" s="7">
        <v>49.095999999999997</v>
      </c>
      <c r="C276" s="7">
        <v>27.558</v>
      </c>
      <c r="D276" s="42"/>
      <c r="E276" s="7">
        <v>17.596</v>
      </c>
      <c r="F276" s="7">
        <v>23.635000000000002</v>
      </c>
      <c r="G276" s="42"/>
      <c r="H276" s="7">
        <v>19.096</v>
      </c>
      <c r="I276" s="7">
        <v>35.537999999999997</v>
      </c>
      <c r="J276" s="42"/>
      <c r="K276" s="7">
        <v>36.018999999999998</v>
      </c>
      <c r="L276" s="7">
        <v>26.096</v>
      </c>
      <c r="M276" s="42"/>
      <c r="N276" s="7">
        <v>65.480999999999995</v>
      </c>
      <c r="O276" s="7">
        <v>46.962000000000003</v>
      </c>
      <c r="P276" s="42"/>
      <c r="Q276" s="7">
        <v>71.364999999999995</v>
      </c>
      <c r="R276" s="7">
        <v>65.864999999999995</v>
      </c>
      <c r="S276" s="42"/>
      <c r="T276" s="7">
        <v>73.173000000000002</v>
      </c>
      <c r="U276" s="7">
        <v>71.673000000000002</v>
      </c>
      <c r="V276" s="42"/>
      <c r="W276" s="7">
        <v>39.154000000000003</v>
      </c>
      <c r="X276" s="7">
        <v>26.462</v>
      </c>
      <c r="Z276" s="7">
        <v>46.673000000000002</v>
      </c>
      <c r="AA276" s="7">
        <v>48.962000000000003</v>
      </c>
    </row>
    <row r="277" spans="1:28" x14ac:dyDescent="0.2">
      <c r="A277" s="7" t="s">
        <v>130</v>
      </c>
      <c r="B277" s="7">
        <f>AVERAGE(B274:B276)</f>
        <v>46.69233333333333</v>
      </c>
      <c r="C277" s="7">
        <f>AVERAGE(C274:C276)</f>
        <v>28.275666666666666</v>
      </c>
      <c r="D277" s="42">
        <f>C277/B277</f>
        <v>0.60557407711472977</v>
      </c>
      <c r="E277" s="7">
        <f>AVERAGE(E274:E276)</f>
        <v>17.102666666666668</v>
      </c>
      <c r="F277" s="7">
        <f>AVERAGE(F274:F276)</f>
        <v>25.904</v>
      </c>
      <c r="G277" s="42">
        <f>F277/E277</f>
        <v>1.5146176034926326</v>
      </c>
      <c r="H277" s="7">
        <f>AVERAGE(H274:H276)</f>
        <v>20.480999999999998</v>
      </c>
      <c r="I277" s="7">
        <f>AVERAGE(I274:I276)</f>
        <v>34.980666666666664</v>
      </c>
      <c r="J277" s="42">
        <f>I277/H277</f>
        <v>1.7079569682469933</v>
      </c>
      <c r="K277" s="7">
        <f>AVERAGE(K274:K276)</f>
        <v>35.423000000000002</v>
      </c>
      <c r="L277" s="7">
        <f>AVERAGE(L274:L276)</f>
        <v>27.666333333333331</v>
      </c>
      <c r="M277" s="42">
        <f>L277/K277</f>
        <v>0.78102739274859068</v>
      </c>
      <c r="N277" s="7">
        <f>AVERAGE(N274:N276)</f>
        <v>65.153999999999996</v>
      </c>
      <c r="O277" s="7">
        <f>AVERAGE(O274:O276)</f>
        <v>49.602666666666664</v>
      </c>
      <c r="P277" s="42">
        <f>O277/N277</f>
        <v>0.76131421964371593</v>
      </c>
      <c r="Q277" s="7">
        <f>AVERAGE(Q274:Q276)</f>
        <v>70.114999999999995</v>
      </c>
      <c r="R277" s="7">
        <f>AVERAGE(R274:R276)</f>
        <v>68.673000000000002</v>
      </c>
      <c r="S277" s="42">
        <f>R277/Q277</f>
        <v>0.97943378734935471</v>
      </c>
      <c r="T277" s="7">
        <f>AVERAGE(T274:T276)</f>
        <v>77.339666666666673</v>
      </c>
      <c r="U277" s="7">
        <f>AVERAGE(U274:U276)</f>
        <v>73.480666666666664</v>
      </c>
      <c r="V277" s="42">
        <f>U277/T277</f>
        <v>0.9501032243049059</v>
      </c>
      <c r="W277" s="7">
        <f>AVERAGE(W274:W276)</f>
        <v>39.750333333333337</v>
      </c>
      <c r="X277" s="7">
        <f>AVERAGE(X274:X276)</f>
        <v>27.737333333333336</v>
      </c>
      <c r="Y277" s="42">
        <f>X277/W277</f>
        <v>0.69778869778869779</v>
      </c>
      <c r="Z277" s="7">
        <f>AVERAGE(Z274:Z276)</f>
        <v>48.480666666666671</v>
      </c>
      <c r="AA277" s="7">
        <f>AVERAGE(AA274:AA276)</f>
        <v>44.81433333333333</v>
      </c>
      <c r="AB277" s="42">
        <f>AA277/Z277</f>
        <v>0.92437535237414215</v>
      </c>
    </row>
    <row r="279" spans="1:28" x14ac:dyDescent="0.2">
      <c r="B279" s="7" t="s">
        <v>128</v>
      </c>
      <c r="C279" s="7" t="s">
        <v>129</v>
      </c>
      <c r="E279" s="7" t="s">
        <v>128</v>
      </c>
      <c r="F279" s="7" t="s">
        <v>129</v>
      </c>
      <c r="H279" s="7" t="s">
        <v>128</v>
      </c>
      <c r="I279" s="7" t="s">
        <v>129</v>
      </c>
      <c r="K279" s="7" t="s">
        <v>128</v>
      </c>
      <c r="L279" s="7" t="s">
        <v>129</v>
      </c>
      <c r="N279" s="7" t="s">
        <v>128</v>
      </c>
      <c r="O279" s="7" t="s">
        <v>129</v>
      </c>
    </row>
    <row r="280" spans="1:28" x14ac:dyDescent="0.2">
      <c r="B280" s="7">
        <v>18.356999999999999</v>
      </c>
      <c r="C280" s="7">
        <v>20</v>
      </c>
      <c r="E280" s="7">
        <v>23</v>
      </c>
      <c r="F280" s="7">
        <v>25.117000000000001</v>
      </c>
      <c r="H280" s="7">
        <v>23.937999999999999</v>
      </c>
      <c r="I280" s="7">
        <v>16</v>
      </c>
      <c r="K280" s="7">
        <v>105.5</v>
      </c>
      <c r="L280" s="7">
        <v>59.365000000000002</v>
      </c>
      <c r="N280" s="7">
        <v>162.762</v>
      </c>
      <c r="O280" s="7">
        <v>40.799999999999997</v>
      </c>
    </row>
    <row r="281" spans="1:28" x14ac:dyDescent="0.2">
      <c r="B281" s="7">
        <v>18</v>
      </c>
      <c r="C281" s="7">
        <v>20.713999999999999</v>
      </c>
      <c r="E281" s="7">
        <v>22.032</v>
      </c>
      <c r="F281" s="7">
        <v>24.353999999999999</v>
      </c>
      <c r="H281" s="7">
        <v>24.204999999999998</v>
      </c>
      <c r="I281" s="7">
        <v>17.029</v>
      </c>
      <c r="K281" s="7">
        <v>105.265</v>
      </c>
      <c r="L281" s="7">
        <v>59.286000000000001</v>
      </c>
      <c r="N281" s="7">
        <v>150.19</v>
      </c>
      <c r="O281" s="7">
        <v>47.561999999999998</v>
      </c>
    </row>
    <row r="282" spans="1:28" x14ac:dyDescent="0.2">
      <c r="B282" s="7">
        <v>18.350000000000001</v>
      </c>
      <c r="C282" s="7">
        <v>20.954999999999998</v>
      </c>
      <c r="E282" s="7">
        <v>22.225999999999999</v>
      </c>
      <c r="F282" s="7">
        <v>20.875</v>
      </c>
      <c r="H282" s="7">
        <v>25.094999999999999</v>
      </c>
      <c r="I282" s="7">
        <v>16.649999999999999</v>
      </c>
      <c r="K282" s="7">
        <v>108.423</v>
      </c>
      <c r="L282" s="7">
        <v>53.9</v>
      </c>
      <c r="N282" s="7">
        <v>150.53700000000001</v>
      </c>
      <c r="O282" s="7">
        <v>52.222000000000001</v>
      </c>
    </row>
    <row r="283" spans="1:28" x14ac:dyDescent="0.2">
      <c r="A283" s="7" t="s">
        <v>130</v>
      </c>
      <c r="B283" s="7">
        <f>AVERAGE(B280:B282)</f>
        <v>18.235666666666667</v>
      </c>
      <c r="C283" s="7">
        <f>AVERAGE(C280:C282)</f>
        <v>20.556333333333331</v>
      </c>
      <c r="D283" s="42">
        <f>C283/B283</f>
        <v>1.1272597656607015</v>
      </c>
      <c r="E283" s="7">
        <f>AVERAGE(E280:E282)</f>
        <v>22.419333333333331</v>
      </c>
      <c r="F283" s="7">
        <f>AVERAGE(F280:F282)</f>
        <v>23.448666666666668</v>
      </c>
      <c r="G283" s="42">
        <f>F283/E283</f>
        <v>1.0459127538731454</v>
      </c>
      <c r="H283" s="7">
        <f>AVERAGE(H280:H282)</f>
        <v>24.412666666666667</v>
      </c>
      <c r="I283" s="7">
        <f>AVERAGE(I280:I282)</f>
        <v>16.559666666666665</v>
      </c>
      <c r="J283" s="42">
        <f>I283/H283</f>
        <v>0.67832272863813858</v>
      </c>
      <c r="K283" s="7">
        <f>AVERAGE(K280:K282)</f>
        <v>106.396</v>
      </c>
      <c r="L283" s="7">
        <f>AVERAGE(L280:L282)</f>
        <v>57.517000000000003</v>
      </c>
      <c r="M283" s="42">
        <f>L283/K283</f>
        <v>0.54059363133952409</v>
      </c>
      <c r="N283" s="7">
        <f>AVERAGE(N280:N282)</f>
        <v>154.49633333333335</v>
      </c>
      <c r="O283" s="7">
        <f>AVERAGE(O280:O282)</f>
        <v>46.861333333333334</v>
      </c>
      <c r="P283" s="42">
        <f>O283/N283</f>
        <v>0.30331679931994066</v>
      </c>
    </row>
    <row r="285" spans="1:28" x14ac:dyDescent="0.2">
      <c r="B285" s="7" t="s">
        <v>127</v>
      </c>
      <c r="C285" s="7" t="s">
        <v>127</v>
      </c>
    </row>
    <row r="286" spans="1:28" x14ac:dyDescent="0.2">
      <c r="B286" s="7" t="s">
        <v>128</v>
      </c>
      <c r="C286" s="7" t="s">
        <v>129</v>
      </c>
      <c r="E286" s="7" t="s">
        <v>128</v>
      </c>
      <c r="F286" s="7" t="s">
        <v>129</v>
      </c>
      <c r="H286" s="7" t="s">
        <v>128</v>
      </c>
      <c r="I286" s="7" t="s">
        <v>129</v>
      </c>
    </row>
    <row r="287" spans="1:28" x14ac:dyDescent="0.2">
      <c r="B287" s="7">
        <v>49.368000000000002</v>
      </c>
      <c r="C287" s="7">
        <v>34.305999999999997</v>
      </c>
      <c r="E287" s="7">
        <v>47.712000000000003</v>
      </c>
      <c r="F287" s="7">
        <v>28.292000000000002</v>
      </c>
      <c r="H287" s="7">
        <v>37.799999999999997</v>
      </c>
      <c r="I287" s="7">
        <v>22.75</v>
      </c>
    </row>
    <row r="288" spans="1:28" x14ac:dyDescent="0.2">
      <c r="B288" s="7">
        <v>49.478000000000002</v>
      </c>
      <c r="C288" s="7">
        <v>31.861000000000001</v>
      </c>
      <c r="E288" s="7">
        <v>49</v>
      </c>
      <c r="F288" s="7">
        <v>26.181999999999999</v>
      </c>
      <c r="H288" s="7">
        <v>34.957999999999998</v>
      </c>
      <c r="I288" s="7">
        <v>19.324000000000002</v>
      </c>
    </row>
    <row r="289" spans="1:13" x14ac:dyDescent="0.2">
      <c r="B289" s="7">
        <v>48.933</v>
      </c>
      <c r="C289" s="7">
        <v>34.75</v>
      </c>
      <c r="E289" s="7">
        <v>45.713999999999999</v>
      </c>
      <c r="F289" s="7">
        <v>27.042000000000002</v>
      </c>
      <c r="H289" s="7">
        <v>34.875</v>
      </c>
      <c r="I289" s="7">
        <v>20.63</v>
      </c>
    </row>
    <row r="290" spans="1:13" x14ac:dyDescent="0.2">
      <c r="A290" s="7" t="s">
        <v>130</v>
      </c>
      <c r="B290" s="7">
        <f>AVERAGE(B287:B289)</f>
        <v>49.259666666666668</v>
      </c>
      <c r="C290" s="7">
        <f>AVERAGE(C287:C289)</f>
        <v>33.639000000000003</v>
      </c>
      <c r="D290" s="42">
        <f>C290/B290</f>
        <v>0.68289134450767708</v>
      </c>
      <c r="E290" s="7">
        <f>AVERAGE(E287:E289)</f>
        <v>47.475333333333332</v>
      </c>
      <c r="F290" s="7">
        <f>AVERAGE(F287:F289)</f>
        <v>27.172000000000001</v>
      </c>
      <c r="G290" s="42">
        <f>F290/E290</f>
        <v>0.57233932006796517</v>
      </c>
      <c r="H290" s="7">
        <f>AVERAGE(H287:H289)</f>
        <v>35.877666666666663</v>
      </c>
      <c r="I290" s="7">
        <f>AVERAGE(I287:I289)</f>
        <v>20.90133333333333</v>
      </c>
      <c r="J290" s="42">
        <f>I290/H290</f>
        <v>0.5825722594371614</v>
      </c>
    </row>
    <row r="292" spans="1:13" x14ac:dyDescent="0.2">
      <c r="B292" s="7" t="s">
        <v>127</v>
      </c>
      <c r="C292" s="7" t="s">
        <v>127</v>
      </c>
    </row>
    <row r="293" spans="1:13" x14ac:dyDescent="0.2">
      <c r="B293" s="7" t="s">
        <v>128</v>
      </c>
      <c r="C293" s="7" t="s">
        <v>129</v>
      </c>
      <c r="E293" s="7" t="s">
        <v>128</v>
      </c>
      <c r="F293" s="7" t="s">
        <v>129</v>
      </c>
    </row>
    <row r="294" spans="1:13" x14ac:dyDescent="0.2">
      <c r="B294" s="7">
        <v>11.818</v>
      </c>
      <c r="C294" s="7">
        <v>25</v>
      </c>
      <c r="E294" s="7">
        <v>41.429000000000002</v>
      </c>
      <c r="F294" s="7">
        <v>21.25</v>
      </c>
    </row>
    <row r="295" spans="1:13" x14ac:dyDescent="0.2">
      <c r="B295" s="7">
        <v>11.952</v>
      </c>
      <c r="C295" s="7">
        <v>22.812000000000001</v>
      </c>
      <c r="E295" s="7">
        <v>44.125</v>
      </c>
      <c r="F295" s="7">
        <v>24.25</v>
      </c>
    </row>
    <row r="296" spans="1:13" x14ac:dyDescent="0.2">
      <c r="B296" s="7">
        <v>12.667</v>
      </c>
      <c r="C296" s="7">
        <v>19.95</v>
      </c>
      <c r="E296" s="7">
        <v>39.941000000000003</v>
      </c>
      <c r="F296" s="7">
        <v>21.486000000000001</v>
      </c>
    </row>
    <row r="297" spans="1:13" x14ac:dyDescent="0.2">
      <c r="A297" s="7" t="s">
        <v>130</v>
      </c>
      <c r="B297" s="7">
        <f>AVERAGE(B294:B296)</f>
        <v>12.145666666666665</v>
      </c>
      <c r="C297" s="7">
        <f>AVERAGE(C294:C296)</f>
        <v>22.587333333333333</v>
      </c>
      <c r="D297" s="42">
        <f>C297/B297</f>
        <v>1.8597030490984441</v>
      </c>
      <c r="E297" s="7">
        <f>AVERAGE(E294:E296)</f>
        <v>41.831666666666671</v>
      </c>
      <c r="F297" s="7">
        <f>AVERAGE(F294:F296)</f>
        <v>22.328666666666667</v>
      </c>
      <c r="G297" s="42">
        <f>F297/E297</f>
        <v>0.53377425395434075</v>
      </c>
    </row>
    <row r="299" spans="1:13" x14ac:dyDescent="0.2">
      <c r="B299" s="7" t="s">
        <v>127</v>
      </c>
      <c r="C299" s="7" t="s">
        <v>127</v>
      </c>
    </row>
    <row r="300" spans="1:13" x14ac:dyDescent="0.2">
      <c r="B300" s="7" t="s">
        <v>128</v>
      </c>
      <c r="C300" s="7" t="s">
        <v>129</v>
      </c>
      <c r="E300" s="7" t="s">
        <v>128</v>
      </c>
      <c r="F300" s="7" t="s">
        <v>129</v>
      </c>
      <c r="H300" s="7" t="s">
        <v>128</v>
      </c>
      <c r="I300" s="7" t="s">
        <v>129</v>
      </c>
      <c r="K300" s="7" t="s">
        <v>128</v>
      </c>
      <c r="L300" s="7" t="s">
        <v>129</v>
      </c>
    </row>
    <row r="301" spans="1:13" x14ac:dyDescent="0.2">
      <c r="B301" s="7">
        <v>49.95</v>
      </c>
      <c r="C301" s="7">
        <v>24.818999999999999</v>
      </c>
      <c r="E301" s="7">
        <v>34.969000000000001</v>
      </c>
      <c r="F301" s="7">
        <v>19.119</v>
      </c>
      <c r="H301" s="7">
        <v>39.042000000000002</v>
      </c>
      <c r="I301" s="7">
        <v>17</v>
      </c>
      <c r="K301" s="7">
        <v>39.042000000000002</v>
      </c>
      <c r="L301" s="7">
        <v>17</v>
      </c>
    </row>
    <row r="302" spans="1:13" x14ac:dyDescent="0.2">
      <c r="B302" s="7">
        <v>50.222000000000001</v>
      </c>
      <c r="C302" s="7">
        <v>22.25</v>
      </c>
      <c r="E302" s="7">
        <v>33.673000000000002</v>
      </c>
      <c r="F302" s="7">
        <v>20.181000000000001</v>
      </c>
      <c r="H302" s="7">
        <v>34.917000000000002</v>
      </c>
      <c r="I302" s="7">
        <v>17.148</v>
      </c>
      <c r="K302" s="7">
        <v>59.110999999999997</v>
      </c>
      <c r="L302" s="7">
        <v>28.71</v>
      </c>
    </row>
    <row r="303" spans="1:13" x14ac:dyDescent="0.2">
      <c r="B303" s="7">
        <v>49.213999999999999</v>
      </c>
      <c r="C303" s="7">
        <v>20.75</v>
      </c>
      <c r="E303" s="7">
        <v>33.862000000000002</v>
      </c>
      <c r="F303" s="7">
        <v>19.722000000000001</v>
      </c>
      <c r="H303" s="7">
        <v>32.81</v>
      </c>
      <c r="I303" s="7">
        <v>18.361000000000001</v>
      </c>
      <c r="K303" s="7">
        <v>68.238</v>
      </c>
      <c r="L303" s="7">
        <v>24.954999999999998</v>
      </c>
    </row>
    <row r="304" spans="1:13" x14ac:dyDescent="0.2">
      <c r="A304" s="7" t="s">
        <v>130</v>
      </c>
      <c r="B304" s="7">
        <f>AVERAGE(B301:B303)</f>
        <v>49.795333333333332</v>
      </c>
      <c r="C304" s="7">
        <f>AVERAGE(C301:C303)</f>
        <v>22.606333333333335</v>
      </c>
      <c r="D304" s="42">
        <f>C304/B304</f>
        <v>0.45398497851204267</v>
      </c>
      <c r="E304" s="7">
        <f>AVERAGE(E301:E303)</f>
        <v>34.167999999999999</v>
      </c>
      <c r="F304" s="7">
        <f>AVERAGE(F301:F303)</f>
        <v>19.673999999999999</v>
      </c>
      <c r="G304" s="42">
        <f>F304/E304</f>
        <v>0.57580191992507612</v>
      </c>
      <c r="H304" s="7">
        <f>AVERAGE(H301:H303)</f>
        <v>35.589666666666666</v>
      </c>
      <c r="I304" s="7">
        <f>AVERAGE(I301:I303)</f>
        <v>17.503</v>
      </c>
      <c r="J304" s="42">
        <f>I304/H304</f>
        <v>0.49180005432288398</v>
      </c>
      <c r="K304" s="7">
        <f>AVERAGE(K301:K303)</f>
        <v>55.463666666666661</v>
      </c>
      <c r="L304" s="7">
        <f>AVERAGE(L301:L303)</f>
        <v>23.554999999999996</v>
      </c>
      <c r="M304" s="42">
        <f>L304/K304</f>
        <v>0.42469244129790673</v>
      </c>
    </row>
    <row r="306" spans="1:22" x14ac:dyDescent="0.2">
      <c r="A306" s="32" t="s">
        <v>138</v>
      </c>
      <c r="B306" s="7" t="s">
        <v>128</v>
      </c>
      <c r="C306" s="7" t="s">
        <v>129</v>
      </c>
      <c r="D306" s="42"/>
      <c r="E306" s="7" t="s">
        <v>128</v>
      </c>
      <c r="F306" s="7" t="s">
        <v>129</v>
      </c>
      <c r="G306" s="42"/>
      <c r="H306" s="7" t="s">
        <v>128</v>
      </c>
      <c r="I306" s="7" t="s">
        <v>129</v>
      </c>
      <c r="J306" s="42"/>
      <c r="K306" s="7" t="s">
        <v>128</v>
      </c>
      <c r="L306" s="7" t="s">
        <v>129</v>
      </c>
      <c r="M306" s="42"/>
      <c r="N306" s="7" t="s">
        <v>128</v>
      </c>
      <c r="O306" s="7" t="s">
        <v>129</v>
      </c>
      <c r="P306" s="42"/>
      <c r="S306" s="42"/>
      <c r="V306" s="42"/>
    </row>
    <row r="307" spans="1:22" x14ac:dyDescent="0.2">
      <c r="B307" s="7">
        <v>44.442</v>
      </c>
      <c r="C307" s="7">
        <v>32.923000000000002</v>
      </c>
      <c r="D307" s="42"/>
      <c r="E307" s="7">
        <v>29.308</v>
      </c>
      <c r="F307" s="7">
        <v>13.788</v>
      </c>
      <c r="G307" s="42"/>
      <c r="H307" s="7">
        <v>32.462000000000003</v>
      </c>
      <c r="I307" s="7">
        <v>15.423</v>
      </c>
      <c r="J307" s="42"/>
      <c r="K307" s="7">
        <v>23.731000000000002</v>
      </c>
      <c r="L307" s="7">
        <v>21.038</v>
      </c>
      <c r="M307" s="42"/>
      <c r="N307" s="7">
        <v>30.058</v>
      </c>
      <c r="O307" s="7">
        <v>36.845999999999997</v>
      </c>
      <c r="P307" s="42"/>
      <c r="S307" s="42"/>
      <c r="V307" s="42"/>
    </row>
    <row r="308" spans="1:22" x14ac:dyDescent="0.2">
      <c r="B308" s="7">
        <v>45.731000000000002</v>
      </c>
      <c r="C308" s="7">
        <v>31.864999999999998</v>
      </c>
      <c r="D308" s="42"/>
      <c r="E308" s="7">
        <v>31.5</v>
      </c>
      <c r="F308" s="7">
        <v>12.962</v>
      </c>
      <c r="G308" s="42"/>
      <c r="H308" s="7">
        <v>36.287999999999997</v>
      </c>
      <c r="I308" s="7">
        <v>13.962</v>
      </c>
      <c r="J308" s="42"/>
      <c r="K308" s="7">
        <v>24.538</v>
      </c>
      <c r="L308" s="7">
        <v>15.865</v>
      </c>
      <c r="M308" s="42"/>
      <c r="N308" s="7">
        <v>32.692</v>
      </c>
      <c r="O308" s="7">
        <v>34.615000000000002</v>
      </c>
      <c r="P308" s="42"/>
      <c r="S308" s="42"/>
      <c r="V308" s="42"/>
    </row>
    <row r="309" spans="1:22" x14ac:dyDescent="0.2">
      <c r="B309" s="7">
        <v>46.923000000000002</v>
      </c>
      <c r="C309" s="7">
        <v>36.287999999999997</v>
      </c>
      <c r="D309" s="42"/>
      <c r="E309" s="7">
        <v>30.192</v>
      </c>
      <c r="F309" s="7">
        <v>10.538</v>
      </c>
      <c r="G309" s="42"/>
      <c r="H309" s="7">
        <v>35.75</v>
      </c>
      <c r="I309" s="7">
        <v>13.596</v>
      </c>
      <c r="J309" s="42"/>
      <c r="K309" s="7">
        <v>23.827000000000002</v>
      </c>
      <c r="L309" s="7">
        <v>19.114999999999998</v>
      </c>
      <c r="M309" s="42"/>
      <c r="N309" s="7">
        <v>34.712000000000003</v>
      </c>
      <c r="O309" s="7">
        <v>24.192</v>
      </c>
      <c r="P309" s="42"/>
      <c r="S309" s="42"/>
      <c r="V309" s="42"/>
    </row>
    <row r="310" spans="1:22" x14ac:dyDescent="0.2">
      <c r="A310" s="7" t="s">
        <v>130</v>
      </c>
      <c r="B310" s="7">
        <f>AVERAGE(B307:B309)</f>
        <v>45.698666666666668</v>
      </c>
      <c r="C310" s="7">
        <f>AVERAGE(C307:C309)</f>
        <v>33.692</v>
      </c>
      <c r="D310" s="42">
        <f>C310/B310</f>
        <v>0.73726439866954541</v>
      </c>
      <c r="E310" s="7">
        <f>AVERAGE(E307:E309)</f>
        <v>30.333333333333332</v>
      </c>
      <c r="F310" s="7">
        <f>AVERAGE(F307:F309)</f>
        <v>12.429333333333332</v>
      </c>
      <c r="G310" s="42">
        <f>F310/E310</f>
        <v>0.40975824175824171</v>
      </c>
      <c r="H310" s="7">
        <f>AVERAGE(H307:H309)</f>
        <v>34.833333333333336</v>
      </c>
      <c r="I310" s="7">
        <f>AVERAGE(I307:I309)</f>
        <v>14.326999999999998</v>
      </c>
      <c r="J310" s="42">
        <f>I310/H310</f>
        <v>0.4113014354066985</v>
      </c>
      <c r="K310" s="7">
        <f>AVERAGE(K307:K309)</f>
        <v>24.032</v>
      </c>
      <c r="L310" s="7">
        <f>AVERAGE(L307:L309)</f>
        <v>18.672666666666668</v>
      </c>
      <c r="M310" s="42">
        <f>L310/K310</f>
        <v>0.77699178872614294</v>
      </c>
      <c r="N310" s="7">
        <f>AVERAGE(N307:N309)</f>
        <v>32.487333333333332</v>
      </c>
      <c r="O310" s="7">
        <f>AVERAGE(O307:O309)</f>
        <v>31.884333333333331</v>
      </c>
      <c r="P310" s="42">
        <f>O310/N310</f>
        <v>0.9814389197841209</v>
      </c>
      <c r="S310" s="42"/>
      <c r="V310" s="42"/>
    </row>
    <row r="311" spans="1:22" x14ac:dyDescent="0.2">
      <c r="B311" s="7" t="s">
        <v>128</v>
      </c>
      <c r="C311" s="7" t="s">
        <v>129</v>
      </c>
      <c r="D311" s="42"/>
      <c r="E311" s="7" t="s">
        <v>128</v>
      </c>
      <c r="F311" s="7" t="s">
        <v>129</v>
      </c>
      <c r="G311" s="42"/>
      <c r="H311" s="7" t="s">
        <v>128</v>
      </c>
      <c r="I311" s="7" t="s">
        <v>129</v>
      </c>
      <c r="J311" s="42"/>
      <c r="K311" s="7" t="s">
        <v>128</v>
      </c>
      <c r="L311" s="7" t="s">
        <v>129</v>
      </c>
      <c r="M311" s="42"/>
      <c r="N311" s="7" t="s">
        <v>128</v>
      </c>
      <c r="O311" s="7" t="s">
        <v>129</v>
      </c>
      <c r="P311" s="42"/>
      <c r="Q311" s="7" t="s">
        <v>128</v>
      </c>
      <c r="R311" s="7" t="s">
        <v>129</v>
      </c>
      <c r="S311" s="42"/>
      <c r="V311" s="42"/>
    </row>
    <row r="312" spans="1:22" x14ac:dyDescent="0.2">
      <c r="B312" s="7">
        <v>56.826999999999998</v>
      </c>
      <c r="C312" s="7">
        <v>49.442</v>
      </c>
      <c r="D312" s="42"/>
      <c r="E312" s="7">
        <v>31.172999999999998</v>
      </c>
      <c r="F312" s="7">
        <v>24.018999999999998</v>
      </c>
      <c r="G312" s="42"/>
      <c r="H312" s="7">
        <v>41.731000000000002</v>
      </c>
      <c r="I312" s="7">
        <v>19.058</v>
      </c>
      <c r="J312" s="42"/>
      <c r="K312" s="7">
        <v>84.519000000000005</v>
      </c>
      <c r="L312" s="7">
        <v>44.423000000000002</v>
      </c>
      <c r="M312" s="42"/>
      <c r="N312" s="7">
        <v>30.808</v>
      </c>
      <c r="O312" s="7">
        <v>25.731000000000002</v>
      </c>
      <c r="P312" s="42"/>
      <c r="Q312" s="7">
        <v>38.212000000000003</v>
      </c>
      <c r="R312" s="7">
        <v>38.615000000000002</v>
      </c>
      <c r="S312" s="42"/>
      <c r="V312" s="42"/>
    </row>
    <row r="313" spans="1:22" x14ac:dyDescent="0.2">
      <c r="B313" s="7">
        <v>59.173000000000002</v>
      </c>
      <c r="C313" s="7">
        <v>44.808</v>
      </c>
      <c r="D313" s="42"/>
      <c r="E313" s="7">
        <v>36.134999999999998</v>
      </c>
      <c r="F313" s="7">
        <v>24.038</v>
      </c>
      <c r="G313" s="42"/>
      <c r="H313" s="7">
        <v>40.826999999999998</v>
      </c>
      <c r="I313" s="7">
        <v>22.846</v>
      </c>
      <c r="J313" s="42"/>
      <c r="K313" s="7">
        <v>79.287999999999997</v>
      </c>
      <c r="L313" s="7">
        <v>51.576999999999998</v>
      </c>
      <c r="M313" s="42"/>
      <c r="N313" s="7">
        <v>28.114999999999998</v>
      </c>
      <c r="O313" s="7">
        <v>21.442</v>
      </c>
      <c r="P313" s="42"/>
      <c r="Q313" s="7">
        <v>40.192</v>
      </c>
      <c r="R313" s="7">
        <v>37.595999999999997</v>
      </c>
      <c r="S313" s="42"/>
      <c r="V313" s="42"/>
    </row>
    <row r="314" spans="1:22" x14ac:dyDescent="0.2">
      <c r="B314" s="7">
        <v>55.5</v>
      </c>
      <c r="C314" s="7">
        <v>46.037999999999997</v>
      </c>
      <c r="D314" s="42"/>
      <c r="E314" s="7">
        <v>38.423000000000002</v>
      </c>
      <c r="F314" s="7">
        <v>20.864999999999998</v>
      </c>
      <c r="G314" s="42"/>
      <c r="H314" s="7">
        <v>42.287999999999997</v>
      </c>
      <c r="I314" s="7">
        <v>26.846</v>
      </c>
      <c r="J314" s="42"/>
      <c r="K314" s="7">
        <v>82.076999999999998</v>
      </c>
      <c r="L314" s="7">
        <v>44.962000000000003</v>
      </c>
      <c r="M314" s="42"/>
      <c r="N314" s="7">
        <v>32.115000000000002</v>
      </c>
      <c r="O314" s="7">
        <v>26.885000000000002</v>
      </c>
      <c r="P314" s="42"/>
      <c r="Q314" s="7">
        <v>38.634999999999998</v>
      </c>
      <c r="R314" s="7">
        <v>37.462000000000003</v>
      </c>
      <c r="S314" s="42"/>
      <c r="V314" s="42"/>
    </row>
    <row r="315" spans="1:22" x14ac:dyDescent="0.2">
      <c r="A315" s="7" t="s">
        <v>130</v>
      </c>
      <c r="B315" s="7">
        <f>AVERAGE(B312:B314)</f>
        <v>57.166666666666664</v>
      </c>
      <c r="C315" s="7">
        <f>AVERAGE(C312:C314)</f>
        <v>46.762666666666668</v>
      </c>
      <c r="D315" s="42">
        <f>C315/B315</f>
        <v>0.8180058309037902</v>
      </c>
      <c r="E315" s="7">
        <f>AVERAGE(E312:E314)</f>
        <v>35.243666666666662</v>
      </c>
      <c r="F315" s="7">
        <f>AVERAGE(F312:F314)</f>
        <v>22.974</v>
      </c>
      <c r="G315" s="42">
        <f>F315/E315</f>
        <v>0.65186180022888285</v>
      </c>
      <c r="H315" s="7">
        <f>AVERAGE(H312:H314)</f>
        <v>41.615333333333332</v>
      </c>
      <c r="I315" s="7">
        <f>AVERAGE(I312:I314)</f>
        <v>22.916666666666668</v>
      </c>
      <c r="J315" s="42">
        <f>I315/H315</f>
        <v>0.55067843583294618</v>
      </c>
      <c r="K315" s="7">
        <f>AVERAGE(K312:K314)</f>
        <v>81.961333333333343</v>
      </c>
      <c r="L315" s="7">
        <f>AVERAGE(L312:L314)</f>
        <v>46.987333333333332</v>
      </c>
      <c r="M315" s="42">
        <f>L315/K315</f>
        <v>0.57328659042475305</v>
      </c>
      <c r="N315" s="7">
        <f>AVERAGE(N312:N314)</f>
        <v>30.346000000000004</v>
      </c>
      <c r="O315" s="7">
        <f>AVERAGE(O312:O314)</f>
        <v>24.686000000000003</v>
      </c>
      <c r="P315" s="42">
        <f>O315/N315</f>
        <v>0.81348447900876564</v>
      </c>
      <c r="Q315" s="7">
        <f>AVERAGE(Q312:Q314)</f>
        <v>39.012999999999998</v>
      </c>
      <c r="R315" s="7">
        <f>AVERAGE(R312:R314)</f>
        <v>37.890999999999998</v>
      </c>
      <c r="S315" s="42">
        <f>R315/Q315</f>
        <v>0.97124035577884293</v>
      </c>
      <c r="V315" s="42"/>
    </row>
    <row r="316" spans="1:22" x14ac:dyDescent="0.2">
      <c r="B316" s="7" t="s">
        <v>128</v>
      </c>
      <c r="C316" s="7" t="s">
        <v>129</v>
      </c>
      <c r="D316" s="42"/>
      <c r="E316" s="7" t="s">
        <v>128</v>
      </c>
      <c r="F316" s="7" t="s">
        <v>129</v>
      </c>
      <c r="G316" s="42"/>
      <c r="H316" s="7" t="s">
        <v>128</v>
      </c>
      <c r="I316" s="7" t="s">
        <v>129</v>
      </c>
      <c r="J316" s="42"/>
      <c r="K316" s="7" t="s">
        <v>128</v>
      </c>
      <c r="L316" s="7" t="s">
        <v>129</v>
      </c>
      <c r="M316" s="42"/>
      <c r="N316" s="7" t="s">
        <v>128</v>
      </c>
      <c r="O316" s="7" t="s">
        <v>129</v>
      </c>
      <c r="P316" s="42"/>
      <c r="Q316" s="7" t="s">
        <v>128</v>
      </c>
      <c r="R316" s="7" t="s">
        <v>129</v>
      </c>
      <c r="S316" s="42"/>
      <c r="V316" s="42"/>
    </row>
    <row r="317" spans="1:22" x14ac:dyDescent="0.2">
      <c r="B317" s="7">
        <v>22.981000000000002</v>
      </c>
      <c r="C317" s="7">
        <v>20.212</v>
      </c>
      <c r="D317" s="42"/>
      <c r="E317" s="7">
        <v>131.36500000000001</v>
      </c>
      <c r="F317" s="7">
        <v>101.05800000000001</v>
      </c>
      <c r="G317" s="42"/>
      <c r="H317" s="7">
        <v>41.692</v>
      </c>
      <c r="I317" s="7">
        <v>42.018999999999998</v>
      </c>
      <c r="J317" s="42"/>
      <c r="K317" s="7">
        <v>81.019000000000005</v>
      </c>
      <c r="L317" s="7">
        <v>86.576999999999998</v>
      </c>
      <c r="M317" s="42"/>
      <c r="N317" s="7">
        <v>20.922999999999998</v>
      </c>
      <c r="O317" s="7">
        <v>20.308</v>
      </c>
      <c r="P317" s="42"/>
      <c r="Q317" s="7">
        <v>10.135</v>
      </c>
      <c r="R317" s="7">
        <v>28.038</v>
      </c>
      <c r="S317" s="42"/>
      <c r="V317" s="42"/>
    </row>
    <row r="318" spans="1:22" x14ac:dyDescent="0.2">
      <c r="B318" s="7">
        <v>21.096</v>
      </c>
      <c r="C318" s="7">
        <v>22.077000000000002</v>
      </c>
      <c r="D318" s="42"/>
      <c r="E318" s="7">
        <v>130.23099999999999</v>
      </c>
      <c r="F318" s="7">
        <v>101.462</v>
      </c>
      <c r="G318" s="42"/>
      <c r="H318" s="7">
        <v>45.768999999999998</v>
      </c>
      <c r="I318" s="7">
        <v>40.231000000000002</v>
      </c>
      <c r="J318" s="42"/>
      <c r="K318" s="7">
        <v>83.058000000000007</v>
      </c>
      <c r="L318" s="7">
        <v>84.826999999999998</v>
      </c>
      <c r="M318" s="42"/>
      <c r="N318" s="7">
        <v>20.404</v>
      </c>
      <c r="O318" s="7">
        <v>28.75</v>
      </c>
      <c r="P318" s="42"/>
      <c r="Q318" s="7">
        <v>10.981</v>
      </c>
      <c r="R318" s="7">
        <v>20.154</v>
      </c>
      <c r="S318" s="42"/>
      <c r="V318" s="42"/>
    </row>
    <row r="319" spans="1:22" x14ac:dyDescent="0.2">
      <c r="B319" s="7">
        <v>19.672999999999998</v>
      </c>
      <c r="C319" s="7">
        <v>18.364999999999998</v>
      </c>
      <c r="D319" s="42"/>
      <c r="E319" s="7">
        <v>134.346</v>
      </c>
      <c r="F319" s="7">
        <v>98.558000000000007</v>
      </c>
      <c r="G319" s="42"/>
      <c r="H319" s="7">
        <v>42.058</v>
      </c>
      <c r="I319" s="7">
        <v>36.962000000000003</v>
      </c>
      <c r="J319" s="42"/>
      <c r="K319" s="7">
        <v>83.730999999999995</v>
      </c>
      <c r="L319" s="7">
        <v>76.980999999999995</v>
      </c>
      <c r="M319" s="42"/>
      <c r="N319" s="7">
        <v>22.154</v>
      </c>
      <c r="O319" s="7">
        <v>25.827000000000002</v>
      </c>
      <c r="P319" s="42"/>
      <c r="Q319" s="7">
        <v>11.327</v>
      </c>
      <c r="R319" s="7">
        <v>14.423</v>
      </c>
      <c r="S319" s="42"/>
      <c r="V319" s="42"/>
    </row>
    <row r="320" spans="1:22" x14ac:dyDescent="0.2">
      <c r="A320" s="7" t="s">
        <v>130</v>
      </c>
      <c r="B320" s="7">
        <f>AVERAGE(B317:B319)</f>
        <v>21.25</v>
      </c>
      <c r="C320" s="7">
        <f>AVERAGE(C317:C319)</f>
        <v>20.218</v>
      </c>
      <c r="D320" s="42">
        <f>C320/B320</f>
        <v>0.95143529411764705</v>
      </c>
      <c r="E320" s="7">
        <f>AVERAGE(E317:E319)</f>
        <v>131.98066666666668</v>
      </c>
      <c r="F320" s="7">
        <f>AVERAGE(F317:F319)</f>
        <v>100.35933333333334</v>
      </c>
      <c r="G320" s="42">
        <f>F320/E320</f>
        <v>0.76040935288501854</v>
      </c>
      <c r="H320" s="7">
        <f>AVERAGE(H317:H319)</f>
        <v>43.173000000000002</v>
      </c>
      <c r="I320" s="7">
        <f>AVERAGE(I317:I319)</f>
        <v>39.737333333333332</v>
      </c>
      <c r="J320" s="42">
        <f>I320/H320</f>
        <v>0.92042094210115888</v>
      </c>
      <c r="K320" s="7">
        <f>AVERAGE(K317:K319)</f>
        <v>82.602666666666664</v>
      </c>
      <c r="L320" s="7">
        <f>AVERAGE(L317:L319)</f>
        <v>82.795000000000002</v>
      </c>
      <c r="M320" s="42">
        <f>L320/K320</f>
        <v>1.0023284155475207</v>
      </c>
      <c r="N320" s="7">
        <f>AVERAGE(N317:N319)</f>
        <v>21.16033333333333</v>
      </c>
      <c r="O320" s="7">
        <f>AVERAGE(O317:O319)</f>
        <v>24.96166666666667</v>
      </c>
      <c r="P320" s="42">
        <f>O320/N320</f>
        <v>1.1796443030198016</v>
      </c>
      <c r="Q320" s="7">
        <f>AVERAGE(Q317:Q319)</f>
        <v>10.814333333333332</v>
      </c>
      <c r="R320" s="7">
        <f>AVERAGE(R317:R319)</f>
        <v>20.871666666666666</v>
      </c>
      <c r="S320" s="42">
        <f>R320/Q320</f>
        <v>1.9300003082329009</v>
      </c>
      <c r="V320" s="42"/>
    </row>
    <row r="321" spans="1:22" x14ac:dyDescent="0.2">
      <c r="B321" s="7" t="s">
        <v>128</v>
      </c>
      <c r="C321" s="7" t="s">
        <v>129</v>
      </c>
      <c r="D321" s="42"/>
      <c r="E321" s="7" t="s">
        <v>128</v>
      </c>
      <c r="F321" s="7" t="s">
        <v>129</v>
      </c>
      <c r="G321" s="42"/>
      <c r="H321" s="7" t="s">
        <v>128</v>
      </c>
      <c r="I321" s="7" t="s">
        <v>129</v>
      </c>
      <c r="J321" s="42"/>
      <c r="K321" s="7" t="s">
        <v>128</v>
      </c>
      <c r="L321" s="7" t="s">
        <v>129</v>
      </c>
      <c r="M321" s="42"/>
      <c r="N321" s="7" t="s">
        <v>128</v>
      </c>
      <c r="O321" s="7" t="s">
        <v>129</v>
      </c>
      <c r="P321" s="42"/>
      <c r="S321" s="42"/>
      <c r="V321" s="42"/>
    </row>
    <row r="322" spans="1:22" x14ac:dyDescent="0.2">
      <c r="B322" s="7">
        <v>31.442</v>
      </c>
      <c r="C322" s="7">
        <v>19.481000000000002</v>
      </c>
      <c r="D322" s="42"/>
      <c r="E322" s="7">
        <v>46.923000000000002</v>
      </c>
      <c r="F322" s="7">
        <v>41.231000000000002</v>
      </c>
      <c r="G322" s="42"/>
      <c r="H322" s="7">
        <v>20.731000000000002</v>
      </c>
      <c r="I322" s="7">
        <v>16.038</v>
      </c>
      <c r="J322" s="42"/>
      <c r="K322" s="7">
        <v>22.212</v>
      </c>
      <c r="L322" s="7">
        <v>9.3079999999999998</v>
      </c>
      <c r="M322" s="42"/>
      <c r="N322" s="7">
        <v>29.481000000000002</v>
      </c>
      <c r="O322" s="7">
        <v>20.481000000000002</v>
      </c>
      <c r="P322" s="42"/>
      <c r="S322" s="42"/>
      <c r="V322" s="42"/>
    </row>
    <row r="323" spans="1:22" x14ac:dyDescent="0.2">
      <c r="B323" s="7">
        <v>31.327000000000002</v>
      </c>
      <c r="C323" s="7">
        <v>24.308</v>
      </c>
      <c r="D323" s="42"/>
      <c r="E323" s="7">
        <v>44.095999999999997</v>
      </c>
      <c r="F323" s="7">
        <v>40.404000000000003</v>
      </c>
      <c r="G323" s="42"/>
      <c r="H323" s="7">
        <v>21.077000000000002</v>
      </c>
      <c r="I323" s="7">
        <v>15.712</v>
      </c>
      <c r="J323" s="42"/>
      <c r="K323" s="7">
        <v>22.788</v>
      </c>
      <c r="L323" s="7">
        <v>10.077</v>
      </c>
      <c r="M323" s="42"/>
      <c r="N323" s="7">
        <v>31.788</v>
      </c>
      <c r="O323" s="7">
        <v>18.114999999999998</v>
      </c>
      <c r="P323" s="42"/>
      <c r="S323" s="42"/>
      <c r="V323" s="42"/>
    </row>
    <row r="324" spans="1:22" x14ac:dyDescent="0.2">
      <c r="B324" s="7">
        <v>35.731000000000002</v>
      </c>
      <c r="C324" s="7">
        <v>26.768999999999998</v>
      </c>
      <c r="D324" s="42"/>
      <c r="E324" s="7">
        <v>45.712000000000003</v>
      </c>
      <c r="F324" s="7">
        <v>44.558</v>
      </c>
      <c r="G324" s="42"/>
      <c r="H324" s="7">
        <v>18.922999999999998</v>
      </c>
      <c r="I324" s="7">
        <v>17.5</v>
      </c>
      <c r="J324" s="42"/>
      <c r="K324" s="7">
        <v>21.058</v>
      </c>
      <c r="L324" s="7">
        <v>10.923</v>
      </c>
      <c r="M324" s="42"/>
      <c r="N324" s="7">
        <v>29.538</v>
      </c>
      <c r="O324" s="7">
        <v>20.135000000000002</v>
      </c>
      <c r="P324" s="42"/>
      <c r="S324" s="42"/>
      <c r="V324" s="42"/>
    </row>
    <row r="325" spans="1:22" x14ac:dyDescent="0.2">
      <c r="A325" s="7" t="s">
        <v>130</v>
      </c>
      <c r="B325" s="7">
        <f>AVERAGE(B322:B324)</f>
        <v>32.833333333333336</v>
      </c>
      <c r="C325" s="7">
        <f>AVERAGE(C322:C324)</f>
        <v>23.519333333333332</v>
      </c>
      <c r="D325" s="42">
        <f>C325/B325</f>
        <v>0.71632487309644666</v>
      </c>
      <c r="E325" s="7">
        <f>AVERAGE(E322:E324)</f>
        <v>45.576999999999998</v>
      </c>
      <c r="F325" s="7">
        <f>AVERAGE(F322:F324)</f>
        <v>42.064333333333337</v>
      </c>
      <c r="G325" s="42">
        <f>F325/E325</f>
        <v>0.92292896270779867</v>
      </c>
      <c r="H325" s="7">
        <f>AVERAGE(H322:H324)</f>
        <v>20.24366666666667</v>
      </c>
      <c r="I325" s="7">
        <f>AVERAGE(I322:I324)</f>
        <v>16.416666666666668</v>
      </c>
      <c r="J325" s="42">
        <f>I325/H325</f>
        <v>0.81095321993709957</v>
      </c>
      <c r="K325" s="7">
        <f>AVERAGE(K322:K324)</f>
        <v>22.019333333333332</v>
      </c>
      <c r="L325" s="7">
        <f>AVERAGE(L322:L324)</f>
        <v>10.102666666666666</v>
      </c>
      <c r="M325" s="42">
        <f>L325/K325</f>
        <v>0.45880892548972113</v>
      </c>
      <c r="N325" s="7">
        <f>AVERAGE(N322:N324)</f>
        <v>30.269000000000002</v>
      </c>
      <c r="O325" s="7">
        <f>AVERAGE(O322:O324)</f>
        <v>19.577000000000002</v>
      </c>
      <c r="P325" s="42">
        <f>O325/N325</f>
        <v>0.6467673197000231</v>
      </c>
      <c r="S325" s="42"/>
      <c r="V325" s="42"/>
    </row>
    <row r="326" spans="1:22" x14ac:dyDescent="0.2">
      <c r="B326" s="7" t="s">
        <v>128</v>
      </c>
      <c r="C326" s="7" t="s">
        <v>129</v>
      </c>
      <c r="D326" s="42"/>
      <c r="E326" s="7" t="s">
        <v>128</v>
      </c>
      <c r="F326" s="7" t="s">
        <v>129</v>
      </c>
      <c r="G326" s="42"/>
      <c r="H326" s="7" t="s">
        <v>128</v>
      </c>
      <c r="I326" s="7" t="s">
        <v>129</v>
      </c>
      <c r="J326" s="42"/>
      <c r="K326" s="7" t="s">
        <v>128</v>
      </c>
      <c r="L326" s="7" t="s">
        <v>129</v>
      </c>
      <c r="M326" s="42"/>
      <c r="N326" s="7" t="s">
        <v>128</v>
      </c>
      <c r="O326" s="7" t="s">
        <v>129</v>
      </c>
      <c r="P326" s="42"/>
      <c r="Q326" s="7" t="s">
        <v>128</v>
      </c>
      <c r="R326" s="7" t="s">
        <v>129</v>
      </c>
      <c r="S326" s="42"/>
      <c r="V326" s="42"/>
    </row>
    <row r="327" spans="1:22" x14ac:dyDescent="0.2">
      <c r="B327" s="7">
        <v>51.154000000000003</v>
      </c>
      <c r="C327" s="7">
        <v>56.481000000000002</v>
      </c>
      <c r="D327" s="42"/>
      <c r="E327" s="7">
        <v>77.364999999999995</v>
      </c>
      <c r="F327" s="7">
        <v>49.212000000000003</v>
      </c>
      <c r="G327" s="42"/>
      <c r="H327" s="7">
        <v>70.826999999999998</v>
      </c>
      <c r="I327" s="7">
        <v>55.287999999999997</v>
      </c>
      <c r="J327" s="42"/>
      <c r="K327" s="7">
        <v>67.826999999999998</v>
      </c>
      <c r="L327" s="7">
        <v>59.192</v>
      </c>
      <c r="M327" s="42"/>
      <c r="N327" s="7">
        <v>50.095999999999997</v>
      </c>
      <c r="O327" s="7">
        <v>33.923000000000002</v>
      </c>
      <c r="P327" s="42"/>
      <c r="Q327" s="7">
        <v>59.384999999999998</v>
      </c>
      <c r="R327" s="7">
        <v>41.731000000000002</v>
      </c>
      <c r="S327" s="42"/>
      <c r="V327" s="42"/>
    </row>
    <row r="328" spans="1:22" x14ac:dyDescent="0.2">
      <c r="B328" s="7">
        <v>50.808</v>
      </c>
      <c r="C328" s="7">
        <v>60.037999999999997</v>
      </c>
      <c r="D328" s="42"/>
      <c r="E328" s="7">
        <v>77.635000000000005</v>
      </c>
      <c r="F328" s="7">
        <v>54.058</v>
      </c>
      <c r="G328" s="42"/>
      <c r="H328" s="7">
        <v>76.635000000000005</v>
      </c>
      <c r="I328" s="7">
        <v>47.634999999999998</v>
      </c>
      <c r="J328" s="42"/>
      <c r="K328" s="7">
        <v>69.787999999999997</v>
      </c>
      <c r="L328" s="7">
        <v>58.25</v>
      </c>
      <c r="M328" s="42"/>
      <c r="N328" s="7">
        <v>47.384999999999998</v>
      </c>
      <c r="O328" s="7">
        <v>29.308</v>
      </c>
      <c r="P328" s="42"/>
      <c r="Q328" s="7">
        <v>62.095999999999997</v>
      </c>
      <c r="R328" s="7">
        <v>45.018999999999998</v>
      </c>
      <c r="S328" s="42"/>
      <c r="V328" s="42"/>
    </row>
    <row r="329" spans="1:22" x14ac:dyDescent="0.2">
      <c r="B329" s="7">
        <v>51.5</v>
      </c>
      <c r="C329" s="7">
        <v>62.287999999999997</v>
      </c>
      <c r="D329" s="42"/>
      <c r="E329" s="7">
        <v>61.212000000000003</v>
      </c>
      <c r="F329" s="7">
        <v>40.365000000000002</v>
      </c>
      <c r="G329" s="42"/>
      <c r="H329" s="7">
        <v>70.576999999999998</v>
      </c>
      <c r="I329" s="7">
        <v>52.712000000000003</v>
      </c>
      <c r="J329" s="42"/>
      <c r="K329" s="7">
        <v>65.019000000000005</v>
      </c>
      <c r="L329" s="7">
        <v>65.691999999999993</v>
      </c>
      <c r="M329" s="42"/>
      <c r="N329" s="7">
        <v>44.481000000000002</v>
      </c>
      <c r="O329" s="7">
        <v>42.442</v>
      </c>
      <c r="P329" s="42"/>
      <c r="Q329" s="7">
        <v>63.75</v>
      </c>
      <c r="R329" s="7">
        <v>36.962000000000003</v>
      </c>
      <c r="S329" s="42"/>
      <c r="V329" s="42"/>
    </row>
    <row r="330" spans="1:22" x14ac:dyDescent="0.2">
      <c r="A330" s="7" t="s">
        <v>130</v>
      </c>
      <c r="B330" s="7">
        <f>AVERAGE(B327:B329)</f>
        <v>51.153999999999996</v>
      </c>
      <c r="C330" s="7">
        <f>AVERAGE(C327:C329)</f>
        <v>59.602333333333341</v>
      </c>
      <c r="D330" s="42">
        <f>C330/B330</f>
        <v>1.1651548917647367</v>
      </c>
      <c r="E330" s="7">
        <f>AVERAGE(E327:E329)</f>
        <v>72.070666666666668</v>
      </c>
      <c r="F330" s="7">
        <f>AVERAGE(F327:F329)</f>
        <v>47.878333333333337</v>
      </c>
      <c r="G330" s="42">
        <f>F330/E330</f>
        <v>0.66432482933417203</v>
      </c>
      <c r="H330" s="7">
        <f>AVERAGE(H327:H329)</f>
        <v>72.679666666666662</v>
      </c>
      <c r="I330" s="7">
        <f>AVERAGE(I327:I329)</f>
        <v>51.87833333333333</v>
      </c>
      <c r="J330" s="42">
        <f>I330/H330</f>
        <v>0.71379432119941844</v>
      </c>
      <c r="K330" s="7">
        <f>AVERAGE(K327:K329)</f>
        <v>67.544666666666672</v>
      </c>
      <c r="L330" s="7">
        <f>AVERAGE(L327:L329)</f>
        <v>61.044666666666672</v>
      </c>
      <c r="M330" s="42">
        <f>L330/K330</f>
        <v>0.90376738355853414</v>
      </c>
      <c r="N330" s="7">
        <f>AVERAGE(N327:N329)</f>
        <v>47.320666666666661</v>
      </c>
      <c r="O330" s="7">
        <f>AVERAGE(O327:O329)</f>
        <v>35.224333333333334</v>
      </c>
      <c r="P330" s="42">
        <f>O330/N330</f>
        <v>0.74437525535002336</v>
      </c>
      <c r="Q330" s="7">
        <f>AVERAGE(Q327:Q329)</f>
        <v>61.743666666666662</v>
      </c>
      <c r="R330" s="7">
        <f>AVERAGE(R327:R329)</f>
        <v>41.237333333333332</v>
      </c>
      <c r="S330" s="42">
        <f>R330/Q330</f>
        <v>0.66787956659522441</v>
      </c>
      <c r="V330" s="42"/>
    </row>
    <row r="332" spans="1:22" x14ac:dyDescent="0.2">
      <c r="B332" s="7" t="s">
        <v>127</v>
      </c>
      <c r="C332" s="7" t="s">
        <v>127</v>
      </c>
    </row>
    <row r="333" spans="1:22" x14ac:dyDescent="0.2">
      <c r="B333" s="7" t="s">
        <v>128</v>
      </c>
      <c r="C333" s="7" t="s">
        <v>129</v>
      </c>
      <c r="E333" s="7" t="s">
        <v>128</v>
      </c>
      <c r="F333" s="7" t="s">
        <v>129</v>
      </c>
      <c r="H333" s="7" t="s">
        <v>128</v>
      </c>
      <c r="I333" s="7" t="s">
        <v>129</v>
      </c>
      <c r="K333" s="7" t="s">
        <v>128</v>
      </c>
      <c r="L333" s="7" t="s">
        <v>129</v>
      </c>
    </row>
    <row r="334" spans="1:22" x14ac:dyDescent="0.2">
      <c r="B334" s="7">
        <v>28.187999999999999</v>
      </c>
      <c r="C334" s="7">
        <v>23.437999999999999</v>
      </c>
      <c r="E334" s="7">
        <v>118</v>
      </c>
      <c r="F334" s="7">
        <v>63.216000000000001</v>
      </c>
      <c r="H334" s="7">
        <v>132.6</v>
      </c>
      <c r="I334" s="7">
        <v>63.5</v>
      </c>
      <c r="K334" s="7">
        <v>28.552</v>
      </c>
      <c r="L334" s="7">
        <v>14</v>
      </c>
    </row>
    <row r="335" spans="1:22" x14ac:dyDescent="0.2">
      <c r="B335" s="7">
        <v>27.75</v>
      </c>
      <c r="C335" s="7">
        <v>21</v>
      </c>
      <c r="E335" s="7">
        <v>102.84399999999999</v>
      </c>
      <c r="F335" s="7">
        <v>54.19</v>
      </c>
      <c r="H335" s="7">
        <v>122.458</v>
      </c>
      <c r="I335" s="7">
        <v>65.980999999999995</v>
      </c>
      <c r="K335" s="7">
        <v>23.538</v>
      </c>
      <c r="L335" s="7">
        <v>18.643000000000001</v>
      </c>
    </row>
    <row r="336" spans="1:22" x14ac:dyDescent="0.2">
      <c r="B336" s="7">
        <v>30.928999999999998</v>
      </c>
      <c r="C336" s="7">
        <v>17.273</v>
      </c>
      <c r="E336" s="7">
        <v>113.423</v>
      </c>
      <c r="F336" s="7">
        <v>51.125</v>
      </c>
      <c r="H336" s="7">
        <v>137.071</v>
      </c>
      <c r="I336" s="7">
        <v>67.444000000000003</v>
      </c>
      <c r="K336" s="7">
        <v>25.224</v>
      </c>
      <c r="L336" s="7">
        <v>20.861000000000001</v>
      </c>
    </row>
    <row r="337" spans="1:22" x14ac:dyDescent="0.2">
      <c r="A337" s="7" t="s">
        <v>130</v>
      </c>
      <c r="B337" s="7">
        <f>AVERAGE(B334:B336)</f>
        <v>28.955666666666669</v>
      </c>
      <c r="C337" s="7">
        <f>AVERAGE(C334:C336)</f>
        <v>20.570333333333334</v>
      </c>
      <c r="D337" s="42">
        <f>C337/B337</f>
        <v>0.71040786489691132</v>
      </c>
      <c r="E337" s="7">
        <f>AVERAGE(E334:E336)</f>
        <v>111.42233333333333</v>
      </c>
      <c r="F337" s="7">
        <f>AVERAGE(F334:F336)</f>
        <v>56.177</v>
      </c>
      <c r="G337" s="42">
        <f>F337/E337</f>
        <v>0.50418078960830714</v>
      </c>
      <c r="H337" s="7">
        <f>AVERAGE(H334:H336)</f>
        <v>130.70966666666666</v>
      </c>
      <c r="I337" s="7">
        <f>AVERAGE(I334:I336)</f>
        <v>65.641666666666666</v>
      </c>
      <c r="J337" s="42">
        <f>I337/H337</f>
        <v>0.50219443091431648</v>
      </c>
      <c r="K337" s="7">
        <f>AVERAGE(K334:K336)</f>
        <v>25.771333333333335</v>
      </c>
      <c r="L337" s="7">
        <f>AVERAGE(L334:L336)</f>
        <v>17.834666666666667</v>
      </c>
      <c r="M337" s="42">
        <f>L337/K337</f>
        <v>0.69203507773495099</v>
      </c>
    </row>
    <row r="339" spans="1:22" x14ac:dyDescent="0.2">
      <c r="B339" s="7" t="s">
        <v>127</v>
      </c>
      <c r="C339" s="7" t="s">
        <v>127</v>
      </c>
    </row>
    <row r="340" spans="1:22" x14ac:dyDescent="0.2">
      <c r="B340" s="7" t="s">
        <v>128</v>
      </c>
      <c r="C340" s="7" t="s">
        <v>129</v>
      </c>
      <c r="E340" s="7" t="s">
        <v>128</v>
      </c>
      <c r="F340" s="7" t="s">
        <v>129</v>
      </c>
      <c r="H340" s="7" t="s">
        <v>128</v>
      </c>
      <c r="I340" s="7" t="s">
        <v>129</v>
      </c>
      <c r="K340" s="7" t="s">
        <v>128</v>
      </c>
      <c r="L340" s="7" t="s">
        <v>129</v>
      </c>
      <c r="N340" s="7" t="s">
        <v>128</v>
      </c>
      <c r="O340" s="7" t="s">
        <v>129</v>
      </c>
    </row>
    <row r="341" spans="1:22" x14ac:dyDescent="0.2">
      <c r="B341" s="7">
        <v>9.3729999999999993</v>
      </c>
      <c r="C341" s="7">
        <v>9.75</v>
      </c>
      <c r="E341" s="7">
        <v>62.070999999999998</v>
      </c>
      <c r="F341" s="7">
        <v>24</v>
      </c>
      <c r="H341" s="7">
        <v>24.952000000000002</v>
      </c>
      <c r="I341" s="7">
        <v>10.839</v>
      </c>
      <c r="K341" s="7">
        <v>42.061999999999998</v>
      </c>
      <c r="L341" s="7">
        <v>18.100000000000001</v>
      </c>
      <c r="N341" s="7">
        <v>13.625</v>
      </c>
      <c r="O341" s="7">
        <v>9.6669999999999998</v>
      </c>
    </row>
    <row r="342" spans="1:22" x14ac:dyDescent="0.2">
      <c r="B342" s="7">
        <v>10.471</v>
      </c>
      <c r="C342" s="7">
        <v>10.691000000000001</v>
      </c>
      <c r="E342" s="7">
        <v>63.719000000000001</v>
      </c>
      <c r="F342" s="7">
        <v>25.469000000000001</v>
      </c>
      <c r="H342" s="7">
        <v>21.773</v>
      </c>
      <c r="I342" s="7">
        <v>11.875</v>
      </c>
      <c r="K342" s="7">
        <v>42</v>
      </c>
      <c r="L342" s="7">
        <v>12.955</v>
      </c>
      <c r="N342" s="7">
        <v>13.683</v>
      </c>
      <c r="O342" s="7">
        <v>10.856999999999999</v>
      </c>
    </row>
    <row r="343" spans="1:22" x14ac:dyDescent="0.2">
      <c r="B343" s="7">
        <v>8.2780000000000005</v>
      </c>
      <c r="C343" s="7">
        <v>9.1359999999999992</v>
      </c>
      <c r="E343" s="7">
        <v>57.948</v>
      </c>
      <c r="F343" s="7">
        <v>24.759</v>
      </c>
      <c r="H343" s="7">
        <v>21.027999999999999</v>
      </c>
      <c r="I343" s="7">
        <v>10.5</v>
      </c>
      <c r="K343" s="7">
        <v>38.930999999999997</v>
      </c>
      <c r="L343" s="7">
        <v>14</v>
      </c>
      <c r="N343" s="7">
        <v>14.625</v>
      </c>
      <c r="O343" s="7">
        <v>9.15</v>
      </c>
    </row>
    <row r="344" spans="1:22" x14ac:dyDescent="0.2">
      <c r="A344" s="7" t="s">
        <v>130</v>
      </c>
      <c r="B344" s="7">
        <f>AVERAGE(B341:B343)</f>
        <v>9.3740000000000006</v>
      </c>
      <c r="C344" s="7">
        <f>AVERAGE(C341:C342)</f>
        <v>10.220500000000001</v>
      </c>
      <c r="D344" s="42">
        <f>C344/B344</f>
        <v>1.0903029656496694</v>
      </c>
      <c r="E344" s="7">
        <f>AVERAGE(E341:E343)</f>
        <v>61.246000000000002</v>
      </c>
      <c r="F344" s="7">
        <f>AVERAGE(F341:F342)</f>
        <v>24.734500000000001</v>
      </c>
      <c r="G344" s="42">
        <f>F344/E344</f>
        <v>0.40385494562910229</v>
      </c>
      <c r="H344" s="7">
        <f>AVERAGE(H341:H343)</f>
        <v>22.584333333333333</v>
      </c>
      <c r="I344" s="7">
        <f>AVERAGE(I341:I342)</f>
        <v>11.356999999999999</v>
      </c>
      <c r="J344" s="42">
        <f>I344/H344</f>
        <v>0.50287072159166379</v>
      </c>
      <c r="K344" s="7">
        <f>AVERAGE(K341:K343)</f>
        <v>40.997666666666667</v>
      </c>
      <c r="L344" s="7">
        <f>AVERAGE(L341:L342)</f>
        <v>15.5275</v>
      </c>
      <c r="M344" s="42">
        <f>L344/K344</f>
        <v>0.37874106656476386</v>
      </c>
      <c r="N344" s="7">
        <f>AVERAGE(N341:N343)</f>
        <v>13.977666666666666</v>
      </c>
      <c r="O344" s="7">
        <f>AVERAGE(O341:O342)</f>
        <v>10.262</v>
      </c>
      <c r="P344" s="42">
        <f>O344/N344</f>
        <v>0.73417117783130237</v>
      </c>
    </row>
    <row r="346" spans="1:22" x14ac:dyDescent="0.2">
      <c r="B346" s="7" t="s">
        <v>127</v>
      </c>
      <c r="C346" s="7" t="s">
        <v>127</v>
      </c>
    </row>
    <row r="347" spans="1:22" x14ac:dyDescent="0.2">
      <c r="B347" s="7" t="s">
        <v>128</v>
      </c>
      <c r="C347" s="7" t="s">
        <v>129</v>
      </c>
      <c r="E347" s="7" t="s">
        <v>128</v>
      </c>
      <c r="F347" s="7" t="s">
        <v>129</v>
      </c>
      <c r="H347" s="7" t="s">
        <v>128</v>
      </c>
      <c r="I347" s="7" t="s">
        <v>129</v>
      </c>
      <c r="K347" s="7" t="s">
        <v>128</v>
      </c>
      <c r="L347" s="7" t="s">
        <v>129</v>
      </c>
      <c r="N347" s="7" t="s">
        <v>128</v>
      </c>
      <c r="O347" s="7" t="s">
        <v>129</v>
      </c>
      <c r="Q347" s="7" t="s">
        <v>128</v>
      </c>
      <c r="R347" s="7" t="s">
        <v>129</v>
      </c>
      <c r="T347" s="7" t="s">
        <v>128</v>
      </c>
      <c r="U347" s="7" t="s">
        <v>129</v>
      </c>
    </row>
    <row r="348" spans="1:22" x14ac:dyDescent="0.2">
      <c r="B348" s="7">
        <v>27.667000000000002</v>
      </c>
      <c r="C348" s="7">
        <v>20.364000000000001</v>
      </c>
      <c r="E348" s="7">
        <v>35.033000000000001</v>
      </c>
      <c r="F348" s="7">
        <v>32.673999999999999</v>
      </c>
      <c r="H348" s="7">
        <v>37.533000000000001</v>
      </c>
      <c r="I348" s="7">
        <v>28.536000000000001</v>
      </c>
      <c r="K348" s="7">
        <v>60.917000000000002</v>
      </c>
      <c r="L348" s="7">
        <v>34.146999999999998</v>
      </c>
      <c r="N348" s="7">
        <v>102.946</v>
      </c>
      <c r="O348" s="7">
        <v>27.513999999999999</v>
      </c>
      <c r="Q348" s="7">
        <v>42.680999999999997</v>
      </c>
      <c r="R348" s="7">
        <v>19.786000000000001</v>
      </c>
      <c r="T348" s="7">
        <v>141.892</v>
      </c>
      <c r="U348" s="7">
        <v>44.234999999999999</v>
      </c>
    </row>
    <row r="349" spans="1:22" x14ac:dyDescent="0.2">
      <c r="B349" s="7">
        <v>24.25</v>
      </c>
      <c r="C349" s="7">
        <v>15.596</v>
      </c>
      <c r="E349" s="7">
        <v>34.679000000000002</v>
      </c>
      <c r="F349" s="7">
        <v>33.469000000000001</v>
      </c>
      <c r="H349" s="7">
        <v>32.820999999999998</v>
      </c>
      <c r="I349" s="7">
        <v>28.640999999999998</v>
      </c>
      <c r="K349" s="7">
        <v>58.594999999999999</v>
      </c>
      <c r="L349" s="7">
        <v>40.362000000000002</v>
      </c>
      <c r="N349" s="7">
        <v>99.332999999999998</v>
      </c>
      <c r="O349" s="7">
        <v>30.263000000000002</v>
      </c>
      <c r="Q349" s="7">
        <v>43.703000000000003</v>
      </c>
      <c r="R349" s="7">
        <v>18.643000000000001</v>
      </c>
      <c r="T349" s="7">
        <v>141.727</v>
      </c>
      <c r="U349" s="7">
        <v>41.656999999999996</v>
      </c>
    </row>
    <row r="350" spans="1:22" x14ac:dyDescent="0.2">
      <c r="B350" s="7">
        <v>26.891999999999999</v>
      </c>
      <c r="C350" s="7">
        <v>16.670000000000002</v>
      </c>
      <c r="E350" s="7">
        <v>36.573999999999998</v>
      </c>
      <c r="F350" s="7">
        <v>33.069000000000003</v>
      </c>
      <c r="H350" s="7">
        <v>36.024000000000001</v>
      </c>
      <c r="I350" s="7">
        <v>21.303000000000001</v>
      </c>
      <c r="K350" s="7">
        <v>60.344000000000001</v>
      </c>
      <c r="L350" s="7">
        <v>30.213999999999999</v>
      </c>
      <c r="N350" s="7">
        <v>101.426</v>
      </c>
      <c r="O350" s="7">
        <v>28.475999999999999</v>
      </c>
      <c r="Q350" s="7">
        <v>43.383000000000003</v>
      </c>
      <c r="R350" s="7">
        <v>21.8</v>
      </c>
      <c r="T350" s="7">
        <v>125.11499999999999</v>
      </c>
      <c r="U350" s="7">
        <v>41.167000000000002</v>
      </c>
    </row>
    <row r="351" spans="1:22" x14ac:dyDescent="0.2">
      <c r="A351" s="7" t="s">
        <v>130</v>
      </c>
      <c r="B351" s="7">
        <f>AVERAGE(B348:B350)</f>
        <v>26.269666666666666</v>
      </c>
      <c r="C351" s="7">
        <f>AVERAGE(C348:C350)</f>
        <v>17.543333333333333</v>
      </c>
      <c r="D351" s="42">
        <f>C351/B351</f>
        <v>0.66781712748543953</v>
      </c>
      <c r="E351" s="7">
        <f>AVERAGE(E348:E350)</f>
        <v>35.428666666666665</v>
      </c>
      <c r="F351" s="7">
        <f>AVERAGE(F348:F350)</f>
        <v>33.070666666666668</v>
      </c>
      <c r="G351" s="42">
        <f>F351/E351</f>
        <v>0.93344372730180836</v>
      </c>
      <c r="H351" s="7">
        <f>AVERAGE(H348:H350)</f>
        <v>35.459333333333333</v>
      </c>
      <c r="I351" s="7">
        <f>AVERAGE(I348:I350)</f>
        <v>26.16</v>
      </c>
      <c r="J351" s="42">
        <f>I351/H351</f>
        <v>0.73774652653744199</v>
      </c>
      <c r="K351" s="7">
        <f>AVERAGE(K348:K350)</f>
        <v>59.951999999999998</v>
      </c>
      <c r="L351" s="7">
        <f>AVERAGE(L348:L350)</f>
        <v>34.907666666666664</v>
      </c>
      <c r="M351" s="42">
        <f>L351/K351</f>
        <v>0.58226025264656167</v>
      </c>
      <c r="N351" s="7">
        <f>AVERAGE(N348:N350)</f>
        <v>101.235</v>
      </c>
      <c r="O351" s="7">
        <f>AVERAGE(O348:O350)</f>
        <v>28.751000000000001</v>
      </c>
      <c r="P351" s="42">
        <f>O351/N351</f>
        <v>0.28400256828172077</v>
      </c>
      <c r="Q351" s="7">
        <f>AVERAGE(Q348:Q350)</f>
        <v>43.255666666666663</v>
      </c>
      <c r="R351" s="7">
        <f>AVERAGE(R348:R350)</f>
        <v>20.076333333333334</v>
      </c>
      <c r="S351" s="42">
        <f>R351/Q351</f>
        <v>0.46413186711567661</v>
      </c>
      <c r="T351" s="7">
        <f>AVERAGE(T348:T350)</f>
        <v>136.24466666666669</v>
      </c>
      <c r="U351" s="7">
        <f>AVERAGE(U348:U350)</f>
        <v>42.353000000000002</v>
      </c>
      <c r="V351" s="42">
        <f>U351/T351</f>
        <v>0.31085987463729464</v>
      </c>
    </row>
    <row r="353" spans="1:39" x14ac:dyDescent="0.2">
      <c r="B353" s="7" t="s">
        <v>127</v>
      </c>
      <c r="C353" s="7" t="s">
        <v>127</v>
      </c>
    </row>
    <row r="354" spans="1:39" x14ac:dyDescent="0.2">
      <c r="B354" s="7" t="s">
        <v>128</v>
      </c>
      <c r="C354" s="7" t="s">
        <v>129</v>
      </c>
      <c r="E354" s="7" t="s">
        <v>128</v>
      </c>
      <c r="F354" s="7" t="s">
        <v>129</v>
      </c>
      <c r="H354" s="7" t="s">
        <v>128</v>
      </c>
      <c r="I354" s="7" t="s">
        <v>129</v>
      </c>
    </row>
    <row r="355" spans="1:39" x14ac:dyDescent="0.2">
      <c r="B355" s="7">
        <v>22.419</v>
      </c>
      <c r="C355" s="7">
        <v>31.635999999999999</v>
      </c>
      <c r="E355" s="7">
        <v>104</v>
      </c>
      <c r="F355" s="7">
        <v>66</v>
      </c>
      <c r="H355" s="7">
        <v>112.75</v>
      </c>
      <c r="I355" s="7">
        <v>62.616999999999997</v>
      </c>
    </row>
    <row r="356" spans="1:39" x14ac:dyDescent="0.2">
      <c r="B356" s="7">
        <v>22.5</v>
      </c>
      <c r="C356" s="7">
        <v>35.5</v>
      </c>
      <c r="E356" s="7">
        <v>110.559</v>
      </c>
      <c r="F356" s="7">
        <v>59.036000000000001</v>
      </c>
      <c r="H356" s="7">
        <v>106.645</v>
      </c>
      <c r="I356" s="7">
        <v>89</v>
      </c>
    </row>
    <row r="357" spans="1:39" x14ac:dyDescent="0.2">
      <c r="B357" s="7">
        <v>23.038</v>
      </c>
      <c r="C357" s="7">
        <v>30.547999999999998</v>
      </c>
      <c r="E357" s="7">
        <v>109.273</v>
      </c>
      <c r="F357" s="7">
        <v>58.463999999999999</v>
      </c>
      <c r="H357" s="7">
        <v>120.286</v>
      </c>
      <c r="I357" s="7">
        <v>75.724000000000004</v>
      </c>
    </row>
    <row r="358" spans="1:39" x14ac:dyDescent="0.2">
      <c r="A358" s="7" t="s">
        <v>130</v>
      </c>
      <c r="B358" s="7">
        <f>AVERAGE(B355:B357)</f>
        <v>22.652333333333331</v>
      </c>
      <c r="C358" s="7">
        <f>AVERAGE(C355:C357)</f>
        <v>32.56133333333333</v>
      </c>
      <c r="D358" s="42">
        <f>C358/B358</f>
        <v>1.4374383801521551</v>
      </c>
      <c r="E358" s="7">
        <f>AVERAGE(E355:E357)</f>
        <v>107.944</v>
      </c>
      <c r="F358" s="7">
        <f>AVERAGE(F355:F357)</f>
        <v>61.166666666666664</v>
      </c>
      <c r="G358" s="42">
        <f>F358/E358</f>
        <v>0.56665184416611081</v>
      </c>
      <c r="H358" s="7">
        <f>AVERAGE(H355:H357)</f>
        <v>113.22699999999999</v>
      </c>
      <c r="I358" s="7">
        <f>AVERAGE(I355:I357)</f>
        <v>75.780333333333331</v>
      </c>
      <c r="J358" s="42">
        <f>I358/H358</f>
        <v>0.66927794018505604</v>
      </c>
    </row>
    <row r="360" spans="1:39" x14ac:dyDescent="0.2">
      <c r="B360" s="7" t="s">
        <v>127</v>
      </c>
      <c r="C360" s="7" t="s">
        <v>127</v>
      </c>
    </row>
    <row r="361" spans="1:39" x14ac:dyDescent="0.2">
      <c r="B361" s="7" t="s">
        <v>128</v>
      </c>
      <c r="C361" s="7" t="s">
        <v>129</v>
      </c>
      <c r="E361" s="7" t="s">
        <v>128</v>
      </c>
      <c r="F361" s="7" t="s">
        <v>129</v>
      </c>
      <c r="H361" s="7" t="s">
        <v>128</v>
      </c>
      <c r="I361" s="7" t="s">
        <v>129</v>
      </c>
      <c r="K361" s="7" t="s">
        <v>128</v>
      </c>
      <c r="L361" s="7" t="s">
        <v>129</v>
      </c>
      <c r="N361" s="7" t="s">
        <v>128</v>
      </c>
      <c r="O361" s="7" t="s">
        <v>129</v>
      </c>
      <c r="Q361" s="7" t="s">
        <v>128</v>
      </c>
      <c r="R361" s="7" t="s">
        <v>129</v>
      </c>
      <c r="T361" s="7" t="s">
        <v>128</v>
      </c>
      <c r="U361" s="7" t="s">
        <v>129</v>
      </c>
      <c r="W361" s="7" t="s">
        <v>128</v>
      </c>
      <c r="X361" s="7" t="s">
        <v>129</v>
      </c>
    </row>
    <row r="362" spans="1:39" x14ac:dyDescent="0.2">
      <c r="B362" s="7">
        <v>11.837999999999999</v>
      </c>
      <c r="C362" s="7">
        <v>36.938000000000002</v>
      </c>
      <c r="E362" s="7">
        <v>29.167000000000002</v>
      </c>
      <c r="F362" s="7">
        <v>27.318999999999999</v>
      </c>
      <c r="H362" s="7">
        <v>14.787000000000001</v>
      </c>
      <c r="I362" s="7">
        <v>12</v>
      </c>
      <c r="K362" s="7">
        <v>69.125</v>
      </c>
      <c r="L362" s="7">
        <v>15.7</v>
      </c>
      <c r="N362" s="7">
        <v>27.968</v>
      </c>
      <c r="O362" s="7">
        <v>9.5559999999999992</v>
      </c>
      <c r="Q362" s="7">
        <v>81.471999999999994</v>
      </c>
      <c r="R362" s="7">
        <v>44.511000000000003</v>
      </c>
      <c r="T362" s="7">
        <v>83.9</v>
      </c>
      <c r="U362" s="7">
        <v>52.546999999999997</v>
      </c>
      <c r="W362" s="7">
        <v>53.024000000000001</v>
      </c>
      <c r="X362" s="7">
        <v>33.780999999999999</v>
      </c>
    </row>
    <row r="363" spans="1:39" x14ac:dyDescent="0.2">
      <c r="B363" s="7">
        <v>9.1110000000000007</v>
      </c>
      <c r="C363" s="7">
        <v>38</v>
      </c>
      <c r="E363" s="7">
        <v>28.312000000000001</v>
      </c>
      <c r="F363" s="7">
        <v>27.786000000000001</v>
      </c>
      <c r="H363" s="7">
        <v>17.018999999999998</v>
      </c>
      <c r="I363" s="7">
        <v>17.792000000000002</v>
      </c>
      <c r="K363" s="7">
        <v>82.843999999999994</v>
      </c>
      <c r="L363" s="7">
        <v>16.111000000000001</v>
      </c>
      <c r="N363" s="7">
        <v>30.117999999999999</v>
      </c>
      <c r="O363" s="7">
        <v>11.698</v>
      </c>
      <c r="Q363" s="7">
        <v>85.691999999999993</v>
      </c>
      <c r="R363" s="7">
        <v>50.037999999999997</v>
      </c>
      <c r="T363" s="7">
        <v>82.471999999999994</v>
      </c>
      <c r="U363" s="7">
        <v>45.125</v>
      </c>
      <c r="W363" s="7">
        <v>49.570999999999998</v>
      </c>
      <c r="X363" s="7">
        <v>24.181000000000001</v>
      </c>
    </row>
    <row r="364" spans="1:39" x14ac:dyDescent="0.2">
      <c r="B364" s="7">
        <v>13.75</v>
      </c>
      <c r="C364" s="7">
        <v>20.161000000000001</v>
      </c>
      <c r="E364" s="7">
        <v>25.8</v>
      </c>
      <c r="F364" s="7">
        <v>19</v>
      </c>
      <c r="H364" s="7">
        <v>17.635000000000002</v>
      </c>
      <c r="I364" s="7">
        <v>14.615</v>
      </c>
      <c r="K364" s="7">
        <v>85.375</v>
      </c>
      <c r="L364" s="7">
        <v>18.722999999999999</v>
      </c>
      <c r="N364" s="7">
        <v>28.100999999999999</v>
      </c>
      <c r="O364" s="7">
        <v>8.7249999999999996</v>
      </c>
      <c r="Q364" s="7">
        <v>80.685000000000002</v>
      </c>
      <c r="R364" s="7">
        <v>43.319000000000003</v>
      </c>
      <c r="T364" s="7">
        <v>75.852999999999994</v>
      </c>
      <c r="U364" s="7">
        <v>55.5</v>
      </c>
      <c r="W364" s="7">
        <v>61.923000000000002</v>
      </c>
      <c r="X364" s="7">
        <v>22.478999999999999</v>
      </c>
    </row>
    <row r="365" spans="1:39" x14ac:dyDescent="0.2">
      <c r="A365" s="7" t="s">
        <v>130</v>
      </c>
      <c r="B365" s="7">
        <f>AVERAGE(B362:B364)</f>
        <v>11.566333333333333</v>
      </c>
      <c r="C365" s="7">
        <f>AVERAGE(C362:C364)</f>
        <v>31.699666666666669</v>
      </c>
      <c r="D365" s="42">
        <f>C365/B365</f>
        <v>2.7406841695726105</v>
      </c>
      <c r="E365" s="7">
        <f>AVERAGE(E362:E364)</f>
        <v>27.759666666666664</v>
      </c>
      <c r="F365" s="7">
        <f>AVERAGE(F362:F364)</f>
        <v>24.701666666666668</v>
      </c>
      <c r="G365" s="42">
        <f>F365/E365</f>
        <v>0.88984017579461827</v>
      </c>
      <c r="H365" s="7">
        <f>AVERAGE(H362:H364)</f>
        <v>16.480333333333334</v>
      </c>
      <c r="I365" s="7">
        <f>AVERAGE(I362:I364)</f>
        <v>14.802333333333335</v>
      </c>
      <c r="J365" s="42">
        <f>I365/H365</f>
        <v>0.89818167108270475</v>
      </c>
      <c r="K365" s="7">
        <f>AVERAGE(K362:K364)</f>
        <v>79.114666666666665</v>
      </c>
      <c r="L365" s="7">
        <f>AVERAGE(L362:L364)</f>
        <v>16.844666666666665</v>
      </c>
      <c r="M365" s="42">
        <f>L365/K365</f>
        <v>0.21291458810839961</v>
      </c>
      <c r="N365" s="7">
        <f>AVERAGE(N362:N364)</f>
        <v>28.728999999999999</v>
      </c>
      <c r="O365" s="7">
        <f>AVERAGE(O362:O364)</f>
        <v>9.9930000000000003</v>
      </c>
      <c r="P365" s="42">
        <f>O365/N365</f>
        <v>0.34783668070590695</v>
      </c>
      <c r="Q365" s="7">
        <f>AVERAGE(Q362:Q364)</f>
        <v>82.61633333333333</v>
      </c>
      <c r="R365" s="7">
        <f>AVERAGE(R362:R364)</f>
        <v>45.955999999999996</v>
      </c>
      <c r="S365" s="42">
        <f>R365/Q365</f>
        <v>0.55625804421240355</v>
      </c>
      <c r="T365" s="7">
        <f>AVERAGE(T362:T364)</f>
        <v>80.741666666666674</v>
      </c>
      <c r="U365" s="7">
        <f>AVERAGE(U362:U364)</f>
        <v>51.057333333333332</v>
      </c>
      <c r="V365" s="42">
        <f>U365/T365</f>
        <v>0.63235421612137466</v>
      </c>
      <c r="W365" s="7">
        <f>AVERAGE(W362:W364)</f>
        <v>54.839333333333336</v>
      </c>
      <c r="X365" s="7">
        <f>AVERAGE(X362:X364)</f>
        <v>26.813666666666666</v>
      </c>
      <c r="Y365" s="42">
        <f>X365/W365</f>
        <v>0.48894953743663305</v>
      </c>
    </row>
    <row r="367" spans="1:39" x14ac:dyDescent="0.2">
      <c r="B367" s="7" t="s">
        <v>127</v>
      </c>
      <c r="C367" s="7" t="s">
        <v>127</v>
      </c>
    </row>
    <row r="368" spans="1:39" x14ac:dyDescent="0.2">
      <c r="B368" s="7" t="s">
        <v>128</v>
      </c>
      <c r="C368" s="7" t="s">
        <v>129</v>
      </c>
      <c r="E368" s="7" t="s">
        <v>128</v>
      </c>
      <c r="F368" s="7" t="s">
        <v>129</v>
      </c>
      <c r="H368" s="7" t="s">
        <v>128</v>
      </c>
      <c r="I368" s="7" t="s">
        <v>129</v>
      </c>
      <c r="K368" s="7" t="s">
        <v>128</v>
      </c>
      <c r="L368" s="7" t="s">
        <v>129</v>
      </c>
      <c r="N368" s="7" t="s">
        <v>128</v>
      </c>
      <c r="O368" s="7" t="s">
        <v>129</v>
      </c>
      <c r="Q368" s="7" t="s">
        <v>128</v>
      </c>
      <c r="R368" s="7" t="s">
        <v>129</v>
      </c>
      <c r="T368" s="7" t="s">
        <v>128</v>
      </c>
      <c r="U368" s="7" t="s">
        <v>129</v>
      </c>
      <c r="W368" s="7" t="s">
        <v>128</v>
      </c>
      <c r="X368" s="7" t="s">
        <v>129</v>
      </c>
      <c r="Z368" s="7" t="s">
        <v>128</v>
      </c>
      <c r="AA368" s="7" t="s">
        <v>129</v>
      </c>
      <c r="AC368" s="7" t="s">
        <v>128</v>
      </c>
      <c r="AD368" s="7" t="s">
        <v>129</v>
      </c>
      <c r="AF368" s="7" t="s">
        <v>128</v>
      </c>
      <c r="AG368" s="7" t="s">
        <v>129</v>
      </c>
      <c r="AI368" s="7" t="s">
        <v>128</v>
      </c>
      <c r="AJ368" s="7" t="s">
        <v>129</v>
      </c>
      <c r="AL368" s="7" t="s">
        <v>128</v>
      </c>
      <c r="AM368" s="7" t="s">
        <v>129</v>
      </c>
    </row>
    <row r="369" spans="1:40" x14ac:dyDescent="0.2">
      <c r="B369" s="7">
        <v>18.5</v>
      </c>
      <c r="C369" s="7">
        <v>39.938000000000002</v>
      </c>
      <c r="E369" s="7">
        <v>17.625</v>
      </c>
      <c r="F369" s="7">
        <v>28.5</v>
      </c>
      <c r="H369" s="7">
        <v>22.082999999999998</v>
      </c>
      <c r="I369" s="7">
        <v>41.332999999999998</v>
      </c>
      <c r="K369" s="7">
        <v>17.727</v>
      </c>
      <c r="L369" s="7">
        <v>28.75</v>
      </c>
      <c r="N369" s="7">
        <v>52.875</v>
      </c>
      <c r="O369" s="7">
        <v>27.125</v>
      </c>
      <c r="Q369" s="7">
        <v>31.562000000000001</v>
      </c>
      <c r="R369" s="7">
        <v>29.364000000000001</v>
      </c>
      <c r="T369" s="7">
        <v>23.437999999999999</v>
      </c>
      <c r="U369" s="7">
        <v>26.875</v>
      </c>
      <c r="W369" s="7">
        <v>120.273</v>
      </c>
      <c r="X369" s="7">
        <v>42.222000000000001</v>
      </c>
      <c r="Z369" s="7">
        <v>68.769000000000005</v>
      </c>
      <c r="AA369" s="7">
        <v>23.114999999999998</v>
      </c>
      <c r="AC369" s="7">
        <v>34.832999999999998</v>
      </c>
      <c r="AD369" s="7">
        <v>17.786000000000001</v>
      </c>
      <c r="AF369" s="7">
        <v>61</v>
      </c>
      <c r="AG369" s="7">
        <v>29.792000000000002</v>
      </c>
      <c r="AI369" s="7">
        <v>112.5</v>
      </c>
      <c r="AJ369" s="7">
        <v>70.832999999999998</v>
      </c>
      <c r="AL369" s="7">
        <v>67.730999999999995</v>
      </c>
      <c r="AM369" s="7">
        <v>34.429000000000002</v>
      </c>
    </row>
    <row r="370" spans="1:40" x14ac:dyDescent="0.2">
      <c r="B370" s="7">
        <v>21</v>
      </c>
      <c r="C370" s="7">
        <v>22.375</v>
      </c>
      <c r="E370" s="7">
        <v>14.625</v>
      </c>
      <c r="F370" s="7">
        <v>33.182000000000002</v>
      </c>
      <c r="H370" s="7">
        <v>17.635999999999999</v>
      </c>
      <c r="I370" s="7">
        <v>39</v>
      </c>
      <c r="K370" s="7">
        <v>17.635999999999999</v>
      </c>
      <c r="L370" s="7">
        <v>36.110999999999997</v>
      </c>
      <c r="N370" s="7">
        <v>78.096999999999994</v>
      </c>
      <c r="O370" s="7">
        <v>23.937999999999999</v>
      </c>
      <c r="Q370" s="7">
        <v>35.125</v>
      </c>
      <c r="R370" s="7">
        <v>29.428999999999998</v>
      </c>
      <c r="T370" s="7">
        <v>23.625</v>
      </c>
      <c r="U370" s="7">
        <v>25.5</v>
      </c>
      <c r="W370" s="7">
        <v>120.857</v>
      </c>
      <c r="X370" s="7">
        <v>41</v>
      </c>
      <c r="Z370" s="7">
        <v>69.332999999999998</v>
      </c>
      <c r="AA370" s="7">
        <v>15.125</v>
      </c>
      <c r="AC370" s="7">
        <v>41.75</v>
      </c>
      <c r="AD370" s="7">
        <v>18.5</v>
      </c>
      <c r="AF370" s="7">
        <v>57.908999999999999</v>
      </c>
      <c r="AG370" s="7">
        <v>31.454999999999998</v>
      </c>
      <c r="AI370" s="7">
        <v>111.167</v>
      </c>
      <c r="AJ370" s="7">
        <v>68.2</v>
      </c>
      <c r="AL370" s="7">
        <v>69.570999999999998</v>
      </c>
      <c r="AM370" s="7">
        <v>33.875</v>
      </c>
    </row>
    <row r="371" spans="1:40" x14ac:dyDescent="0.2">
      <c r="B371" s="7">
        <v>18</v>
      </c>
      <c r="C371" s="7">
        <v>17.635999999999999</v>
      </c>
      <c r="E371" s="7">
        <v>17.167000000000002</v>
      </c>
      <c r="F371" s="7">
        <v>37.75</v>
      </c>
      <c r="H371" s="7">
        <v>15.8</v>
      </c>
      <c r="I371" s="7">
        <v>38.375</v>
      </c>
      <c r="K371" s="7">
        <v>15.375</v>
      </c>
      <c r="L371" s="7">
        <v>32.125</v>
      </c>
      <c r="N371" s="7">
        <v>65.594999999999999</v>
      </c>
      <c r="O371" s="7">
        <v>27.062000000000001</v>
      </c>
      <c r="Q371" s="7">
        <v>33.167000000000002</v>
      </c>
      <c r="R371" s="7">
        <v>30.45</v>
      </c>
      <c r="T371" s="7">
        <v>26.25</v>
      </c>
      <c r="U371" s="7">
        <v>26.332999999999998</v>
      </c>
      <c r="W371" s="7">
        <v>116.75</v>
      </c>
      <c r="X371" s="7">
        <v>34.832999999999998</v>
      </c>
      <c r="Z371" s="7">
        <v>67</v>
      </c>
      <c r="AA371" s="7">
        <v>16.619</v>
      </c>
      <c r="AC371" s="7">
        <v>40.832999999999998</v>
      </c>
      <c r="AD371" s="7">
        <v>14.238</v>
      </c>
      <c r="AF371" s="7">
        <v>58.082999999999998</v>
      </c>
      <c r="AG371" s="7">
        <v>35.332999999999998</v>
      </c>
      <c r="AI371" s="7">
        <v>109.929</v>
      </c>
      <c r="AJ371" s="7">
        <v>66.076999999999998</v>
      </c>
      <c r="AL371" s="7">
        <v>70.429000000000002</v>
      </c>
      <c r="AM371" s="7">
        <v>30.95</v>
      </c>
    </row>
    <row r="372" spans="1:40" x14ac:dyDescent="0.2">
      <c r="A372" s="7" t="s">
        <v>130</v>
      </c>
      <c r="B372" s="7">
        <f>AVERAGE(B369:B371)</f>
        <v>19.166666666666668</v>
      </c>
      <c r="C372" s="7">
        <f>AVERAGE(C369:C371)</f>
        <v>26.649666666666665</v>
      </c>
      <c r="D372" s="42">
        <f>C372/B372</f>
        <v>1.3904173913043476</v>
      </c>
      <c r="E372" s="7">
        <f>AVERAGE(E369:E371)</f>
        <v>16.472333333333335</v>
      </c>
      <c r="F372" s="7">
        <f>AVERAGE(F369:F371)</f>
        <v>33.143999999999998</v>
      </c>
      <c r="G372" s="42">
        <f>F372/E372</f>
        <v>2.0121010988121495</v>
      </c>
      <c r="H372" s="7">
        <f>AVERAGE(H369:H371)</f>
        <v>18.50633333333333</v>
      </c>
      <c r="I372" s="7">
        <f>AVERAGE(I369:I371)</f>
        <v>39.569333333333333</v>
      </c>
      <c r="J372" s="42">
        <v>2.0121010988121495</v>
      </c>
      <c r="K372" s="7">
        <f>AVERAGE(K369:K371)</f>
        <v>16.912666666666667</v>
      </c>
      <c r="L372" s="7">
        <f>AVERAGE(L369:L371)</f>
        <v>32.328666666666663</v>
      </c>
      <c r="M372" s="44">
        <f>L372/K372</f>
        <v>1.9115061689463517</v>
      </c>
      <c r="N372" s="7">
        <f>AVERAGE(N369:N371)</f>
        <v>65.522333333333322</v>
      </c>
      <c r="O372" s="7">
        <f>AVERAGE(O369:O371)</f>
        <v>26.041666666666668</v>
      </c>
      <c r="P372" s="42">
        <f>O372/N372</f>
        <v>0.39744718085945258</v>
      </c>
      <c r="Q372" s="7">
        <f>AVERAGE(Q369:Q371)</f>
        <v>33.284666666666666</v>
      </c>
      <c r="R372" s="7">
        <f>AVERAGE(R369:R371)</f>
        <v>29.747666666666664</v>
      </c>
      <c r="S372" s="42">
        <f>R372/Q372</f>
        <v>0.89373485288521237</v>
      </c>
      <c r="T372" s="7">
        <f>AVERAGE(T369:T371)</f>
        <v>24.437666666666669</v>
      </c>
      <c r="U372" s="7">
        <f>AVERAGE(U369:U371)</f>
        <v>26.236000000000001</v>
      </c>
      <c r="V372" s="42">
        <f>U372/T372</f>
        <v>1.0735885859260976</v>
      </c>
      <c r="W372" s="7">
        <f>AVERAGE(W369:W371)</f>
        <v>119.29333333333334</v>
      </c>
      <c r="X372" s="7">
        <f>AVERAGE(X369:X371)</f>
        <v>39.351666666666667</v>
      </c>
      <c r="Y372" s="42">
        <f>X372/W372</f>
        <v>0.32987314183525202</v>
      </c>
      <c r="Z372" s="7">
        <f>AVERAGE(Z369:Z371)</f>
        <v>68.367333333333335</v>
      </c>
      <c r="AA372" s="7">
        <f>AVERAGE(AA369:AA371)</f>
        <v>18.286333333333332</v>
      </c>
      <c r="AB372" s="42">
        <f>AA372/Z372</f>
        <v>0.26747179452175013</v>
      </c>
      <c r="AC372" s="7">
        <f>AVERAGE(AC369:AC371)</f>
        <v>39.138666666666666</v>
      </c>
      <c r="AD372" s="7">
        <f>AVERAGE(AD369:AD371)</f>
        <v>16.841333333333335</v>
      </c>
      <c r="AE372" s="42">
        <f>AD372/AC372</f>
        <v>0.43029910744702599</v>
      </c>
      <c r="AF372" s="7">
        <f>AVERAGE(AF369:AF371)</f>
        <v>58.99733333333333</v>
      </c>
      <c r="AG372" s="7">
        <f>AVERAGE(AG369:AG371)</f>
        <v>32.193333333333335</v>
      </c>
      <c r="AH372" s="42">
        <f>AG372/AF372</f>
        <v>0.54567438076297237</v>
      </c>
      <c r="AI372" s="7">
        <f>AVERAGE(AI369:AI371)</f>
        <v>111.19866666666667</v>
      </c>
      <c r="AJ372" s="7">
        <f>AVERAGE(AJ369:AJ371)</f>
        <v>68.37</v>
      </c>
      <c r="AK372" s="42">
        <f>AJ372/AI372</f>
        <v>0.61484550174462527</v>
      </c>
      <c r="AL372" s="7">
        <f>AVERAGE(AL369:AL371)</f>
        <v>69.24366666666667</v>
      </c>
      <c r="AM372" s="7">
        <f>AVERAGE(AM369:AM371)</f>
        <v>33.084666666666671</v>
      </c>
      <c r="AN372" s="42">
        <f>AM372/AL372</f>
        <v>0.47780061714428762</v>
      </c>
    </row>
    <row r="374" spans="1:40" x14ac:dyDescent="0.2">
      <c r="B374" s="7" t="s">
        <v>127</v>
      </c>
      <c r="C374" s="7" t="s">
        <v>127</v>
      </c>
    </row>
    <row r="375" spans="1:40" x14ac:dyDescent="0.2">
      <c r="B375" s="7" t="s">
        <v>128</v>
      </c>
      <c r="C375" s="7" t="s">
        <v>129</v>
      </c>
      <c r="E375" s="7" t="s">
        <v>128</v>
      </c>
      <c r="F375" s="7" t="s">
        <v>129</v>
      </c>
      <c r="H375" s="7" t="s">
        <v>128</v>
      </c>
      <c r="I375" s="7" t="s">
        <v>129</v>
      </c>
      <c r="K375" s="7" t="s">
        <v>128</v>
      </c>
      <c r="L375" s="7" t="s">
        <v>129</v>
      </c>
      <c r="N375" s="7" t="s">
        <v>128</v>
      </c>
      <c r="O375" s="7" t="s">
        <v>129</v>
      </c>
      <c r="Q375" s="7" t="s">
        <v>128</v>
      </c>
      <c r="R375" s="7" t="s">
        <v>129</v>
      </c>
      <c r="T375" s="7" t="s">
        <v>128</v>
      </c>
      <c r="U375" s="7" t="s">
        <v>129</v>
      </c>
    </row>
    <row r="376" spans="1:40" x14ac:dyDescent="0.2">
      <c r="B376" s="7">
        <v>67.594999999999999</v>
      </c>
      <c r="C376" s="7">
        <v>79.811999999999998</v>
      </c>
      <c r="E376" s="7">
        <v>97.588999999999999</v>
      </c>
      <c r="F376" s="7">
        <v>45.087000000000003</v>
      </c>
      <c r="H376" s="7">
        <v>78.843000000000004</v>
      </c>
      <c r="I376" s="7">
        <v>36.942</v>
      </c>
      <c r="K376" s="7">
        <v>76.896000000000001</v>
      </c>
      <c r="L376" s="7">
        <v>41.037999999999997</v>
      </c>
      <c r="N376" s="7">
        <v>158.125</v>
      </c>
      <c r="O376" s="7">
        <v>66.013000000000005</v>
      </c>
      <c r="Q376" s="7">
        <v>37.470999999999997</v>
      </c>
      <c r="R376" s="7">
        <v>35.549999999999997</v>
      </c>
      <c r="T376" s="7">
        <v>25.036000000000001</v>
      </c>
      <c r="U376" s="7">
        <v>14.869</v>
      </c>
    </row>
    <row r="377" spans="1:40" x14ac:dyDescent="0.2">
      <c r="B377" s="7">
        <v>65.167000000000002</v>
      </c>
      <c r="C377" s="7">
        <v>84.531999999999996</v>
      </c>
      <c r="E377" s="7">
        <v>101.80800000000001</v>
      </c>
      <c r="F377" s="7">
        <v>34.561999999999998</v>
      </c>
      <c r="H377" s="7">
        <v>79.36</v>
      </c>
      <c r="I377" s="7">
        <v>36.576999999999998</v>
      </c>
      <c r="K377" s="7">
        <v>77.546999999999997</v>
      </c>
      <c r="L377" s="7">
        <v>38.549999999999997</v>
      </c>
      <c r="N377" s="7">
        <v>157.06899999999999</v>
      </c>
      <c r="O377" s="7">
        <v>60.765999999999998</v>
      </c>
      <c r="Q377" s="7">
        <v>35.884</v>
      </c>
      <c r="R377" s="7">
        <v>35.320999999999998</v>
      </c>
      <c r="T377" s="7">
        <v>25.219000000000001</v>
      </c>
      <c r="U377" s="7">
        <v>13.183</v>
      </c>
    </row>
    <row r="378" spans="1:40" x14ac:dyDescent="0.2">
      <c r="B378" s="7">
        <v>68.25</v>
      </c>
      <c r="C378" s="7">
        <v>82.302000000000007</v>
      </c>
      <c r="E378" s="7">
        <v>98.225999999999999</v>
      </c>
      <c r="F378" s="7">
        <v>38.963999999999999</v>
      </c>
      <c r="H378" s="7">
        <v>73.906000000000006</v>
      </c>
      <c r="I378" s="7">
        <v>35.372</v>
      </c>
      <c r="K378" s="7">
        <v>76.143000000000001</v>
      </c>
      <c r="L378" s="7">
        <v>30.667000000000002</v>
      </c>
      <c r="N378" s="7">
        <v>150.684</v>
      </c>
      <c r="O378" s="7">
        <v>55.64</v>
      </c>
      <c r="Q378" s="7">
        <v>35.811999999999998</v>
      </c>
      <c r="R378" s="7">
        <v>36.935000000000002</v>
      </c>
      <c r="T378" s="7">
        <v>25.521999999999998</v>
      </c>
      <c r="U378" s="7">
        <v>13.95</v>
      </c>
    </row>
    <row r="379" spans="1:40" x14ac:dyDescent="0.2">
      <c r="A379" s="7" t="s">
        <v>130</v>
      </c>
      <c r="B379" s="7">
        <f>AVERAGE(B376:B378)</f>
        <v>67.004000000000005</v>
      </c>
      <c r="C379" s="7">
        <f>AVERAGE(C376:C378)</f>
        <v>82.215333333333334</v>
      </c>
      <c r="D379" s="42">
        <f>C379/B379</f>
        <v>1.227021272361849</v>
      </c>
      <c r="E379" s="7">
        <f>AVERAGE(E376:E378)</f>
        <v>99.207666666666668</v>
      </c>
      <c r="F379" s="7">
        <f>AVERAGE(F376:F378)</f>
        <v>39.537666666666667</v>
      </c>
      <c r="G379" s="42">
        <f>F379/E379</f>
        <v>0.39853438746333447</v>
      </c>
      <c r="H379" s="7">
        <f>AVERAGE(H376:H378)</f>
        <v>77.369666666666674</v>
      </c>
      <c r="I379" s="7">
        <f>AVERAGE(I376:I378)</f>
        <v>36.297000000000004</v>
      </c>
      <c r="J379" s="42">
        <f>I379/H379</f>
        <v>0.46913734495431025</v>
      </c>
      <c r="K379" s="7">
        <f>AVERAGE(K376:K378)</f>
        <v>76.861999999999995</v>
      </c>
      <c r="L379" s="7">
        <f>AVERAGE(L376:L378)</f>
        <v>36.751666666666665</v>
      </c>
      <c r="M379" s="42">
        <f>L379/K379</f>
        <v>0.47815131881380485</v>
      </c>
      <c r="N379" s="7">
        <f>AVERAGE(N376:N378)</f>
        <v>155.29266666666663</v>
      </c>
      <c r="O379" s="7">
        <f>AVERAGE(O376:O378)</f>
        <v>60.806333333333328</v>
      </c>
      <c r="P379" s="42">
        <f>O379/N379</f>
        <v>0.39155959285478176</v>
      </c>
      <c r="Q379" s="7">
        <f>AVERAGE(Q376:Q378)</f>
        <v>36.388999999999996</v>
      </c>
      <c r="R379" s="7">
        <f>AVERAGE(R376:R378)</f>
        <v>35.935333333333332</v>
      </c>
      <c r="S379" s="42">
        <f>R379/Q379</f>
        <v>0.98753286249507644</v>
      </c>
      <c r="T379" s="7">
        <f>AVERAGE(T376:T378)</f>
        <v>25.259</v>
      </c>
      <c r="U379" s="7">
        <f>AVERAGE(U376:U378)</f>
        <v>14.000666666666666</v>
      </c>
      <c r="V379" s="42">
        <f>U379/T379</f>
        <v>0.55428428151022069</v>
      </c>
    </row>
    <row r="381" spans="1:40" x14ac:dyDescent="0.2">
      <c r="A381" s="32" t="s">
        <v>139</v>
      </c>
      <c r="B381" s="7" t="s">
        <v>128</v>
      </c>
      <c r="C381" s="7" t="s">
        <v>129</v>
      </c>
      <c r="D381" s="42"/>
      <c r="E381" s="7" t="s">
        <v>128</v>
      </c>
      <c r="F381" s="7" t="s">
        <v>129</v>
      </c>
      <c r="G381" s="42"/>
      <c r="H381" s="7" t="s">
        <v>128</v>
      </c>
      <c r="I381" s="7" t="s">
        <v>129</v>
      </c>
      <c r="J381" s="42"/>
      <c r="K381" s="7" t="s">
        <v>128</v>
      </c>
      <c r="L381" s="7" t="s">
        <v>129</v>
      </c>
      <c r="M381" s="42"/>
      <c r="N381" s="7" t="s">
        <v>128</v>
      </c>
      <c r="O381" s="7" t="s">
        <v>129</v>
      </c>
      <c r="P381" s="42"/>
      <c r="Q381" s="7" t="s">
        <v>128</v>
      </c>
      <c r="R381" s="7" t="s">
        <v>129</v>
      </c>
      <c r="S381" s="42"/>
      <c r="V381" s="42"/>
    </row>
    <row r="382" spans="1:40" x14ac:dyDescent="0.2">
      <c r="B382" s="7">
        <v>108.712</v>
      </c>
      <c r="C382" s="7">
        <v>79.423000000000002</v>
      </c>
      <c r="D382" s="42"/>
      <c r="E382" s="43">
        <v>190.98099999999999</v>
      </c>
      <c r="F382" s="43">
        <v>108.577</v>
      </c>
      <c r="G382" s="42"/>
      <c r="H382" s="7">
        <v>111.846</v>
      </c>
      <c r="I382" s="7">
        <v>81.230999999999995</v>
      </c>
      <c r="J382" s="42"/>
      <c r="K382" s="7">
        <v>90.153999999999996</v>
      </c>
      <c r="L382" s="7">
        <v>34.731000000000002</v>
      </c>
      <c r="M382" s="42"/>
      <c r="N382" s="43">
        <v>189.03800000000001</v>
      </c>
      <c r="O382" s="43">
        <v>131.11500000000001</v>
      </c>
      <c r="P382" s="42"/>
      <c r="Q382" s="7">
        <v>58.365000000000002</v>
      </c>
      <c r="R382" s="7">
        <v>19.808</v>
      </c>
      <c r="S382" s="42"/>
      <c r="V382" s="42"/>
    </row>
    <row r="383" spans="1:40" x14ac:dyDescent="0.2">
      <c r="B383" s="7">
        <v>112.673</v>
      </c>
      <c r="C383" s="7">
        <v>67.941999999999993</v>
      </c>
      <c r="D383" s="42"/>
      <c r="E383" s="43">
        <v>199.96199999999999</v>
      </c>
      <c r="F383" s="43">
        <v>144.096</v>
      </c>
      <c r="G383" s="42"/>
      <c r="H383" s="7">
        <v>116.75</v>
      </c>
      <c r="I383" s="7">
        <v>73.885000000000005</v>
      </c>
      <c r="J383" s="42"/>
      <c r="K383" s="7">
        <v>92.537999999999997</v>
      </c>
      <c r="L383" s="7">
        <v>35.692</v>
      </c>
      <c r="M383" s="42"/>
      <c r="N383" s="43">
        <v>182.94200000000001</v>
      </c>
      <c r="O383" s="43">
        <v>127.904</v>
      </c>
      <c r="P383" s="42"/>
      <c r="Q383" s="7">
        <v>58.692</v>
      </c>
      <c r="R383" s="7">
        <v>19.346</v>
      </c>
      <c r="S383" s="42"/>
      <c r="V383" s="42"/>
    </row>
    <row r="384" spans="1:40" x14ac:dyDescent="0.2">
      <c r="B384" s="7">
        <v>120.904</v>
      </c>
      <c r="C384" s="7">
        <v>68.346000000000004</v>
      </c>
      <c r="D384" s="42"/>
      <c r="E384" s="43">
        <v>202.69200000000001</v>
      </c>
      <c r="F384" s="43">
        <v>153.01900000000001</v>
      </c>
      <c r="G384" s="42"/>
      <c r="H384" s="7">
        <v>117.096</v>
      </c>
      <c r="I384" s="7">
        <v>81.576999999999998</v>
      </c>
      <c r="J384" s="42"/>
      <c r="K384" s="7">
        <v>93.135000000000005</v>
      </c>
      <c r="L384" s="7">
        <v>36.518999999999998</v>
      </c>
      <c r="M384" s="42"/>
      <c r="N384" s="43">
        <v>191.404</v>
      </c>
      <c r="O384" s="43">
        <v>142.03800000000001</v>
      </c>
      <c r="P384" s="42"/>
      <c r="Q384" s="7">
        <v>59.037999999999997</v>
      </c>
      <c r="R384" s="7">
        <v>21.404</v>
      </c>
      <c r="S384" s="42"/>
      <c r="V384" s="42"/>
    </row>
    <row r="385" spans="1:26" x14ac:dyDescent="0.2">
      <c r="A385" s="7" t="s">
        <v>130</v>
      </c>
      <c r="B385" s="7">
        <f>AVERAGE(B382:B384)</f>
        <v>114.09633333333333</v>
      </c>
      <c r="C385" s="7">
        <f>AVERAGE(C382:C384)</f>
        <v>71.903666666666666</v>
      </c>
      <c r="D385" s="42">
        <f>C385/B385</f>
        <v>0.63020137953600608</v>
      </c>
      <c r="E385" s="7">
        <f>AVERAGE(E382:E384)</f>
        <v>197.87833333333333</v>
      </c>
      <c r="F385" s="7">
        <f>AVERAGE(F382:F384)</f>
        <v>135.23066666666668</v>
      </c>
      <c r="G385" s="42">
        <f>F385/E385</f>
        <v>0.68340310123223869</v>
      </c>
      <c r="H385" s="7">
        <f>AVERAGE(H382:H384)</f>
        <v>115.23066666666666</v>
      </c>
      <c r="I385" s="7">
        <f>AVERAGE(I382:I384)</f>
        <v>78.897666666666666</v>
      </c>
      <c r="J385" s="42">
        <f>I385/H385</f>
        <v>0.68469331080846529</v>
      </c>
      <c r="K385" s="7">
        <f>AVERAGE(K382:K384)</f>
        <v>91.942333333333337</v>
      </c>
      <c r="L385" s="7">
        <f>AVERAGE(L382:L384)</f>
        <v>35.647333333333336</v>
      </c>
      <c r="M385" s="42">
        <f>L385/K385</f>
        <v>0.38771403814709948</v>
      </c>
      <c r="N385" s="7">
        <f>AVERAGE(N382:N384)</f>
        <v>187.79466666666667</v>
      </c>
      <c r="O385" s="7">
        <f>AVERAGE(O382:O384)</f>
        <v>133.68566666666666</v>
      </c>
      <c r="P385" s="42">
        <f>O385/N385</f>
        <v>0.71187147664825412</v>
      </c>
      <c r="Q385" s="7">
        <f>AVERAGE(Q382:Q384)</f>
        <v>58.698333333333331</v>
      </c>
      <c r="R385" s="7">
        <f>AVERAGE(R382:R384)</f>
        <v>20.185999999999996</v>
      </c>
      <c r="S385" s="42">
        <f>R385/Q385</f>
        <v>0.34389392089497139</v>
      </c>
      <c r="V385" s="42"/>
    </row>
    <row r="386" spans="1:26" x14ac:dyDescent="0.2">
      <c r="B386" s="7" t="s">
        <v>128</v>
      </c>
      <c r="C386" s="7" t="s">
        <v>129</v>
      </c>
      <c r="D386" s="42"/>
      <c r="E386" s="7" t="s">
        <v>128</v>
      </c>
      <c r="F386" s="7" t="s">
        <v>129</v>
      </c>
      <c r="G386" s="42"/>
      <c r="H386" s="7" t="s">
        <v>128</v>
      </c>
      <c r="I386" s="7" t="s">
        <v>129</v>
      </c>
      <c r="J386" s="42"/>
      <c r="K386" s="7" t="s">
        <v>128</v>
      </c>
      <c r="L386" s="7" t="s">
        <v>129</v>
      </c>
      <c r="M386" s="42"/>
      <c r="N386" s="7" t="s">
        <v>128</v>
      </c>
      <c r="O386" s="7" t="s">
        <v>129</v>
      </c>
      <c r="P386" s="42"/>
      <c r="Q386" s="7" t="s">
        <v>128</v>
      </c>
      <c r="R386" s="7" t="s">
        <v>129</v>
      </c>
      <c r="S386" s="42"/>
      <c r="T386" s="7" t="s">
        <v>128</v>
      </c>
      <c r="U386" s="7" t="s">
        <v>129</v>
      </c>
      <c r="V386" s="42"/>
    </row>
    <row r="387" spans="1:26" x14ac:dyDescent="0.2">
      <c r="B387" s="7">
        <v>237.154</v>
      </c>
      <c r="C387" s="7">
        <v>195.827</v>
      </c>
      <c r="D387" s="42"/>
      <c r="E387" s="43">
        <v>231.01900000000001</v>
      </c>
      <c r="F387" s="43">
        <v>164.423</v>
      </c>
      <c r="G387" s="42"/>
      <c r="H387" s="7">
        <v>105.38500000000001</v>
      </c>
      <c r="I387" s="7">
        <v>53.134999999999998</v>
      </c>
      <c r="J387" s="42"/>
      <c r="K387" s="7">
        <v>142.73099999999999</v>
      </c>
      <c r="L387" s="7">
        <v>79.635000000000005</v>
      </c>
      <c r="M387" s="42"/>
      <c r="N387" s="7">
        <v>110.846</v>
      </c>
      <c r="O387" s="7">
        <v>69.846000000000004</v>
      </c>
      <c r="P387" s="42"/>
      <c r="Q387" s="7">
        <v>141.94200000000001</v>
      </c>
      <c r="R387" s="7">
        <v>86.191999999999993</v>
      </c>
      <c r="S387" s="42"/>
      <c r="T387" s="7">
        <v>161.327</v>
      </c>
      <c r="U387" s="7">
        <v>107.01900000000001</v>
      </c>
      <c r="V387" s="42"/>
    </row>
    <row r="388" spans="1:26" x14ac:dyDescent="0.2">
      <c r="B388" s="7">
        <v>240.21199999999999</v>
      </c>
      <c r="C388" s="7">
        <v>196.30799999999999</v>
      </c>
      <c r="D388" s="42"/>
      <c r="E388" s="43">
        <v>226.38499999999999</v>
      </c>
      <c r="F388" s="43">
        <v>179.11500000000001</v>
      </c>
      <c r="G388" s="42"/>
      <c r="H388" s="7">
        <v>111.5</v>
      </c>
      <c r="I388" s="7">
        <v>54.962000000000003</v>
      </c>
      <c r="J388" s="42"/>
      <c r="K388" s="7">
        <v>134.923</v>
      </c>
      <c r="L388" s="7">
        <v>72.885000000000005</v>
      </c>
      <c r="M388" s="42"/>
      <c r="N388" s="7">
        <v>111.904</v>
      </c>
      <c r="O388" s="7">
        <v>75.441999999999993</v>
      </c>
      <c r="P388" s="42"/>
      <c r="Q388" s="7">
        <v>145.654</v>
      </c>
      <c r="R388" s="7">
        <v>87.5</v>
      </c>
      <c r="S388" s="42"/>
      <c r="T388" s="7">
        <v>168.96199999999999</v>
      </c>
      <c r="U388" s="7">
        <v>104.923</v>
      </c>
      <c r="V388" s="42"/>
    </row>
    <row r="389" spans="1:26" x14ac:dyDescent="0.2">
      <c r="B389" s="7">
        <v>229.28800000000001</v>
      </c>
      <c r="C389" s="7">
        <v>202.61500000000001</v>
      </c>
      <c r="D389" s="42"/>
      <c r="E389" s="43">
        <v>212.75</v>
      </c>
      <c r="F389" s="43">
        <v>139.03800000000001</v>
      </c>
      <c r="G389" s="42"/>
      <c r="H389" s="7">
        <v>111.25</v>
      </c>
      <c r="I389" s="7">
        <v>56.037999999999997</v>
      </c>
      <c r="J389" s="42"/>
      <c r="K389" s="7">
        <v>133.05799999999999</v>
      </c>
      <c r="L389" s="7">
        <v>72.769000000000005</v>
      </c>
      <c r="M389" s="42"/>
      <c r="N389" s="7">
        <v>110.36499999999999</v>
      </c>
      <c r="O389" s="7">
        <v>75.173000000000002</v>
      </c>
      <c r="P389" s="42"/>
      <c r="Q389" s="7">
        <v>147.63499999999999</v>
      </c>
      <c r="R389" s="7">
        <v>84.019000000000005</v>
      </c>
      <c r="S389" s="42"/>
      <c r="T389" s="7">
        <v>165.05799999999999</v>
      </c>
      <c r="U389" s="7">
        <v>105.80800000000001</v>
      </c>
      <c r="V389" s="42"/>
    </row>
    <row r="390" spans="1:26" x14ac:dyDescent="0.2">
      <c r="A390" s="7" t="s">
        <v>130</v>
      </c>
      <c r="B390" s="7">
        <f>AVERAGE(B387:B389)</f>
        <v>235.55133333333333</v>
      </c>
      <c r="C390" s="7">
        <f>AVERAGE(C387:C389)</f>
        <v>198.25</v>
      </c>
      <c r="D390" s="42">
        <f>C390/B390</f>
        <v>0.84164244453438319</v>
      </c>
      <c r="E390" s="7">
        <f>AVERAGE(E387:E389)</f>
        <v>223.38466666666667</v>
      </c>
      <c r="F390" s="7">
        <f>AVERAGE(F387:F389)</f>
        <v>160.85866666666666</v>
      </c>
      <c r="G390" s="42">
        <f>F390/E390</f>
        <v>0.72009717169486409</v>
      </c>
      <c r="H390" s="7">
        <f>AVERAGE(H387:H389)</f>
        <v>109.37833333333333</v>
      </c>
      <c r="I390" s="7">
        <f>AVERAGE(I387:I389)</f>
        <v>54.711666666666666</v>
      </c>
      <c r="J390" s="42">
        <f>I390/H390</f>
        <v>0.50020570801651765</v>
      </c>
      <c r="K390" s="7">
        <f>AVERAGE(K387:K389)</f>
        <v>136.904</v>
      </c>
      <c r="L390" s="7">
        <f>AVERAGE(L387:L389)</f>
        <v>75.096333333333334</v>
      </c>
      <c r="M390" s="42">
        <f>L390/K390</f>
        <v>0.54853279183466763</v>
      </c>
      <c r="N390" s="7">
        <f>AVERAGE(N387:N389)</f>
        <v>111.03833333333334</v>
      </c>
      <c r="O390" s="7">
        <f>AVERAGE(O387:O389)</f>
        <v>73.487000000000009</v>
      </c>
      <c r="P390" s="42">
        <f>O390/N390</f>
        <v>0.66181648980081953</v>
      </c>
      <c r="Q390" s="7">
        <f>AVERAGE(Q387:Q389)</f>
        <v>145.077</v>
      </c>
      <c r="R390" s="7">
        <f>AVERAGE(R387:R389)</f>
        <v>85.903666666666666</v>
      </c>
      <c r="S390" s="42">
        <f>R390/Q390</f>
        <v>0.59212464185685298</v>
      </c>
      <c r="T390" s="7">
        <f>AVERAGE(T387:T389)</f>
        <v>165.11566666666667</v>
      </c>
      <c r="U390" s="7">
        <f>AVERAGE(U387:U389)</f>
        <v>105.91666666666667</v>
      </c>
      <c r="V390" s="42">
        <f>U390/T390</f>
        <v>0.64146951530946994</v>
      </c>
    </row>
    <row r="391" spans="1:26" x14ac:dyDescent="0.2">
      <c r="B391" s="7" t="s">
        <v>128</v>
      </c>
      <c r="C391" s="7" t="s">
        <v>129</v>
      </c>
      <c r="D391" s="42"/>
      <c r="E391" s="7" t="s">
        <v>128</v>
      </c>
      <c r="F391" s="7" t="s">
        <v>129</v>
      </c>
      <c r="G391" s="42"/>
      <c r="H391" s="7" t="s">
        <v>128</v>
      </c>
      <c r="I391" s="7" t="s">
        <v>129</v>
      </c>
      <c r="J391" s="42"/>
      <c r="K391" s="7" t="s">
        <v>128</v>
      </c>
      <c r="L391" s="7" t="s">
        <v>129</v>
      </c>
      <c r="M391" s="42"/>
      <c r="N391" s="7" t="s">
        <v>128</v>
      </c>
      <c r="O391" s="7" t="s">
        <v>129</v>
      </c>
      <c r="P391" s="42"/>
      <c r="Q391" s="7" t="s">
        <v>128</v>
      </c>
      <c r="R391" s="7" t="s">
        <v>129</v>
      </c>
      <c r="S391" s="42"/>
      <c r="T391" s="7" t="s">
        <v>128</v>
      </c>
      <c r="U391" s="7" t="s">
        <v>129</v>
      </c>
      <c r="V391" s="42"/>
    </row>
    <row r="392" spans="1:26" x14ac:dyDescent="0.2">
      <c r="B392" s="43">
        <v>135.19200000000001</v>
      </c>
      <c r="C392" s="43">
        <v>62.481000000000002</v>
      </c>
      <c r="D392" s="43"/>
      <c r="E392" s="43">
        <v>247.423</v>
      </c>
      <c r="F392" s="43">
        <v>200.5</v>
      </c>
      <c r="G392" s="43"/>
      <c r="H392" s="43">
        <v>178.01900000000001</v>
      </c>
      <c r="I392" s="43">
        <v>144.01900000000001</v>
      </c>
      <c r="J392" s="43"/>
      <c r="K392" s="43">
        <v>117.788</v>
      </c>
      <c r="L392" s="43">
        <v>86.403999999999996</v>
      </c>
      <c r="M392" s="43"/>
      <c r="N392" s="43">
        <v>210.03800000000001</v>
      </c>
      <c r="O392" s="43">
        <v>205.51900000000001</v>
      </c>
      <c r="P392" s="43"/>
      <c r="Q392" s="43">
        <v>178.05799999999999</v>
      </c>
      <c r="R392" s="43">
        <v>125.596</v>
      </c>
      <c r="S392" s="43"/>
      <c r="T392" s="43">
        <v>172.577</v>
      </c>
      <c r="U392" s="43">
        <v>115.462</v>
      </c>
      <c r="V392" s="43"/>
      <c r="W392" s="43"/>
      <c r="X392" s="43"/>
      <c r="Y392" s="43"/>
      <c r="Z392" s="43"/>
    </row>
    <row r="393" spans="1:26" x14ac:dyDescent="0.2">
      <c r="B393" s="43">
        <v>131.923</v>
      </c>
      <c r="C393" s="43">
        <v>62.037999999999997</v>
      </c>
      <c r="D393" s="43"/>
      <c r="E393" s="43">
        <v>233.654</v>
      </c>
      <c r="F393" s="43">
        <v>204.01900000000001</v>
      </c>
      <c r="G393" s="43"/>
      <c r="H393" s="43">
        <v>171.71199999999999</v>
      </c>
      <c r="I393" s="43">
        <v>145.44200000000001</v>
      </c>
      <c r="J393" s="43"/>
      <c r="K393" s="43">
        <v>121.11499999999999</v>
      </c>
      <c r="L393" s="43">
        <v>83.519000000000005</v>
      </c>
      <c r="M393" s="43"/>
      <c r="N393" s="43">
        <v>211.25</v>
      </c>
      <c r="O393" s="43">
        <v>220.75</v>
      </c>
      <c r="P393" s="43"/>
      <c r="Q393" s="43">
        <v>182.923</v>
      </c>
      <c r="R393" s="43">
        <v>109.61499999999999</v>
      </c>
      <c r="S393" s="43"/>
      <c r="T393" s="43">
        <v>175.88499999999999</v>
      </c>
      <c r="U393" s="43">
        <v>111.096</v>
      </c>
      <c r="V393" s="43"/>
      <c r="W393" s="43"/>
      <c r="X393" s="43"/>
      <c r="Y393" s="43"/>
      <c r="Z393" s="43"/>
    </row>
    <row r="394" spans="1:26" x14ac:dyDescent="0.2">
      <c r="B394" s="43">
        <v>134.596</v>
      </c>
      <c r="C394" s="43">
        <v>63.5</v>
      </c>
      <c r="D394" s="43"/>
      <c r="E394" s="43">
        <v>236.673</v>
      </c>
      <c r="F394" s="43">
        <v>194.11500000000001</v>
      </c>
      <c r="G394" s="43"/>
      <c r="H394" s="43">
        <v>172.80799999999999</v>
      </c>
      <c r="I394" s="43">
        <v>142.327</v>
      </c>
      <c r="J394" s="43"/>
      <c r="K394" s="43">
        <v>121.462</v>
      </c>
      <c r="L394" s="43">
        <v>85.019000000000005</v>
      </c>
      <c r="M394" s="43"/>
      <c r="N394" s="43">
        <v>213.75</v>
      </c>
      <c r="O394" s="43">
        <v>224.28800000000001</v>
      </c>
      <c r="P394" s="43"/>
      <c r="Q394" s="43">
        <v>180.36500000000001</v>
      </c>
      <c r="R394" s="43">
        <v>116.75</v>
      </c>
      <c r="S394" s="43"/>
      <c r="T394" s="43">
        <v>175.86500000000001</v>
      </c>
      <c r="U394" s="43">
        <v>109.30800000000001</v>
      </c>
      <c r="V394" s="43"/>
      <c r="W394" s="43"/>
      <c r="X394" s="43"/>
      <c r="Y394" s="43"/>
      <c r="Z394" s="43"/>
    </row>
    <row r="395" spans="1:26" x14ac:dyDescent="0.2">
      <c r="A395" s="7" t="s">
        <v>130</v>
      </c>
      <c r="B395" s="7">
        <f>AVERAGE(B392:B394)</f>
        <v>133.90366666666668</v>
      </c>
      <c r="C395" s="7">
        <f>AVERAGE(C392:C394)</f>
        <v>62.673000000000002</v>
      </c>
      <c r="D395" s="42">
        <f>C395/B395</f>
        <v>0.4680454356490113</v>
      </c>
      <c r="E395" s="7">
        <f>AVERAGE(E392:E394)</f>
        <v>239.25</v>
      </c>
      <c r="F395" s="7">
        <f>AVERAGE(F392:F394)</f>
        <v>199.54466666666667</v>
      </c>
      <c r="G395" s="42">
        <f>F395/E395</f>
        <v>0.83404249390456286</v>
      </c>
      <c r="H395" s="7">
        <f>AVERAGE(H392:H394)</f>
        <v>174.17966666666666</v>
      </c>
      <c r="I395" s="7">
        <f>AVERAGE(I392:I394)</f>
        <v>143.92933333333335</v>
      </c>
      <c r="J395" s="42">
        <f>I395/H395</f>
        <v>0.82632683876227431</v>
      </c>
      <c r="K395" s="7">
        <f>AVERAGE(K392:K394)</f>
        <v>120.12166666666667</v>
      </c>
      <c r="L395" s="7">
        <f>AVERAGE(L392:L394)</f>
        <v>84.980666666666664</v>
      </c>
      <c r="M395" s="42">
        <f>L395/K395</f>
        <v>0.70745494151762789</v>
      </c>
      <c r="N395" s="7">
        <f>AVERAGE(N392:N394)</f>
        <v>211.67933333333335</v>
      </c>
      <c r="O395" s="7">
        <f>AVERAGE(O392:O394)</f>
        <v>216.85233333333335</v>
      </c>
      <c r="P395" s="42">
        <f>O395/N395</f>
        <v>1.0244379076527703</v>
      </c>
      <c r="Q395" s="7">
        <f>AVERAGE(Q392:Q394)</f>
        <v>180.44866666666667</v>
      </c>
      <c r="R395" s="7">
        <f>AVERAGE(R392:R394)</f>
        <v>117.32033333333334</v>
      </c>
      <c r="S395" s="42">
        <f>R395/Q395</f>
        <v>0.6501590480025714</v>
      </c>
      <c r="T395" s="7">
        <f>AVERAGE(T392:T394)</f>
        <v>174.77566666666667</v>
      </c>
      <c r="U395" s="7">
        <f>AVERAGE(U392:U394)</f>
        <v>111.95533333333333</v>
      </c>
      <c r="V395" s="42">
        <f>U395/T395</f>
        <v>0.64056590639047772</v>
      </c>
    </row>
    <row r="396" spans="1:26" x14ac:dyDescent="0.2">
      <c r="B396" s="7" t="s">
        <v>128</v>
      </c>
      <c r="C396" s="7" t="s">
        <v>129</v>
      </c>
      <c r="D396" s="42"/>
      <c r="E396" s="7" t="s">
        <v>128</v>
      </c>
      <c r="F396" s="7" t="s">
        <v>129</v>
      </c>
      <c r="G396" s="42"/>
      <c r="H396" s="7" t="s">
        <v>128</v>
      </c>
      <c r="I396" s="7" t="s">
        <v>129</v>
      </c>
      <c r="J396" s="42"/>
      <c r="K396" s="7" t="s">
        <v>128</v>
      </c>
      <c r="L396" s="7" t="s">
        <v>129</v>
      </c>
      <c r="M396" s="42"/>
      <c r="N396" s="7" t="s">
        <v>128</v>
      </c>
      <c r="O396" s="7" t="s">
        <v>129</v>
      </c>
      <c r="P396" s="42"/>
      <c r="Q396" s="7" t="s">
        <v>128</v>
      </c>
      <c r="R396" s="7" t="s">
        <v>129</v>
      </c>
      <c r="S396" s="42"/>
      <c r="T396" s="7" t="s">
        <v>128</v>
      </c>
      <c r="U396" s="7" t="s">
        <v>129</v>
      </c>
      <c r="V396" s="42"/>
    </row>
    <row r="397" spans="1:26" x14ac:dyDescent="0.2">
      <c r="B397" s="43">
        <v>64.480999999999995</v>
      </c>
      <c r="C397" s="43">
        <v>44.076999999999998</v>
      </c>
      <c r="D397" s="43"/>
      <c r="E397" s="43">
        <v>125.38500000000001</v>
      </c>
      <c r="F397" s="43">
        <v>95.25</v>
      </c>
      <c r="G397" s="43"/>
      <c r="H397" s="43">
        <v>83.941999999999993</v>
      </c>
      <c r="I397" s="43">
        <v>55.268999999999998</v>
      </c>
      <c r="J397" s="43"/>
      <c r="K397" s="43">
        <v>64.212000000000003</v>
      </c>
      <c r="L397" s="43">
        <v>46.462000000000003</v>
      </c>
      <c r="M397" s="43"/>
      <c r="N397" s="43">
        <v>74.653999999999996</v>
      </c>
      <c r="O397" s="43">
        <v>54.037999999999997</v>
      </c>
      <c r="P397" s="43"/>
      <c r="Q397" s="43">
        <v>128.25</v>
      </c>
      <c r="R397" s="43">
        <v>89.962000000000003</v>
      </c>
      <c r="S397" s="43"/>
      <c r="T397" s="43">
        <v>92.653999999999996</v>
      </c>
      <c r="U397" s="43">
        <v>70.212000000000003</v>
      </c>
      <c r="V397" s="42"/>
    </row>
    <row r="398" spans="1:26" x14ac:dyDescent="0.2">
      <c r="B398" s="43">
        <v>59.654000000000003</v>
      </c>
      <c r="C398" s="43">
        <v>45.287999999999997</v>
      </c>
      <c r="D398" s="43"/>
      <c r="E398" s="43">
        <v>131.327</v>
      </c>
      <c r="F398" s="43">
        <v>105.404</v>
      </c>
      <c r="G398" s="43"/>
      <c r="H398" s="43">
        <v>89.480999999999995</v>
      </c>
      <c r="I398" s="43">
        <v>58.154000000000003</v>
      </c>
      <c r="J398" s="43"/>
      <c r="K398" s="43">
        <v>63.712000000000003</v>
      </c>
      <c r="L398" s="43">
        <v>45.115000000000002</v>
      </c>
      <c r="M398" s="43"/>
      <c r="N398" s="43">
        <v>77.287999999999997</v>
      </c>
      <c r="O398" s="43">
        <v>57.865000000000002</v>
      </c>
      <c r="P398" s="43"/>
      <c r="Q398" s="43">
        <v>120.25</v>
      </c>
      <c r="R398" s="43">
        <v>90.519000000000005</v>
      </c>
      <c r="S398" s="43"/>
      <c r="T398" s="43">
        <v>93.808000000000007</v>
      </c>
      <c r="U398" s="43">
        <v>73.135000000000005</v>
      </c>
      <c r="V398" s="42"/>
    </row>
    <row r="399" spans="1:26" x14ac:dyDescent="0.2">
      <c r="B399" s="43">
        <v>65.287999999999997</v>
      </c>
      <c r="C399" s="43">
        <v>47.134999999999998</v>
      </c>
      <c r="D399" s="43"/>
      <c r="E399" s="43">
        <v>129.61500000000001</v>
      </c>
      <c r="F399" s="43">
        <v>96.980999999999995</v>
      </c>
      <c r="G399" s="43"/>
      <c r="H399" s="43">
        <v>87.096000000000004</v>
      </c>
      <c r="I399" s="43">
        <v>72.153999999999996</v>
      </c>
      <c r="J399" s="43"/>
      <c r="K399" s="43">
        <v>60.076999999999998</v>
      </c>
      <c r="L399" s="43">
        <v>41.537999999999997</v>
      </c>
      <c r="M399" s="43"/>
      <c r="N399" s="43">
        <v>75.135000000000005</v>
      </c>
      <c r="O399" s="43">
        <v>41.634999999999998</v>
      </c>
      <c r="P399" s="43"/>
      <c r="Q399" s="43">
        <v>123.788</v>
      </c>
      <c r="R399" s="43">
        <v>95.596000000000004</v>
      </c>
      <c r="S399" s="43"/>
      <c r="T399" s="43">
        <v>91.385000000000005</v>
      </c>
      <c r="U399" s="43">
        <v>77.980999999999995</v>
      </c>
      <c r="V399" s="42"/>
    </row>
    <row r="400" spans="1:26" x14ac:dyDescent="0.2">
      <c r="A400" s="7" t="s">
        <v>130</v>
      </c>
      <c r="B400" s="7">
        <f>AVERAGE(B397:B399)</f>
        <v>63.140999999999998</v>
      </c>
      <c r="C400" s="7">
        <f>AVERAGE(C397:C399)</f>
        <v>45.5</v>
      </c>
      <c r="D400" s="42">
        <f>C400/B400</f>
        <v>0.72060942968910857</v>
      </c>
      <c r="E400" s="7">
        <f>AVERAGE(E397:E399)</f>
        <v>128.77566666666667</v>
      </c>
      <c r="F400" s="7">
        <f>AVERAGE(F397:F399)</f>
        <v>99.211666666666659</v>
      </c>
      <c r="G400" s="42">
        <f>F400/E400</f>
        <v>0.77042246594206454</v>
      </c>
      <c r="H400" s="7">
        <f>AVERAGE(H397:H399)</f>
        <v>86.839666666666673</v>
      </c>
      <c r="I400" s="7">
        <f>AVERAGE(I397:I399)</f>
        <v>61.859000000000002</v>
      </c>
      <c r="J400" s="42">
        <f>I400/H400</f>
        <v>0.7123357605395384</v>
      </c>
      <c r="K400" s="7">
        <f>AVERAGE(K397:K399)</f>
        <v>62.667000000000002</v>
      </c>
      <c r="L400" s="7">
        <f>AVERAGE(L397:L399)</f>
        <v>44.37166666666667</v>
      </c>
      <c r="M400" s="42">
        <f>L400/K400</f>
        <v>0.70805474438965754</v>
      </c>
      <c r="N400" s="7">
        <f>AVERAGE(N397:N399)</f>
        <v>75.692333333333337</v>
      </c>
      <c r="O400" s="7">
        <f>AVERAGE(O397:O399)</f>
        <v>51.179333333333325</v>
      </c>
      <c r="P400" s="42">
        <f>O400/N400</f>
        <v>0.67614949994935625</v>
      </c>
      <c r="Q400" s="7">
        <f>AVERAGE(Q397:Q399)</f>
        <v>124.096</v>
      </c>
      <c r="R400" s="7">
        <f>AVERAGE(R397:R399)</f>
        <v>92.025666666666666</v>
      </c>
      <c r="S400" s="42">
        <f>R400/Q400</f>
        <v>0.74156835568162283</v>
      </c>
      <c r="T400" s="7">
        <f>AVERAGE(T397:T399)</f>
        <v>92.615666666666655</v>
      </c>
      <c r="U400" s="7">
        <f>AVERAGE(U397:U399)</f>
        <v>73.775999999999996</v>
      </c>
      <c r="V400" s="42">
        <f>U400/T400</f>
        <v>0.79658229169291017</v>
      </c>
    </row>
    <row r="401" spans="1:30" x14ac:dyDescent="0.2">
      <c r="B401" s="7" t="s">
        <v>128</v>
      </c>
      <c r="C401" s="7" t="s">
        <v>129</v>
      </c>
      <c r="D401" s="42"/>
      <c r="E401" s="7" t="s">
        <v>128</v>
      </c>
      <c r="F401" s="7" t="s">
        <v>129</v>
      </c>
      <c r="G401" s="42"/>
      <c r="H401" s="7" t="s">
        <v>128</v>
      </c>
      <c r="I401" s="7" t="s">
        <v>129</v>
      </c>
      <c r="J401" s="42"/>
      <c r="K401" s="7" t="s">
        <v>128</v>
      </c>
      <c r="L401" s="7" t="s">
        <v>129</v>
      </c>
      <c r="M401" s="42"/>
      <c r="N401" s="7" t="s">
        <v>128</v>
      </c>
      <c r="O401" s="7" t="s">
        <v>129</v>
      </c>
      <c r="P401" s="42"/>
      <c r="Q401" s="7" t="s">
        <v>128</v>
      </c>
      <c r="R401" s="7" t="s">
        <v>129</v>
      </c>
      <c r="S401" s="42"/>
      <c r="T401" s="7" t="s">
        <v>128</v>
      </c>
      <c r="U401" s="7" t="s">
        <v>129</v>
      </c>
      <c r="V401" s="42"/>
    </row>
    <row r="402" spans="1:30" x14ac:dyDescent="0.2">
      <c r="B402" s="7">
        <v>76.980999999999995</v>
      </c>
      <c r="C402" s="7">
        <v>62.576999999999998</v>
      </c>
      <c r="D402" s="42"/>
      <c r="E402" s="7">
        <v>58.268999999999998</v>
      </c>
      <c r="F402" s="7">
        <v>59.442</v>
      </c>
      <c r="G402" s="42"/>
      <c r="H402" s="7">
        <v>55.518999999999998</v>
      </c>
      <c r="I402" s="7">
        <v>44.365000000000002</v>
      </c>
      <c r="J402" s="42"/>
      <c r="K402" s="7">
        <v>89.019000000000005</v>
      </c>
      <c r="L402" s="7">
        <v>62.345999999999997</v>
      </c>
      <c r="M402" s="42"/>
      <c r="N402" s="7">
        <v>40.037999999999997</v>
      </c>
      <c r="O402" s="7">
        <v>21.768999999999998</v>
      </c>
      <c r="P402" s="42"/>
      <c r="Q402" s="7">
        <v>52.481000000000002</v>
      </c>
      <c r="R402" s="7">
        <v>34.654000000000003</v>
      </c>
      <c r="S402" s="42"/>
      <c r="T402" s="7">
        <v>58.076999999999998</v>
      </c>
      <c r="U402" s="7">
        <v>35.923000000000002</v>
      </c>
      <c r="V402" s="42"/>
    </row>
    <row r="403" spans="1:30" x14ac:dyDescent="0.2">
      <c r="B403" s="7">
        <v>78.287999999999997</v>
      </c>
      <c r="C403" s="7">
        <v>60.058</v>
      </c>
      <c r="D403" s="42"/>
      <c r="E403" s="7">
        <v>61.558</v>
      </c>
      <c r="F403" s="7">
        <v>52.75</v>
      </c>
      <c r="G403" s="42"/>
      <c r="H403" s="7">
        <v>61.712000000000003</v>
      </c>
      <c r="I403" s="7">
        <v>45.787999999999997</v>
      </c>
      <c r="J403" s="42"/>
      <c r="K403" s="7">
        <v>90.326999999999998</v>
      </c>
      <c r="L403" s="7">
        <v>52.462000000000003</v>
      </c>
      <c r="M403" s="42"/>
      <c r="N403" s="7">
        <v>41.904000000000003</v>
      </c>
      <c r="O403" s="7">
        <v>21</v>
      </c>
      <c r="P403" s="42"/>
      <c r="Q403" s="7">
        <v>54.154000000000003</v>
      </c>
      <c r="R403" s="7">
        <v>34.134999999999998</v>
      </c>
      <c r="S403" s="42"/>
      <c r="T403" s="7">
        <v>58.268999999999998</v>
      </c>
      <c r="U403" s="7">
        <v>38.095999999999997</v>
      </c>
      <c r="V403" s="42"/>
    </row>
    <row r="404" spans="1:30" x14ac:dyDescent="0.2">
      <c r="B404" s="7">
        <v>77.326999999999998</v>
      </c>
      <c r="C404" s="7">
        <v>60.826999999999998</v>
      </c>
      <c r="D404" s="42"/>
      <c r="E404" s="7">
        <v>58.365000000000002</v>
      </c>
      <c r="F404" s="7">
        <v>60.326999999999998</v>
      </c>
      <c r="G404" s="42"/>
      <c r="H404" s="7">
        <v>59.981000000000002</v>
      </c>
      <c r="I404" s="7">
        <v>40.423000000000002</v>
      </c>
      <c r="J404" s="42"/>
      <c r="K404" s="7">
        <v>91.808000000000007</v>
      </c>
      <c r="L404" s="7">
        <v>63.981000000000002</v>
      </c>
      <c r="M404" s="42"/>
      <c r="N404" s="7">
        <v>43.576999999999998</v>
      </c>
      <c r="O404" s="7">
        <v>22.018999999999998</v>
      </c>
      <c r="P404" s="42"/>
      <c r="Q404" s="7">
        <v>51.884999999999998</v>
      </c>
      <c r="R404" s="7">
        <v>35.518999999999998</v>
      </c>
      <c r="S404" s="42"/>
      <c r="T404" s="7">
        <v>58.826999999999998</v>
      </c>
      <c r="U404" s="7">
        <v>38.287999999999997</v>
      </c>
      <c r="V404" s="42"/>
    </row>
    <row r="405" spans="1:30" x14ac:dyDescent="0.2">
      <c r="A405" s="7" t="s">
        <v>130</v>
      </c>
      <c r="B405" s="7">
        <f>AVERAGE(B402:B404)</f>
        <v>77.531999999999996</v>
      </c>
      <c r="C405" s="7">
        <f>AVERAGE(C402:C404)</f>
        <v>61.153999999999996</v>
      </c>
      <c r="D405" s="42">
        <f>C405/B405</f>
        <v>0.78875819016664084</v>
      </c>
      <c r="E405" s="7">
        <f>AVERAGE(E402:E404)</f>
        <v>59.397333333333336</v>
      </c>
      <c r="F405" s="7">
        <f>AVERAGE(F402:F404)</f>
        <v>57.506333333333338</v>
      </c>
      <c r="G405" s="42">
        <f>F405/E405</f>
        <v>0.96816355391936793</v>
      </c>
      <c r="H405" s="7">
        <f>AVERAGE(H402:H404)</f>
        <v>59.070666666666661</v>
      </c>
      <c r="I405" s="7">
        <f>AVERAGE(I402:I404)</f>
        <v>43.525333333333329</v>
      </c>
      <c r="J405" s="42">
        <f>I405/H405</f>
        <v>0.73683497731530601</v>
      </c>
      <c r="K405" s="7">
        <f>AVERAGE(K402:K404)</f>
        <v>90.384666666666661</v>
      </c>
      <c r="L405" s="7">
        <f>AVERAGE(L402:L404)</f>
        <v>59.596333333333327</v>
      </c>
      <c r="M405" s="42">
        <f>L405/K405</f>
        <v>0.65936331383641766</v>
      </c>
      <c r="N405" s="7">
        <f>AVERAGE(N402:N404)</f>
        <v>41.839666666666666</v>
      </c>
      <c r="O405" s="7">
        <f>AVERAGE(O402:O404)</f>
        <v>21.596</v>
      </c>
      <c r="P405" s="42">
        <f>O405/N405</f>
        <v>0.51616089994343484</v>
      </c>
      <c r="Q405" s="7">
        <f>AVERAGE(Q402:Q404)</f>
        <v>52.84</v>
      </c>
      <c r="R405" s="7">
        <f>AVERAGE(R402:R404)</f>
        <v>34.769333333333329</v>
      </c>
      <c r="S405" s="42">
        <f>R405/Q405</f>
        <v>0.65801160736815534</v>
      </c>
      <c r="T405" s="7">
        <f>AVERAGE(T402:T404)</f>
        <v>58.390999999999998</v>
      </c>
      <c r="U405" s="7">
        <f>AVERAGE(U402:U404)</f>
        <v>37.43566666666667</v>
      </c>
      <c r="V405" s="42">
        <f>U405/T405</f>
        <v>0.64112049231331325</v>
      </c>
    </row>
    <row r="406" spans="1:30" x14ac:dyDescent="0.2">
      <c r="B406" s="7" t="s">
        <v>128</v>
      </c>
      <c r="C406" s="7" t="s">
        <v>129</v>
      </c>
      <c r="D406" s="42"/>
      <c r="E406" s="7" t="s">
        <v>128</v>
      </c>
      <c r="F406" s="7" t="s">
        <v>129</v>
      </c>
      <c r="G406" s="42"/>
      <c r="H406" s="7" t="s">
        <v>128</v>
      </c>
      <c r="I406" s="7" t="s">
        <v>129</v>
      </c>
      <c r="J406" s="42"/>
      <c r="K406" s="7" t="s">
        <v>128</v>
      </c>
      <c r="L406" s="7" t="s">
        <v>129</v>
      </c>
      <c r="M406" s="42"/>
      <c r="N406" s="7" t="s">
        <v>128</v>
      </c>
      <c r="O406" s="7" t="s">
        <v>129</v>
      </c>
      <c r="P406" s="42"/>
      <c r="Q406" s="7" t="s">
        <v>128</v>
      </c>
      <c r="R406" s="7" t="s">
        <v>129</v>
      </c>
      <c r="S406" s="42"/>
      <c r="T406" s="7" t="s">
        <v>128</v>
      </c>
      <c r="U406" s="7" t="s">
        <v>129</v>
      </c>
      <c r="V406" s="42"/>
      <c r="W406" s="7" t="s">
        <v>128</v>
      </c>
      <c r="X406" s="7" t="s">
        <v>129</v>
      </c>
    </row>
    <row r="407" spans="1:30" x14ac:dyDescent="0.2">
      <c r="B407" s="43">
        <v>24.346</v>
      </c>
      <c r="C407" s="43">
        <v>10.404</v>
      </c>
      <c r="D407" s="43"/>
      <c r="E407" s="43">
        <v>34.037999999999997</v>
      </c>
      <c r="F407" s="43">
        <v>23.058</v>
      </c>
      <c r="G407" s="43"/>
      <c r="H407" s="43">
        <v>59.231000000000002</v>
      </c>
      <c r="I407" s="43">
        <v>46.365000000000002</v>
      </c>
      <c r="J407" s="43"/>
      <c r="K407" s="43">
        <v>85.673000000000002</v>
      </c>
      <c r="L407" s="43">
        <v>69.403999999999996</v>
      </c>
      <c r="M407" s="43"/>
      <c r="N407" s="43">
        <v>54.25</v>
      </c>
      <c r="O407" s="43">
        <v>31.885000000000002</v>
      </c>
      <c r="P407" s="43"/>
      <c r="Q407" s="43">
        <v>87.941999999999993</v>
      </c>
      <c r="R407" s="43">
        <v>61.558</v>
      </c>
      <c r="S407" s="43"/>
      <c r="T407" s="43">
        <v>56.692</v>
      </c>
      <c r="U407" s="43">
        <v>40.462000000000003</v>
      </c>
      <c r="V407" s="43"/>
      <c r="W407" s="43">
        <v>40.845999999999997</v>
      </c>
      <c r="X407" s="43">
        <v>25.172999999999998</v>
      </c>
      <c r="Y407" s="43"/>
      <c r="Z407" s="43"/>
      <c r="AA407" s="43"/>
    </row>
    <row r="408" spans="1:30" x14ac:dyDescent="0.2">
      <c r="B408" s="43">
        <v>23.962</v>
      </c>
      <c r="C408" s="43">
        <v>11.154</v>
      </c>
      <c r="D408" s="43"/>
      <c r="E408" s="43">
        <v>36.481000000000002</v>
      </c>
      <c r="F408" s="43">
        <v>25.442</v>
      </c>
      <c r="G408" s="43"/>
      <c r="H408" s="43">
        <v>55.576999999999998</v>
      </c>
      <c r="I408" s="43">
        <v>36.404000000000003</v>
      </c>
      <c r="J408" s="43"/>
      <c r="K408" s="43">
        <v>83.808000000000007</v>
      </c>
      <c r="L408" s="43">
        <v>69.691999999999993</v>
      </c>
      <c r="M408" s="43"/>
      <c r="N408" s="43">
        <v>51.981000000000002</v>
      </c>
      <c r="O408" s="43">
        <v>32.212000000000003</v>
      </c>
      <c r="P408" s="43"/>
      <c r="Q408" s="43">
        <v>82.385000000000005</v>
      </c>
      <c r="R408" s="43">
        <v>62.942</v>
      </c>
      <c r="S408" s="43"/>
      <c r="T408" s="43">
        <v>56.212000000000003</v>
      </c>
      <c r="U408" s="43">
        <v>41.404000000000003</v>
      </c>
      <c r="V408" s="43"/>
      <c r="W408" s="43">
        <v>38.981000000000002</v>
      </c>
      <c r="X408" s="43">
        <v>26.154</v>
      </c>
      <c r="Y408" s="43"/>
      <c r="Z408" s="43"/>
      <c r="AA408" s="43"/>
    </row>
    <row r="409" spans="1:30" x14ac:dyDescent="0.2">
      <c r="B409" s="43">
        <v>24.018999999999998</v>
      </c>
      <c r="C409" s="43">
        <v>11.558</v>
      </c>
      <c r="D409" s="43"/>
      <c r="E409" s="43">
        <v>33.654000000000003</v>
      </c>
      <c r="F409" s="43">
        <v>25.038</v>
      </c>
      <c r="G409" s="43"/>
      <c r="H409" s="43">
        <v>58.673000000000002</v>
      </c>
      <c r="I409" s="43">
        <v>37.615000000000002</v>
      </c>
      <c r="J409" s="43"/>
      <c r="K409" s="43">
        <v>90.191999999999993</v>
      </c>
      <c r="L409" s="43">
        <v>72.864999999999995</v>
      </c>
      <c r="M409" s="43"/>
      <c r="N409" s="43">
        <v>51.154000000000003</v>
      </c>
      <c r="O409" s="43">
        <v>32.231000000000002</v>
      </c>
      <c r="P409" s="43"/>
      <c r="Q409" s="43">
        <v>85.480999999999995</v>
      </c>
      <c r="R409" s="43">
        <v>66.596000000000004</v>
      </c>
      <c r="S409" s="43"/>
      <c r="T409" s="43">
        <v>60.076999999999998</v>
      </c>
      <c r="U409" s="43">
        <v>38.134999999999998</v>
      </c>
      <c r="V409" s="43"/>
      <c r="W409" s="43">
        <v>42.018999999999998</v>
      </c>
      <c r="X409" s="43">
        <v>28.672999999999998</v>
      </c>
      <c r="Y409" s="43"/>
      <c r="Z409" s="43"/>
      <c r="AA409" s="43"/>
    </row>
    <row r="410" spans="1:30" x14ac:dyDescent="0.2">
      <c r="A410" s="7" t="s">
        <v>130</v>
      </c>
      <c r="B410" s="7">
        <f>AVERAGE(B407:B409)</f>
        <v>24.108999999999998</v>
      </c>
      <c r="C410" s="7">
        <f>AVERAGE(C407:C409)</f>
        <v>11.038666666666666</v>
      </c>
      <c r="D410" s="42">
        <f>C410/B410</f>
        <v>0.4578649743525931</v>
      </c>
      <c r="E410" s="7">
        <f>AVERAGE(E407:E409)</f>
        <v>34.724333333333334</v>
      </c>
      <c r="F410" s="7">
        <f>AVERAGE(F407:F409)</f>
        <v>24.512666666666664</v>
      </c>
      <c r="G410" s="44">
        <f>F410/E410</f>
        <v>0.70592187994969902</v>
      </c>
      <c r="H410" s="7">
        <f>AVERAGE(H407:H409)</f>
        <v>57.826999999999998</v>
      </c>
      <c r="I410" s="7">
        <f>AVERAGE(I407:I409)</f>
        <v>40.128000000000007</v>
      </c>
      <c r="J410" s="42">
        <f>I410/H410</f>
        <v>0.69393190032337848</v>
      </c>
      <c r="K410" s="7">
        <f>AVERAGE(K407:K409)</f>
        <v>86.557666666666663</v>
      </c>
      <c r="L410" s="7">
        <f>AVERAGE(L407:L409)</f>
        <v>70.653666666666666</v>
      </c>
      <c r="M410" s="42">
        <f>L410/K410</f>
        <v>0.81626122084313735</v>
      </c>
      <c r="N410" s="7">
        <f>AVERAGE(N407:N409)</f>
        <v>52.461666666666666</v>
      </c>
      <c r="O410" s="7">
        <f>AVERAGE(O407:O409)</f>
        <v>32.109333333333332</v>
      </c>
      <c r="P410" s="42">
        <f>O410/N410</f>
        <v>0.61205324522667337</v>
      </c>
      <c r="Q410" s="7">
        <f>AVERAGE(Q407:Q409)</f>
        <v>85.269333333333336</v>
      </c>
      <c r="R410" s="7">
        <f>AVERAGE(R407:R409)</f>
        <v>63.698666666666668</v>
      </c>
      <c r="S410" s="42">
        <f>R410/Q410</f>
        <v>0.74702902176632469</v>
      </c>
      <c r="T410" s="7">
        <f>AVERAGE(T407:T409)</f>
        <v>57.660333333333334</v>
      </c>
      <c r="U410" s="7">
        <f>AVERAGE(U407:U409)</f>
        <v>40.000333333333337</v>
      </c>
      <c r="V410" s="42">
        <f>U410/T410</f>
        <v>0.693723588139738</v>
      </c>
      <c r="W410" s="7">
        <f>AVERAGE(W407:W409)</f>
        <v>40.615333333333332</v>
      </c>
      <c r="X410" s="7">
        <f>AVERAGE(X407:X409)</f>
        <v>26.666666666666668</v>
      </c>
      <c r="Y410" s="42">
        <f>X410/W410</f>
        <v>0.65656648556374442</v>
      </c>
    </row>
    <row r="411" spans="1:30" x14ac:dyDescent="0.2">
      <c r="B411" s="7" t="s">
        <v>128</v>
      </c>
      <c r="C411" s="7" t="s">
        <v>129</v>
      </c>
      <c r="D411" s="42"/>
      <c r="E411" s="7" t="s">
        <v>128</v>
      </c>
      <c r="F411" s="7" t="s">
        <v>129</v>
      </c>
      <c r="G411" s="42"/>
      <c r="H411" s="7" t="s">
        <v>128</v>
      </c>
      <c r="I411" s="7" t="s">
        <v>129</v>
      </c>
      <c r="J411" s="42"/>
      <c r="K411" s="7" t="s">
        <v>128</v>
      </c>
      <c r="L411" s="7" t="s">
        <v>129</v>
      </c>
      <c r="M411" s="42"/>
      <c r="N411" s="7" t="s">
        <v>128</v>
      </c>
      <c r="O411" s="7" t="s">
        <v>129</v>
      </c>
      <c r="P411" s="42"/>
      <c r="Q411" s="7" t="s">
        <v>128</v>
      </c>
      <c r="R411" s="7" t="s">
        <v>129</v>
      </c>
      <c r="S411" s="42"/>
      <c r="T411" s="7" t="s">
        <v>128</v>
      </c>
      <c r="U411" s="7" t="s">
        <v>129</v>
      </c>
      <c r="V411" s="42"/>
      <c r="W411" s="7" t="s">
        <v>128</v>
      </c>
      <c r="X411" s="7" t="s">
        <v>129</v>
      </c>
      <c r="AA411" s="43"/>
    </row>
    <row r="412" spans="1:30" x14ac:dyDescent="0.2">
      <c r="B412" s="7">
        <v>39.904000000000003</v>
      </c>
      <c r="C412" s="7">
        <v>24.922999999999998</v>
      </c>
      <c r="D412" s="43"/>
      <c r="E412" s="7">
        <v>68</v>
      </c>
      <c r="F412" s="7">
        <v>40.442</v>
      </c>
      <c r="G412" s="43"/>
      <c r="H412" s="7">
        <v>59.942</v>
      </c>
      <c r="I412" s="7">
        <v>38.154000000000003</v>
      </c>
      <c r="J412" s="43"/>
      <c r="K412" s="7">
        <v>41.712000000000003</v>
      </c>
      <c r="L412" s="7">
        <v>23.327000000000002</v>
      </c>
      <c r="M412" s="43"/>
      <c r="N412" s="7">
        <v>33.268999999999998</v>
      </c>
      <c r="O412" s="7">
        <v>19.5</v>
      </c>
      <c r="P412" s="43"/>
      <c r="Q412" s="7">
        <v>36.134999999999998</v>
      </c>
      <c r="R412" s="7">
        <v>21.808</v>
      </c>
      <c r="S412" s="43"/>
      <c r="T412" s="7">
        <v>53.808</v>
      </c>
      <c r="U412" s="7">
        <v>30.135000000000002</v>
      </c>
      <c r="V412" s="43"/>
      <c r="W412" s="7">
        <v>36.268999999999998</v>
      </c>
      <c r="X412" s="7">
        <v>14</v>
      </c>
      <c r="Y412" s="43"/>
      <c r="Z412" s="43"/>
      <c r="AA412" s="43"/>
    </row>
    <row r="413" spans="1:30" x14ac:dyDescent="0.2">
      <c r="B413" s="7">
        <v>41.654000000000003</v>
      </c>
      <c r="C413" s="7">
        <v>24.614999999999998</v>
      </c>
      <c r="D413" s="43"/>
      <c r="E413" s="7">
        <v>70.058000000000007</v>
      </c>
      <c r="F413" s="7">
        <v>38.962000000000003</v>
      </c>
      <c r="G413" s="43"/>
      <c r="H413" s="7">
        <v>62.808</v>
      </c>
      <c r="I413" s="7">
        <v>38.615000000000002</v>
      </c>
      <c r="J413" s="43"/>
      <c r="K413" s="7">
        <v>42.634999999999998</v>
      </c>
      <c r="L413" s="7">
        <v>23.731000000000002</v>
      </c>
      <c r="M413" s="43"/>
      <c r="N413" s="7">
        <v>32.462000000000003</v>
      </c>
      <c r="O413" s="7">
        <v>18</v>
      </c>
      <c r="P413" s="43"/>
      <c r="Q413" s="7">
        <v>40.365000000000002</v>
      </c>
      <c r="R413" s="7">
        <v>23.577000000000002</v>
      </c>
      <c r="S413" s="43"/>
      <c r="T413" s="7">
        <v>54.423000000000002</v>
      </c>
      <c r="U413" s="7">
        <v>31.846</v>
      </c>
      <c r="V413" s="43"/>
      <c r="W413" s="7">
        <v>37.192</v>
      </c>
      <c r="X413" s="7">
        <v>15.538</v>
      </c>
      <c r="Y413" s="43"/>
      <c r="Z413" s="43"/>
      <c r="AA413" s="43"/>
    </row>
    <row r="414" spans="1:30" x14ac:dyDescent="0.2">
      <c r="B414" s="7">
        <v>43.058</v>
      </c>
      <c r="C414" s="7">
        <v>23.154</v>
      </c>
      <c r="D414" s="42"/>
      <c r="E414" s="7">
        <v>69.864999999999995</v>
      </c>
      <c r="F414" s="7">
        <v>40.576999999999998</v>
      </c>
      <c r="G414" s="42"/>
      <c r="H414" s="7">
        <v>65</v>
      </c>
      <c r="I414" s="7">
        <v>42.192</v>
      </c>
      <c r="J414" s="42"/>
      <c r="K414" s="7">
        <v>42.404000000000003</v>
      </c>
      <c r="L414" s="7">
        <v>20.846</v>
      </c>
      <c r="M414" s="42"/>
      <c r="N414" s="7">
        <v>32.076999999999998</v>
      </c>
      <c r="O414" s="7">
        <v>18.442</v>
      </c>
      <c r="P414" s="42"/>
      <c r="Q414" s="7">
        <v>36.365000000000002</v>
      </c>
      <c r="R414" s="7">
        <v>22.462</v>
      </c>
      <c r="S414" s="42"/>
      <c r="T414" s="7">
        <v>56.808</v>
      </c>
      <c r="U414" s="7">
        <v>31.172999999999998</v>
      </c>
      <c r="V414" s="42"/>
      <c r="W414" s="7">
        <v>35.981000000000002</v>
      </c>
      <c r="X414" s="7">
        <v>15.673</v>
      </c>
    </row>
    <row r="415" spans="1:30" x14ac:dyDescent="0.2">
      <c r="A415" s="7" t="s">
        <v>130</v>
      </c>
      <c r="B415" s="7">
        <f>AVERAGE(B412:B414)</f>
        <v>41.538666666666671</v>
      </c>
      <c r="C415" s="7">
        <f>AVERAGE(C412:C414)</f>
        <v>24.230666666666664</v>
      </c>
      <c r="D415" s="42">
        <f>C415/B415</f>
        <v>0.58332798356551319</v>
      </c>
      <c r="E415" s="7">
        <f>AVERAGE(E412:E414)</f>
        <v>69.307666666666663</v>
      </c>
      <c r="F415" s="7">
        <f>AVERAGE(F412:F414)</f>
        <v>39.993666666666662</v>
      </c>
      <c r="G415" s="42">
        <f>F415/E415</f>
        <v>0.57704534851844191</v>
      </c>
      <c r="H415" s="7">
        <f>AVERAGE(H412:H414)</f>
        <v>62.583333333333336</v>
      </c>
      <c r="I415" s="7">
        <f>AVERAGE(I412:I414)</f>
        <v>39.653666666666673</v>
      </c>
      <c r="J415" s="42">
        <f>I415/H415</f>
        <v>0.63361384820239686</v>
      </c>
      <c r="K415" s="7">
        <f>AVERAGE(K412:K414)</f>
        <v>42.250333333333337</v>
      </c>
      <c r="L415" s="7">
        <f>AVERAGE(L412:L414)</f>
        <v>22.634666666666671</v>
      </c>
      <c r="M415" s="42">
        <f>L415/K415</f>
        <v>0.53572752877689334</v>
      </c>
      <c r="N415" s="7">
        <f>AVERAGE(N412:N414)</f>
        <v>32.602666666666664</v>
      </c>
      <c r="O415" s="7">
        <f>AVERAGE(O412:O414)</f>
        <v>18.647333333333332</v>
      </c>
      <c r="P415" s="42">
        <f>O415/N415</f>
        <v>0.57195730410600365</v>
      </c>
      <c r="Q415" s="7">
        <f>AVERAGE(Q412:Q414)</f>
        <v>37.62166666666667</v>
      </c>
      <c r="R415" s="7">
        <f>AVERAGE(R412:R414)</f>
        <v>22.615666666666669</v>
      </c>
      <c r="S415" s="42">
        <f>R415/Q415</f>
        <v>0.60113409825898201</v>
      </c>
      <c r="T415" s="7">
        <f>AVERAGE(T412:T414)</f>
        <v>55.012999999999998</v>
      </c>
      <c r="U415" s="7">
        <f>AVERAGE(U412:U414)</f>
        <v>31.051333333333332</v>
      </c>
      <c r="V415" s="42">
        <f>U415/T415</f>
        <v>0.56443628475693619</v>
      </c>
      <c r="W415" s="7">
        <f>AVERAGE(W412:W414)</f>
        <v>36.480666666666671</v>
      </c>
      <c r="X415" s="7">
        <f>AVERAGE(X412:X414)</f>
        <v>15.070333333333332</v>
      </c>
      <c r="Y415" s="42">
        <f>X415/W415</f>
        <v>0.41310465817510639</v>
      </c>
    </row>
    <row r="416" spans="1:30" x14ac:dyDescent="0.2">
      <c r="B416" s="7" t="s">
        <v>128</v>
      </c>
      <c r="C416" s="7" t="s">
        <v>129</v>
      </c>
      <c r="D416" s="42"/>
      <c r="E416" s="7" t="s">
        <v>128</v>
      </c>
      <c r="F416" s="7" t="s">
        <v>129</v>
      </c>
      <c r="G416" s="42"/>
      <c r="H416" s="7" t="s">
        <v>128</v>
      </c>
      <c r="I416" s="7" t="s">
        <v>129</v>
      </c>
      <c r="J416" s="42"/>
      <c r="K416" s="7" t="s">
        <v>128</v>
      </c>
      <c r="L416" s="7" t="s">
        <v>129</v>
      </c>
      <c r="M416" s="42"/>
      <c r="N416" s="7" t="s">
        <v>128</v>
      </c>
      <c r="O416" s="7" t="s">
        <v>129</v>
      </c>
      <c r="P416" s="42"/>
      <c r="Q416" s="7" t="s">
        <v>128</v>
      </c>
      <c r="R416" s="7" t="s">
        <v>129</v>
      </c>
      <c r="S416" s="42"/>
      <c r="T416" s="7" t="s">
        <v>128</v>
      </c>
      <c r="U416" s="7" t="s">
        <v>129</v>
      </c>
      <c r="V416" s="42"/>
      <c r="W416" s="7" t="s">
        <v>128</v>
      </c>
      <c r="X416" s="7" t="s">
        <v>129</v>
      </c>
      <c r="Z416" s="7" t="s">
        <v>128</v>
      </c>
      <c r="AA416" s="7" t="s">
        <v>129</v>
      </c>
      <c r="AC416" s="7" t="s">
        <v>128</v>
      </c>
      <c r="AD416" s="7" t="s">
        <v>129</v>
      </c>
    </row>
    <row r="417" spans="1:31" x14ac:dyDescent="0.2">
      <c r="B417" s="7">
        <v>92.5</v>
      </c>
      <c r="C417" s="7">
        <v>61.115000000000002</v>
      </c>
      <c r="D417" s="42"/>
      <c r="E417" s="7">
        <v>110.75</v>
      </c>
      <c r="F417" s="7">
        <v>71.191999999999993</v>
      </c>
      <c r="G417" s="42"/>
      <c r="H417" s="7">
        <v>72.519000000000005</v>
      </c>
      <c r="I417" s="7">
        <v>50.076999999999998</v>
      </c>
      <c r="J417" s="42"/>
      <c r="K417" s="7">
        <v>74.462000000000003</v>
      </c>
      <c r="L417" s="7">
        <v>42.154000000000003</v>
      </c>
      <c r="M417" s="42"/>
      <c r="N417" s="7">
        <v>108.404</v>
      </c>
      <c r="O417" s="7">
        <v>79.462000000000003</v>
      </c>
      <c r="P417" s="42"/>
      <c r="Q417" s="7">
        <v>80.691999999999993</v>
      </c>
      <c r="R417" s="7">
        <v>55.692</v>
      </c>
      <c r="S417" s="42"/>
      <c r="T417" s="7">
        <v>91.423000000000002</v>
      </c>
      <c r="U417" s="7">
        <v>57.576999999999998</v>
      </c>
      <c r="V417" s="42"/>
      <c r="W417" s="7">
        <v>122.5</v>
      </c>
      <c r="X417" s="7">
        <v>97.941999999999993</v>
      </c>
      <c r="Z417" s="7">
        <v>70.135000000000005</v>
      </c>
      <c r="AA417" s="7">
        <v>73.153999999999996</v>
      </c>
      <c r="AC417" s="7">
        <v>67.076999999999998</v>
      </c>
      <c r="AD417" s="7">
        <v>42.712000000000003</v>
      </c>
    </row>
    <row r="418" spans="1:31" x14ac:dyDescent="0.2">
      <c r="B418" s="7">
        <v>89.769000000000005</v>
      </c>
      <c r="C418" s="7">
        <v>65</v>
      </c>
      <c r="D418" s="42"/>
      <c r="E418" s="7">
        <v>109.13500000000001</v>
      </c>
      <c r="F418" s="7">
        <v>77.096000000000004</v>
      </c>
      <c r="G418" s="42"/>
      <c r="H418" s="7">
        <v>72.441999999999993</v>
      </c>
      <c r="I418" s="7">
        <v>51.692</v>
      </c>
      <c r="J418" s="42"/>
      <c r="K418" s="7">
        <v>76.326999999999998</v>
      </c>
      <c r="L418" s="7">
        <v>45.692</v>
      </c>
      <c r="M418" s="42"/>
      <c r="N418" s="7">
        <v>101.712</v>
      </c>
      <c r="O418" s="7">
        <v>80.403999999999996</v>
      </c>
      <c r="P418" s="42"/>
      <c r="Q418" s="7">
        <v>77.962000000000003</v>
      </c>
      <c r="R418" s="7">
        <v>56.173000000000002</v>
      </c>
      <c r="S418" s="42"/>
      <c r="T418" s="7">
        <v>90.712000000000003</v>
      </c>
      <c r="U418" s="7">
        <v>54.537999999999997</v>
      </c>
      <c r="V418" s="42"/>
      <c r="W418" s="7">
        <v>119.80800000000001</v>
      </c>
      <c r="X418" s="7">
        <v>90.191999999999993</v>
      </c>
      <c r="Z418" s="7">
        <v>72.212000000000003</v>
      </c>
      <c r="AA418" s="7">
        <v>70.596000000000004</v>
      </c>
      <c r="AC418" s="7">
        <v>68.558000000000007</v>
      </c>
      <c r="AD418" s="7">
        <v>43.845999999999997</v>
      </c>
    </row>
    <row r="419" spans="1:31" x14ac:dyDescent="0.2">
      <c r="B419" s="7">
        <v>87.287999999999997</v>
      </c>
      <c r="C419" s="7">
        <v>68.173000000000002</v>
      </c>
      <c r="D419" s="42"/>
      <c r="E419" s="7">
        <v>103.30800000000001</v>
      </c>
      <c r="F419" s="7">
        <v>68.980999999999995</v>
      </c>
      <c r="G419" s="42"/>
      <c r="H419" s="7">
        <v>74.403999999999996</v>
      </c>
      <c r="I419" s="7">
        <v>52.25</v>
      </c>
      <c r="J419" s="42"/>
      <c r="K419" s="7">
        <v>71.423000000000002</v>
      </c>
      <c r="L419" s="7">
        <v>46.731000000000002</v>
      </c>
      <c r="M419" s="42"/>
      <c r="N419" s="7">
        <v>108.654</v>
      </c>
      <c r="O419" s="7">
        <v>86.346000000000004</v>
      </c>
      <c r="P419" s="42"/>
      <c r="Q419" s="7">
        <v>82.462000000000003</v>
      </c>
      <c r="R419" s="7">
        <v>53.712000000000003</v>
      </c>
      <c r="S419" s="42"/>
      <c r="T419" s="7">
        <v>97.596000000000004</v>
      </c>
      <c r="U419" s="7">
        <v>62.787999999999997</v>
      </c>
      <c r="V419" s="42"/>
      <c r="W419" s="7">
        <v>122.19199999999999</v>
      </c>
      <c r="X419" s="7">
        <v>91.846000000000004</v>
      </c>
      <c r="Z419" s="7">
        <v>69.691999999999993</v>
      </c>
      <c r="AA419" s="7">
        <v>74.287999999999997</v>
      </c>
      <c r="AC419" s="7">
        <v>69.576999999999998</v>
      </c>
      <c r="AD419" s="7">
        <v>45.154000000000003</v>
      </c>
    </row>
    <row r="420" spans="1:31" x14ac:dyDescent="0.2">
      <c r="A420" s="7" t="s">
        <v>130</v>
      </c>
      <c r="B420" s="7">
        <f>AVERAGE(B417:B419)</f>
        <v>89.852333333333334</v>
      </c>
      <c r="C420" s="7">
        <f>AVERAGE(C417:C419)</f>
        <v>64.762666666666675</v>
      </c>
      <c r="D420" s="42">
        <f>C420/B420</f>
        <v>0.72076777824356264</v>
      </c>
      <c r="E420" s="7">
        <f>AVERAGE(E417:E419)</f>
        <v>107.73099999999999</v>
      </c>
      <c r="F420" s="7">
        <f>AVERAGE(F417:F419)</f>
        <v>72.423000000000002</v>
      </c>
      <c r="G420" s="42">
        <f>F420/E420</f>
        <v>0.67225775310727653</v>
      </c>
      <c r="H420" s="7">
        <f>AVERAGE(H417:H419)</f>
        <v>73.12166666666667</v>
      </c>
      <c r="I420" s="7">
        <f>AVERAGE(I417:I419)</f>
        <v>51.339666666666666</v>
      </c>
      <c r="J420" s="42">
        <f>I420/H420</f>
        <v>0.70211291682811749</v>
      </c>
      <c r="K420" s="7">
        <f>AVERAGE(K417:K419)</f>
        <v>74.070666666666668</v>
      </c>
      <c r="L420" s="7">
        <f>AVERAGE(L417:L419)</f>
        <v>44.859000000000002</v>
      </c>
      <c r="M420" s="42">
        <f>L420/K420</f>
        <v>0.60562435872050113</v>
      </c>
      <c r="N420" s="7">
        <f>AVERAGE(N417:N419)</f>
        <v>106.25666666666666</v>
      </c>
      <c r="O420" s="7">
        <f>AVERAGE(O417:O419)</f>
        <v>82.070666666666668</v>
      </c>
      <c r="P420" s="42">
        <f>O420/N420</f>
        <v>0.77238134077861786</v>
      </c>
      <c r="Q420" s="7">
        <f>AVERAGE(Q417:Q419)</f>
        <v>80.372</v>
      </c>
      <c r="R420" s="7">
        <f>AVERAGE(R417:R419)</f>
        <v>55.19233333333333</v>
      </c>
      <c r="S420" s="42">
        <f>R420/Q420</f>
        <v>0.6867109606994144</v>
      </c>
      <c r="T420" s="7">
        <f>AVERAGE(T417:T419)</f>
        <v>93.24366666666667</v>
      </c>
      <c r="U420" s="7">
        <f>AVERAGE(U417:U419)</f>
        <v>58.300999999999995</v>
      </c>
      <c r="V420" s="42">
        <f>U420/T420</f>
        <v>0.6252542621304038</v>
      </c>
      <c r="W420" s="7">
        <f>AVERAGE(W417:W419)</f>
        <v>121.5</v>
      </c>
      <c r="X420" s="7">
        <f>AVERAGE(X417:X419)</f>
        <v>93.326666666666668</v>
      </c>
      <c r="Y420" s="42">
        <f>X420/W420</f>
        <v>0.76812071330589848</v>
      </c>
      <c r="Z420" s="7">
        <f>AVERAGE(Z417:Z419)</f>
        <v>70.679666666666662</v>
      </c>
      <c r="AA420" s="7">
        <f>AVERAGE(AA417:AA419)</f>
        <v>72.679333333333332</v>
      </c>
      <c r="AB420" s="42">
        <f>AA420/Z420</f>
        <v>1.0282919651573532</v>
      </c>
      <c r="AC420" s="7">
        <f>AVERAGE(AC417:AC419)</f>
        <v>68.403999999999996</v>
      </c>
      <c r="AD420" s="7">
        <f>AVERAGE(AD417:AD419)</f>
        <v>43.903999999999996</v>
      </c>
      <c r="AE420" s="42">
        <f>AD420/AC420</f>
        <v>0.64183381088825209</v>
      </c>
    </row>
    <row r="421" spans="1:31" x14ac:dyDescent="0.2">
      <c r="A421" s="32" t="s">
        <v>140</v>
      </c>
      <c r="B421" s="7" t="s">
        <v>128</v>
      </c>
      <c r="C421" s="7" t="s">
        <v>129</v>
      </c>
      <c r="D421" s="42"/>
      <c r="E421" s="7" t="s">
        <v>128</v>
      </c>
      <c r="F421" s="7" t="s">
        <v>129</v>
      </c>
      <c r="G421" s="42"/>
      <c r="H421" s="7" t="s">
        <v>128</v>
      </c>
      <c r="I421" s="7" t="s">
        <v>129</v>
      </c>
      <c r="J421" s="42"/>
      <c r="K421" s="7" t="s">
        <v>128</v>
      </c>
      <c r="L421" s="7" t="s">
        <v>129</v>
      </c>
      <c r="M421" s="42"/>
      <c r="N421" s="7" t="s">
        <v>128</v>
      </c>
      <c r="O421" s="7" t="s">
        <v>129</v>
      </c>
      <c r="P421" s="42"/>
      <c r="S421" s="42"/>
      <c r="V421" s="42"/>
    </row>
    <row r="422" spans="1:31" x14ac:dyDescent="0.2">
      <c r="B422" s="7">
        <v>96.423000000000002</v>
      </c>
      <c r="C422" s="7">
        <v>50.904000000000003</v>
      </c>
      <c r="D422" s="42"/>
      <c r="E422" s="7">
        <v>44.345999999999997</v>
      </c>
      <c r="F422" s="7">
        <v>18.558</v>
      </c>
      <c r="G422" s="42"/>
      <c r="H422" s="7">
        <v>107.212</v>
      </c>
      <c r="I422" s="7">
        <v>84</v>
      </c>
      <c r="J422" s="42"/>
      <c r="K422" s="7">
        <v>79.885000000000005</v>
      </c>
      <c r="L422" s="7">
        <v>22.422999999999998</v>
      </c>
      <c r="M422" s="42"/>
      <c r="N422" s="7">
        <v>55.462000000000003</v>
      </c>
      <c r="O422" s="7">
        <v>20.346</v>
      </c>
      <c r="P422" s="42"/>
      <c r="S422" s="42"/>
      <c r="V422" s="42"/>
    </row>
    <row r="423" spans="1:31" x14ac:dyDescent="0.2">
      <c r="B423" s="7">
        <v>96.212000000000003</v>
      </c>
      <c r="C423" s="7">
        <v>53.076999999999998</v>
      </c>
      <c r="D423" s="42"/>
      <c r="E423" s="7">
        <v>46.558</v>
      </c>
      <c r="F423" s="7">
        <v>18.154</v>
      </c>
      <c r="G423" s="42"/>
      <c r="H423" s="7">
        <v>102.288</v>
      </c>
      <c r="I423" s="7">
        <v>83.558000000000007</v>
      </c>
      <c r="J423" s="42"/>
      <c r="K423" s="7">
        <v>79.941999999999993</v>
      </c>
      <c r="L423" s="7">
        <v>28.614999999999998</v>
      </c>
      <c r="M423" s="42"/>
      <c r="N423" s="7">
        <v>54.962000000000003</v>
      </c>
      <c r="O423" s="7">
        <v>19.864999999999998</v>
      </c>
      <c r="P423" s="42"/>
      <c r="S423" s="42"/>
      <c r="V423" s="42"/>
    </row>
    <row r="424" spans="1:31" s="42" customFormat="1" x14ac:dyDescent="0.2">
      <c r="A424" s="7"/>
      <c r="B424" s="7">
        <v>100.19199999999999</v>
      </c>
      <c r="C424" s="7">
        <v>53.192</v>
      </c>
      <c r="E424" s="7">
        <v>45.058</v>
      </c>
      <c r="F424" s="7">
        <v>19.885000000000002</v>
      </c>
      <c r="H424" s="7">
        <v>100.462</v>
      </c>
      <c r="I424" s="7">
        <v>74.635000000000005</v>
      </c>
      <c r="K424" s="7">
        <v>83.191999999999993</v>
      </c>
      <c r="L424" s="7">
        <v>24.864999999999998</v>
      </c>
      <c r="N424" s="7">
        <v>54.537999999999997</v>
      </c>
      <c r="O424" s="7">
        <v>18.481000000000002</v>
      </c>
      <c r="Q424" s="7"/>
      <c r="R424" s="7"/>
      <c r="T424" s="7"/>
      <c r="U424" s="7"/>
      <c r="W424" s="7"/>
      <c r="X424" s="7"/>
      <c r="Y424" s="7"/>
      <c r="Z424" s="7"/>
      <c r="AA424" s="7"/>
      <c r="AB424" s="7"/>
      <c r="AC424" s="7"/>
      <c r="AD424" s="7"/>
      <c r="AE424" s="7"/>
    </row>
    <row r="425" spans="1:31" s="42" customFormat="1" x14ac:dyDescent="0.2">
      <c r="A425" s="7" t="s">
        <v>130</v>
      </c>
      <c r="B425" s="7">
        <f>AVERAGE(B422:B424)</f>
        <v>97.608999999999995</v>
      </c>
      <c r="C425" s="7">
        <f>AVERAGE(C422:C424)</f>
        <v>52.390999999999998</v>
      </c>
      <c r="D425" s="42">
        <f>C425/B425</f>
        <v>0.53674353799342278</v>
      </c>
      <c r="E425" s="7">
        <f>AVERAGE(E422:E424)</f>
        <v>45.320666666666661</v>
      </c>
      <c r="F425" s="7">
        <f>AVERAGE(F422:F424)</f>
        <v>18.865666666666669</v>
      </c>
      <c r="G425" s="42">
        <f>F425/E425</f>
        <v>0.41627072270193155</v>
      </c>
      <c r="H425" s="7">
        <f>AVERAGE(H422:H424)</f>
        <v>103.32066666666667</v>
      </c>
      <c r="I425" s="7">
        <f>AVERAGE(I422:I424)</f>
        <v>80.730999999999995</v>
      </c>
      <c r="J425" s="42">
        <f>I425/H425</f>
        <v>0.78136352198011361</v>
      </c>
      <c r="K425" s="7">
        <f>AVERAGE(K422:K424)</f>
        <v>81.00633333333333</v>
      </c>
      <c r="L425" s="7">
        <f>AVERAGE(L422:L424)</f>
        <v>25.300999999999998</v>
      </c>
      <c r="M425" s="42">
        <f>L425/K425</f>
        <v>0.31233360354540179</v>
      </c>
      <c r="N425" s="7">
        <f>AVERAGE(N422:N424)</f>
        <v>54.987333333333332</v>
      </c>
      <c r="O425" s="7">
        <f>AVERAGE(O422:O424)</f>
        <v>19.564</v>
      </c>
      <c r="P425" s="42">
        <f>O425/N425</f>
        <v>0.35579103066160694</v>
      </c>
      <c r="Q425" s="7"/>
      <c r="R425" s="7"/>
      <c r="T425" s="7"/>
      <c r="U425" s="7"/>
      <c r="W425" s="7"/>
      <c r="X425" s="7"/>
      <c r="Y425" s="7"/>
      <c r="Z425" s="7"/>
      <c r="AA425" s="7"/>
      <c r="AB425" s="7"/>
      <c r="AC425" s="7"/>
      <c r="AD425" s="7"/>
      <c r="AE425" s="7"/>
    </row>
    <row r="426" spans="1:31" s="42" customFormat="1" x14ac:dyDescent="0.2">
      <c r="A426" s="7"/>
      <c r="B426" s="7" t="s">
        <v>128</v>
      </c>
      <c r="C426" s="7" t="s">
        <v>129</v>
      </c>
      <c r="E426" s="7" t="s">
        <v>128</v>
      </c>
      <c r="F426" s="7" t="s">
        <v>129</v>
      </c>
      <c r="H426" s="7" t="s">
        <v>128</v>
      </c>
      <c r="I426" s="7" t="s">
        <v>129</v>
      </c>
      <c r="K426" s="7" t="s">
        <v>128</v>
      </c>
      <c r="L426" s="7" t="s">
        <v>129</v>
      </c>
      <c r="N426" s="7" t="s">
        <v>128</v>
      </c>
      <c r="O426" s="7" t="s">
        <v>129</v>
      </c>
      <c r="Q426" s="7" t="s">
        <v>128</v>
      </c>
      <c r="R426" s="7" t="s">
        <v>129</v>
      </c>
      <c r="T426" s="7"/>
      <c r="U426" s="7"/>
      <c r="W426" s="7"/>
      <c r="X426" s="7"/>
      <c r="Y426" s="7"/>
      <c r="Z426" s="7"/>
      <c r="AA426" s="7"/>
      <c r="AB426" s="7"/>
      <c r="AC426" s="7"/>
      <c r="AD426" s="7"/>
      <c r="AE426" s="7"/>
    </row>
    <row r="427" spans="1:31" s="42" customFormat="1" x14ac:dyDescent="0.2">
      <c r="A427" s="7"/>
      <c r="B427" s="43">
        <v>91.212000000000003</v>
      </c>
      <c r="C427" s="43">
        <v>94.769000000000005</v>
      </c>
      <c r="D427" s="43"/>
      <c r="E427" s="43">
        <v>63.75</v>
      </c>
      <c r="F427" s="43">
        <v>65.519000000000005</v>
      </c>
      <c r="G427" s="43"/>
      <c r="H427" s="43">
        <v>30.481000000000002</v>
      </c>
      <c r="I427" s="43">
        <v>16.5</v>
      </c>
      <c r="J427" s="43"/>
      <c r="K427" s="43">
        <v>31.481000000000002</v>
      </c>
      <c r="L427" s="43">
        <v>12.808</v>
      </c>
      <c r="M427" s="43"/>
      <c r="N427" s="43">
        <v>144.63499999999999</v>
      </c>
      <c r="O427" s="43">
        <v>110.038</v>
      </c>
      <c r="P427" s="43"/>
      <c r="Q427" s="43">
        <v>77.962000000000003</v>
      </c>
      <c r="R427" s="43">
        <v>43.037999999999997</v>
      </c>
      <c r="T427" s="7"/>
      <c r="U427" s="7"/>
      <c r="W427" s="7"/>
      <c r="X427" s="7"/>
      <c r="Y427" s="7"/>
      <c r="Z427" s="7"/>
      <c r="AA427" s="7"/>
      <c r="AB427" s="7"/>
      <c r="AC427" s="7"/>
      <c r="AD427" s="7"/>
      <c r="AE427" s="7"/>
    </row>
    <row r="428" spans="1:31" s="42" customFormat="1" x14ac:dyDescent="0.2">
      <c r="A428" s="7"/>
      <c r="B428" s="43">
        <v>93.673000000000002</v>
      </c>
      <c r="C428" s="43">
        <v>90.712000000000003</v>
      </c>
      <c r="D428" s="43"/>
      <c r="E428" s="43">
        <v>67</v>
      </c>
      <c r="F428" s="43">
        <v>64.691999999999993</v>
      </c>
      <c r="G428" s="43"/>
      <c r="H428" s="43">
        <v>30.577000000000002</v>
      </c>
      <c r="I428" s="43">
        <v>16.577000000000002</v>
      </c>
      <c r="J428" s="43"/>
      <c r="K428" s="43">
        <v>30.404</v>
      </c>
      <c r="L428" s="43">
        <v>12.269</v>
      </c>
      <c r="M428" s="43"/>
      <c r="N428" s="43">
        <v>150.98099999999999</v>
      </c>
      <c r="O428" s="43">
        <v>112.404</v>
      </c>
      <c r="P428" s="43"/>
      <c r="Q428" s="43">
        <v>77.346000000000004</v>
      </c>
      <c r="R428" s="43">
        <v>45.115000000000002</v>
      </c>
      <c r="T428" s="7"/>
      <c r="U428" s="7"/>
      <c r="W428" s="7"/>
      <c r="X428" s="7"/>
      <c r="Y428" s="7"/>
      <c r="Z428" s="7"/>
      <c r="AA428" s="7"/>
      <c r="AB428" s="7"/>
      <c r="AC428" s="7"/>
      <c r="AD428" s="7"/>
      <c r="AE428" s="7"/>
    </row>
    <row r="429" spans="1:31" s="42" customFormat="1" x14ac:dyDescent="0.2">
      <c r="A429" s="7"/>
      <c r="B429" s="43">
        <v>95.673000000000002</v>
      </c>
      <c r="C429" s="43">
        <v>85.191999999999993</v>
      </c>
      <c r="D429" s="43"/>
      <c r="E429" s="43">
        <v>67.635000000000005</v>
      </c>
      <c r="F429" s="43">
        <v>61.615000000000002</v>
      </c>
      <c r="G429" s="43"/>
      <c r="H429" s="43">
        <v>30.558</v>
      </c>
      <c r="I429" s="43">
        <v>19.558</v>
      </c>
      <c r="J429" s="43"/>
      <c r="K429" s="43">
        <v>32.384999999999998</v>
      </c>
      <c r="L429" s="43">
        <v>13.096</v>
      </c>
      <c r="M429" s="43"/>
      <c r="N429" s="43">
        <v>142.86500000000001</v>
      </c>
      <c r="O429" s="43">
        <v>95.962000000000003</v>
      </c>
      <c r="P429" s="43"/>
      <c r="Q429" s="43">
        <v>79.885000000000005</v>
      </c>
      <c r="R429" s="43">
        <v>45.712000000000003</v>
      </c>
      <c r="T429" s="7"/>
      <c r="U429" s="7"/>
      <c r="W429" s="7"/>
      <c r="X429" s="7"/>
      <c r="Y429" s="7"/>
      <c r="Z429" s="7"/>
      <c r="AA429" s="7"/>
      <c r="AB429" s="7"/>
      <c r="AC429" s="7"/>
      <c r="AD429" s="7"/>
      <c r="AE429" s="7"/>
    </row>
    <row r="430" spans="1:31" s="42" customFormat="1" x14ac:dyDescent="0.2">
      <c r="A430" s="7" t="s">
        <v>130</v>
      </c>
      <c r="B430" s="7">
        <f>AVERAGE(B427:B429)</f>
        <v>93.519333333333336</v>
      </c>
      <c r="C430" s="7">
        <f>AVERAGE(C427:C429)</f>
        <v>90.224333333333334</v>
      </c>
      <c r="D430" s="42">
        <f>C430/B430</f>
        <v>0.96476664361736253</v>
      </c>
      <c r="E430" s="7">
        <f>AVERAGE(E427:E429)</f>
        <v>66.12833333333333</v>
      </c>
      <c r="F430" s="7">
        <f>AVERAGE(F427:F429)</f>
        <v>63.942000000000007</v>
      </c>
      <c r="G430" s="42">
        <f>F430/E430</f>
        <v>0.96693802454822708</v>
      </c>
      <c r="H430" s="7">
        <f>AVERAGE(H427:H429)</f>
        <v>30.538666666666671</v>
      </c>
      <c r="I430" s="7">
        <f>AVERAGE(I427:I429)</f>
        <v>17.544999999999998</v>
      </c>
      <c r="J430" s="42">
        <f>I430/H430</f>
        <v>0.57451755151938511</v>
      </c>
      <c r="K430" s="7">
        <f>AVERAGE(K427:K429)</f>
        <v>31.423333333333336</v>
      </c>
      <c r="L430" s="7">
        <f>AVERAGE(L427:L429)</f>
        <v>12.724333333333334</v>
      </c>
      <c r="M430" s="42">
        <f>L430/K430</f>
        <v>0.40493264028853293</v>
      </c>
      <c r="N430" s="7">
        <f>AVERAGE(N427:N429)</f>
        <v>146.16033333333334</v>
      </c>
      <c r="O430" s="7">
        <f>AVERAGE(O427:O429)</f>
        <v>106.13466666666666</v>
      </c>
      <c r="P430" s="42">
        <f>O430/N430</f>
        <v>0.72615233043164917</v>
      </c>
      <c r="Q430" s="7">
        <f>AVERAGE(Q427:Q429)</f>
        <v>78.397666666666666</v>
      </c>
      <c r="R430" s="7">
        <f>AVERAGE(R427:R429)</f>
        <v>44.62166666666667</v>
      </c>
      <c r="S430" s="42">
        <f>R430/Q430</f>
        <v>0.5691708511732918</v>
      </c>
      <c r="T430" s="7"/>
      <c r="U430" s="7"/>
      <c r="W430" s="7"/>
      <c r="X430" s="7"/>
      <c r="Y430" s="7"/>
      <c r="Z430" s="7"/>
      <c r="AA430" s="7"/>
      <c r="AB430" s="7"/>
      <c r="AC430" s="7"/>
      <c r="AD430" s="7"/>
      <c r="AE430" s="7"/>
    </row>
    <row r="431" spans="1:31" s="42" customFormat="1" x14ac:dyDescent="0.2">
      <c r="A431" s="7"/>
      <c r="B431" s="7" t="s">
        <v>128</v>
      </c>
      <c r="C431" s="7" t="s">
        <v>129</v>
      </c>
      <c r="E431" s="7" t="s">
        <v>128</v>
      </c>
      <c r="F431" s="7" t="s">
        <v>129</v>
      </c>
      <c r="H431" s="7" t="s">
        <v>128</v>
      </c>
      <c r="I431" s="7" t="s">
        <v>129</v>
      </c>
      <c r="K431" s="7" t="s">
        <v>128</v>
      </c>
      <c r="L431" s="7" t="s">
        <v>129</v>
      </c>
      <c r="N431" s="7" t="s">
        <v>128</v>
      </c>
      <c r="O431" s="7" t="s">
        <v>129</v>
      </c>
      <c r="Q431" s="7" t="s">
        <v>128</v>
      </c>
      <c r="R431" s="7" t="s">
        <v>129</v>
      </c>
      <c r="T431" s="7"/>
      <c r="U431" s="7"/>
      <c r="W431" s="7"/>
      <c r="X431" s="7"/>
      <c r="Y431" s="7"/>
      <c r="Z431" s="7"/>
      <c r="AA431" s="7"/>
      <c r="AB431" s="7"/>
      <c r="AC431" s="7"/>
      <c r="AD431" s="7"/>
      <c r="AE431" s="7"/>
    </row>
    <row r="432" spans="1:31" s="42" customFormat="1" x14ac:dyDescent="0.2">
      <c r="A432" s="7"/>
      <c r="B432" s="43">
        <v>59.5</v>
      </c>
      <c r="C432" s="43">
        <v>26.442</v>
      </c>
      <c r="D432" s="43"/>
      <c r="E432" s="43">
        <v>55.095999999999997</v>
      </c>
      <c r="F432" s="43">
        <v>31</v>
      </c>
      <c r="G432" s="43"/>
      <c r="H432" s="43">
        <v>64.364999999999995</v>
      </c>
      <c r="I432" s="43">
        <v>33.826999999999998</v>
      </c>
      <c r="J432" s="43"/>
      <c r="K432" s="43">
        <v>35.268999999999998</v>
      </c>
      <c r="L432" s="43">
        <v>12.788</v>
      </c>
      <c r="M432" s="43"/>
      <c r="N432" s="43">
        <v>30.712</v>
      </c>
      <c r="O432" s="43">
        <v>9.9420000000000002</v>
      </c>
      <c r="P432" s="43"/>
      <c r="Q432" s="43">
        <v>29.404</v>
      </c>
      <c r="R432" s="43">
        <v>16.577000000000002</v>
      </c>
      <c r="T432" s="7"/>
      <c r="U432" s="7"/>
      <c r="W432" s="7"/>
      <c r="X432" s="7"/>
      <c r="Y432" s="7"/>
      <c r="Z432" s="7"/>
      <c r="AA432" s="7"/>
      <c r="AB432" s="7"/>
      <c r="AC432" s="7"/>
      <c r="AD432" s="7"/>
      <c r="AE432" s="7"/>
    </row>
    <row r="433" spans="1:31" s="42" customFormat="1" x14ac:dyDescent="0.2">
      <c r="A433" s="7"/>
      <c r="B433" s="43">
        <v>62.75</v>
      </c>
      <c r="C433" s="43">
        <v>28.614999999999998</v>
      </c>
      <c r="D433" s="43"/>
      <c r="E433" s="43">
        <v>52.962000000000003</v>
      </c>
      <c r="F433" s="43">
        <v>31.462</v>
      </c>
      <c r="G433" s="43"/>
      <c r="H433" s="43">
        <v>63.75</v>
      </c>
      <c r="I433" s="43">
        <v>32.192</v>
      </c>
      <c r="J433" s="43"/>
      <c r="K433" s="43">
        <v>36.865000000000002</v>
      </c>
      <c r="L433" s="43">
        <v>11.019</v>
      </c>
      <c r="M433" s="43"/>
      <c r="N433" s="43">
        <v>33.134999999999998</v>
      </c>
      <c r="O433" s="43">
        <v>12.827</v>
      </c>
      <c r="P433" s="43"/>
      <c r="Q433" s="43">
        <v>33.537999999999997</v>
      </c>
      <c r="R433" s="43">
        <v>16.904</v>
      </c>
      <c r="T433" s="7"/>
      <c r="U433" s="7"/>
      <c r="W433" s="7"/>
      <c r="X433" s="7"/>
      <c r="Y433" s="7"/>
      <c r="Z433" s="7"/>
      <c r="AA433" s="7"/>
      <c r="AB433" s="7"/>
      <c r="AC433" s="7"/>
      <c r="AD433" s="7"/>
      <c r="AE433" s="7"/>
    </row>
    <row r="434" spans="1:31" s="42" customFormat="1" x14ac:dyDescent="0.2">
      <c r="A434" s="7"/>
      <c r="B434" s="43">
        <v>59.095999999999997</v>
      </c>
      <c r="C434" s="43">
        <v>30.962</v>
      </c>
      <c r="D434" s="43"/>
      <c r="E434" s="43">
        <v>53.365000000000002</v>
      </c>
      <c r="F434" s="43">
        <v>33.192</v>
      </c>
      <c r="G434" s="43"/>
      <c r="H434" s="43">
        <v>65.885000000000005</v>
      </c>
      <c r="I434" s="43">
        <v>28.922999999999998</v>
      </c>
      <c r="J434" s="43"/>
      <c r="K434" s="43">
        <v>40.134999999999998</v>
      </c>
      <c r="L434" s="43">
        <v>11.788</v>
      </c>
      <c r="M434" s="43"/>
      <c r="N434" s="43">
        <v>32.576999999999998</v>
      </c>
      <c r="O434" s="43">
        <v>12.673</v>
      </c>
      <c r="P434" s="43"/>
      <c r="Q434" s="43">
        <v>33.787999999999997</v>
      </c>
      <c r="R434" s="43">
        <v>17.172999999999998</v>
      </c>
      <c r="T434" s="7"/>
      <c r="U434" s="7"/>
      <c r="W434" s="7"/>
      <c r="X434" s="7"/>
      <c r="Y434" s="7"/>
      <c r="Z434" s="7"/>
      <c r="AA434" s="7"/>
      <c r="AB434" s="7"/>
      <c r="AC434" s="7"/>
      <c r="AD434" s="7"/>
      <c r="AE434" s="7"/>
    </row>
    <row r="435" spans="1:31" s="42" customFormat="1" x14ac:dyDescent="0.2">
      <c r="A435" s="7" t="s">
        <v>130</v>
      </c>
      <c r="B435" s="7">
        <f>AVERAGE(B432:B434)</f>
        <v>60.448666666666668</v>
      </c>
      <c r="C435" s="7">
        <f>AVERAGE(C432:C434)</f>
        <v>28.673000000000002</v>
      </c>
      <c r="D435" s="42">
        <f>C435/B435</f>
        <v>0.47433635150485814</v>
      </c>
      <c r="E435" s="7">
        <f>AVERAGE(E432:E434)</f>
        <v>53.80766666666667</v>
      </c>
      <c r="F435" s="7">
        <f>AVERAGE(F432:F434)</f>
        <v>31.884666666666664</v>
      </c>
      <c r="G435" s="42">
        <f>F435/E435</f>
        <v>0.59256735409452177</v>
      </c>
      <c r="H435" s="7">
        <f>AVERAGE(H432:H434)</f>
        <v>64.666666666666671</v>
      </c>
      <c r="I435" s="7">
        <f>AVERAGE(I432:I434)</f>
        <v>31.647333333333336</v>
      </c>
      <c r="J435" s="42">
        <f>I435/H435</f>
        <v>0.48939175257731959</v>
      </c>
      <c r="K435" s="7">
        <f>AVERAGE(K432:K434)</f>
        <v>37.423000000000002</v>
      </c>
      <c r="L435" s="7">
        <f>AVERAGE(L432:L434)</f>
        <v>11.865</v>
      </c>
      <c r="M435" s="42">
        <f>L435/K435</f>
        <v>0.3170510114100954</v>
      </c>
      <c r="N435" s="7">
        <f>AVERAGE(N432:N434)</f>
        <v>32.141333333333328</v>
      </c>
      <c r="O435" s="7">
        <f>AVERAGE(O432:O434)</f>
        <v>11.814</v>
      </c>
      <c r="P435" s="42">
        <f>O435/N435</f>
        <v>0.36756409192732103</v>
      </c>
      <c r="Q435" s="7">
        <f>AVERAGE(Q432:Q434)</f>
        <v>32.243333333333332</v>
      </c>
      <c r="R435" s="7">
        <f>AVERAGE(R432:R434)</f>
        <v>16.884666666666664</v>
      </c>
      <c r="S435" s="42">
        <f>R435/Q435</f>
        <v>0.52366380647162203</v>
      </c>
      <c r="T435" s="7"/>
      <c r="U435" s="7"/>
      <c r="W435" s="7"/>
      <c r="X435" s="7"/>
      <c r="Y435" s="7"/>
      <c r="Z435" s="7"/>
      <c r="AA435" s="7"/>
      <c r="AB435" s="7"/>
      <c r="AC435" s="7"/>
      <c r="AD435" s="7"/>
      <c r="AE435" s="7"/>
    </row>
    <row r="436" spans="1:31" s="42" customFormat="1" x14ac:dyDescent="0.2">
      <c r="A436" s="7"/>
      <c r="B436" s="7" t="s">
        <v>128</v>
      </c>
      <c r="C436" s="7" t="s">
        <v>129</v>
      </c>
      <c r="E436" s="7" t="s">
        <v>128</v>
      </c>
      <c r="F436" s="7" t="s">
        <v>129</v>
      </c>
      <c r="H436" s="7" t="s">
        <v>128</v>
      </c>
      <c r="I436" s="7" t="s">
        <v>129</v>
      </c>
      <c r="K436" s="7" t="s">
        <v>128</v>
      </c>
      <c r="L436" s="7" t="s">
        <v>129</v>
      </c>
      <c r="N436" s="7" t="s">
        <v>128</v>
      </c>
      <c r="O436" s="7" t="s">
        <v>129</v>
      </c>
      <c r="Q436" s="7" t="s">
        <v>128</v>
      </c>
      <c r="R436" s="7" t="s">
        <v>129</v>
      </c>
      <c r="T436" s="7" t="s">
        <v>128</v>
      </c>
      <c r="U436" s="7" t="s">
        <v>129</v>
      </c>
      <c r="W436" s="7"/>
      <c r="X436" s="7"/>
      <c r="Y436" s="7"/>
      <c r="Z436" s="7"/>
      <c r="AA436" s="7"/>
      <c r="AB436" s="7"/>
      <c r="AC436" s="7"/>
      <c r="AD436" s="7"/>
      <c r="AE436" s="7"/>
    </row>
    <row r="437" spans="1:31" s="42" customFormat="1" x14ac:dyDescent="0.2">
      <c r="A437" s="7"/>
      <c r="B437" s="43">
        <v>52.537999999999997</v>
      </c>
      <c r="C437" s="43">
        <v>46.5</v>
      </c>
      <c r="D437" s="43"/>
      <c r="E437" s="43">
        <v>41.981000000000002</v>
      </c>
      <c r="F437" s="43">
        <v>42.768999999999998</v>
      </c>
      <c r="G437" s="43"/>
      <c r="H437" s="43">
        <v>30.942</v>
      </c>
      <c r="I437" s="43">
        <v>14.769</v>
      </c>
      <c r="J437" s="43"/>
      <c r="K437" s="43">
        <v>95.346000000000004</v>
      </c>
      <c r="L437" s="43">
        <v>49.442</v>
      </c>
      <c r="M437" s="43"/>
      <c r="N437" s="43">
        <v>160.096</v>
      </c>
      <c r="O437" s="43">
        <v>119.01900000000001</v>
      </c>
      <c r="P437" s="43"/>
      <c r="Q437" s="43">
        <v>66.403999999999996</v>
      </c>
      <c r="R437" s="43">
        <v>27.018999999999998</v>
      </c>
      <c r="S437" s="43"/>
      <c r="T437" s="43">
        <v>78.75</v>
      </c>
      <c r="U437" s="43">
        <v>46.537999999999997</v>
      </c>
      <c r="W437" s="7"/>
      <c r="X437" s="7"/>
      <c r="Y437" s="7"/>
      <c r="Z437" s="7"/>
      <c r="AA437" s="7"/>
      <c r="AB437" s="7"/>
      <c r="AC437" s="7"/>
      <c r="AD437" s="7"/>
      <c r="AE437" s="7"/>
    </row>
    <row r="438" spans="1:31" s="42" customFormat="1" x14ac:dyDescent="0.2">
      <c r="A438" s="7"/>
      <c r="B438" s="43">
        <v>52.268999999999998</v>
      </c>
      <c r="C438" s="43">
        <v>45.5</v>
      </c>
      <c r="D438" s="43"/>
      <c r="E438" s="43">
        <v>45.326999999999998</v>
      </c>
      <c r="F438" s="43">
        <v>41.673000000000002</v>
      </c>
      <c r="G438" s="43"/>
      <c r="H438" s="43">
        <v>29.364999999999998</v>
      </c>
      <c r="I438" s="43">
        <v>14.635</v>
      </c>
      <c r="J438" s="43"/>
      <c r="K438" s="43">
        <v>95.403999999999996</v>
      </c>
      <c r="L438" s="43">
        <v>44.326999999999998</v>
      </c>
      <c r="M438" s="43"/>
      <c r="N438" s="43">
        <v>158.846</v>
      </c>
      <c r="O438" s="43">
        <v>130.48099999999999</v>
      </c>
      <c r="P438" s="43"/>
      <c r="Q438" s="43">
        <v>72.173000000000002</v>
      </c>
      <c r="R438" s="43">
        <v>24.288</v>
      </c>
      <c r="S438" s="43"/>
      <c r="T438" s="43">
        <v>83.462000000000003</v>
      </c>
      <c r="U438" s="43">
        <v>47</v>
      </c>
      <c r="W438" s="7"/>
      <c r="X438" s="7"/>
      <c r="Y438" s="7"/>
      <c r="Z438" s="7"/>
      <c r="AA438" s="7"/>
      <c r="AB438" s="7"/>
      <c r="AC438" s="7"/>
      <c r="AD438" s="7"/>
      <c r="AE438" s="7"/>
    </row>
    <row r="439" spans="1:31" s="42" customFormat="1" x14ac:dyDescent="0.2">
      <c r="A439" s="7"/>
      <c r="B439" s="43">
        <v>50.095999999999997</v>
      </c>
      <c r="C439" s="43">
        <v>40.634999999999998</v>
      </c>
      <c r="D439" s="43"/>
      <c r="E439" s="43">
        <v>46.462000000000003</v>
      </c>
      <c r="F439" s="43">
        <v>40.576999999999998</v>
      </c>
      <c r="G439" s="43"/>
      <c r="H439" s="43">
        <v>29.192</v>
      </c>
      <c r="I439" s="43">
        <v>12.346</v>
      </c>
      <c r="J439" s="43"/>
      <c r="K439" s="43">
        <v>97.173000000000002</v>
      </c>
      <c r="L439" s="43">
        <v>43.154000000000003</v>
      </c>
      <c r="M439" s="43"/>
      <c r="N439" s="43">
        <v>161.346</v>
      </c>
      <c r="O439" s="43">
        <v>116.154</v>
      </c>
      <c r="P439" s="43"/>
      <c r="Q439" s="43">
        <v>70.153999999999996</v>
      </c>
      <c r="R439" s="43">
        <v>27.096</v>
      </c>
      <c r="S439" s="43"/>
      <c r="T439" s="43">
        <v>79.173000000000002</v>
      </c>
      <c r="U439" s="43">
        <v>46.537999999999997</v>
      </c>
      <c r="W439" s="7"/>
      <c r="X439" s="7"/>
      <c r="Y439" s="7"/>
      <c r="Z439" s="7"/>
      <c r="AA439" s="7"/>
      <c r="AB439" s="7"/>
      <c r="AC439" s="7"/>
      <c r="AD439" s="7"/>
      <c r="AE439" s="7"/>
    </row>
    <row r="440" spans="1:31" x14ac:dyDescent="0.2">
      <c r="A440" s="7" t="s">
        <v>130</v>
      </c>
      <c r="B440" s="7">
        <f>AVERAGE(B437:B439)</f>
        <v>51.634333333333331</v>
      </c>
      <c r="C440" s="7">
        <f>AVERAGE(C437:C439)</f>
        <v>44.211666666666666</v>
      </c>
      <c r="D440" s="42">
        <f>C440/B440</f>
        <v>0.8562455213908059</v>
      </c>
      <c r="E440" s="7">
        <f>AVERAGE(E437:E439)</f>
        <v>44.589999999999996</v>
      </c>
      <c r="F440" s="7">
        <f>AVERAGE(F437:F439)</f>
        <v>41.673000000000002</v>
      </c>
      <c r="G440" s="42">
        <f>F440/E440</f>
        <v>0.93458174478582656</v>
      </c>
      <c r="H440" s="7">
        <f>AVERAGE(H437:H439)</f>
        <v>29.832999999999998</v>
      </c>
      <c r="I440" s="7">
        <f>AVERAGE(I437:I439)</f>
        <v>13.916666666666666</v>
      </c>
      <c r="J440" s="42">
        <f>I440/H440</f>
        <v>0.46648565905764311</v>
      </c>
      <c r="K440" s="7">
        <f>AVERAGE(K437:K439)</f>
        <v>95.974333333333334</v>
      </c>
      <c r="L440" s="7">
        <f>AVERAGE(L437:L439)</f>
        <v>45.640999999999998</v>
      </c>
      <c r="M440" s="42">
        <f>L440/K440</f>
        <v>0.4755542280401357</v>
      </c>
      <c r="N440" s="7">
        <f>AVERAGE(N437:N439)</f>
        <v>160.096</v>
      </c>
      <c r="O440" s="7">
        <f>AVERAGE(O437:O439)</f>
        <v>121.88466666666666</v>
      </c>
      <c r="P440" s="42">
        <f>O440/N440</f>
        <v>0.76132237324272101</v>
      </c>
      <c r="Q440" s="7">
        <f>AVERAGE(Q437:Q439)</f>
        <v>69.576999999999998</v>
      </c>
      <c r="R440" s="7">
        <f>AVERAGE(R437:R439)</f>
        <v>26.134333333333334</v>
      </c>
      <c r="S440" s="42">
        <f>R440/Q440</f>
        <v>0.37561742146590588</v>
      </c>
      <c r="T440" s="7">
        <f>AVERAGE(T437:T439)</f>
        <v>80.461666666666659</v>
      </c>
      <c r="U440" s="7">
        <f>AVERAGE(U437:U439)</f>
        <v>46.692</v>
      </c>
      <c r="V440" s="42">
        <f>U440/T440</f>
        <v>0.58030117861507557</v>
      </c>
    </row>
    <row r="441" spans="1:31" x14ac:dyDescent="0.2">
      <c r="B441" s="7" t="s">
        <v>128</v>
      </c>
      <c r="C441" s="7" t="s">
        <v>129</v>
      </c>
      <c r="D441" s="42"/>
      <c r="E441" s="7" t="s">
        <v>128</v>
      </c>
      <c r="F441" s="7" t="s">
        <v>129</v>
      </c>
      <c r="G441" s="42"/>
      <c r="H441" s="7" t="s">
        <v>128</v>
      </c>
      <c r="I441" s="7" t="s">
        <v>129</v>
      </c>
      <c r="J441" s="42"/>
      <c r="K441" s="7" t="s">
        <v>128</v>
      </c>
      <c r="L441" s="7" t="s">
        <v>129</v>
      </c>
      <c r="M441" s="42"/>
      <c r="N441" s="7" t="s">
        <v>128</v>
      </c>
      <c r="O441" s="7" t="s">
        <v>129</v>
      </c>
      <c r="P441" s="42"/>
      <c r="Q441" s="7" t="s">
        <v>128</v>
      </c>
      <c r="R441" s="7" t="s">
        <v>129</v>
      </c>
      <c r="S441" s="42"/>
      <c r="T441" s="7" t="s">
        <v>128</v>
      </c>
      <c r="U441" s="7" t="s">
        <v>129</v>
      </c>
      <c r="V441" s="42"/>
      <c r="W441" s="7" t="s">
        <v>128</v>
      </c>
      <c r="X441" s="7" t="s">
        <v>129</v>
      </c>
      <c r="Y441" s="42"/>
      <c r="Z441" s="7" t="s">
        <v>128</v>
      </c>
      <c r="AA441" s="7" t="s">
        <v>129</v>
      </c>
    </row>
    <row r="442" spans="1:31" x14ac:dyDescent="0.2">
      <c r="B442" s="43">
        <v>72.037999999999997</v>
      </c>
      <c r="C442" s="43">
        <v>32.904000000000003</v>
      </c>
      <c r="D442" s="43"/>
      <c r="E442" s="43">
        <v>213.98099999999999</v>
      </c>
      <c r="F442" s="43">
        <v>131.01900000000001</v>
      </c>
      <c r="G442" s="43"/>
      <c r="H442" s="43">
        <v>122.212</v>
      </c>
      <c r="I442" s="43">
        <v>86.308000000000007</v>
      </c>
      <c r="J442" s="43"/>
      <c r="K442" s="43">
        <v>102.077</v>
      </c>
      <c r="L442" s="43">
        <v>87.596000000000004</v>
      </c>
      <c r="M442" s="43"/>
      <c r="N442" s="43">
        <v>80.691999999999993</v>
      </c>
      <c r="O442" s="43">
        <v>56.731000000000002</v>
      </c>
      <c r="P442" s="43"/>
      <c r="Q442" s="43">
        <v>83.364999999999995</v>
      </c>
      <c r="R442" s="43">
        <v>32.404000000000003</v>
      </c>
      <c r="S442" s="43"/>
      <c r="T442" s="43">
        <v>88.135000000000005</v>
      </c>
      <c r="U442" s="43">
        <v>52.25</v>
      </c>
      <c r="V442" s="43"/>
      <c r="W442" s="43">
        <v>111.19199999999999</v>
      </c>
      <c r="X442" s="43">
        <v>71.25</v>
      </c>
      <c r="Y442" s="43"/>
      <c r="Z442" s="43">
        <v>110.05800000000001</v>
      </c>
      <c r="AA442" s="43">
        <v>104.25</v>
      </c>
      <c r="AB442" s="43"/>
      <c r="AC442" s="43"/>
    </row>
    <row r="443" spans="1:31" x14ac:dyDescent="0.2">
      <c r="B443" s="43">
        <v>72.135000000000005</v>
      </c>
      <c r="C443" s="43">
        <v>34.192</v>
      </c>
      <c r="D443" s="43"/>
      <c r="E443" s="43">
        <v>209.5</v>
      </c>
      <c r="F443" s="43">
        <v>139.80799999999999</v>
      </c>
      <c r="G443" s="43"/>
      <c r="H443" s="43">
        <v>131.30799999999999</v>
      </c>
      <c r="I443" s="43">
        <v>85.191999999999993</v>
      </c>
      <c r="J443" s="43"/>
      <c r="K443" s="43">
        <v>103.01900000000001</v>
      </c>
      <c r="L443" s="43">
        <v>78.923000000000002</v>
      </c>
      <c r="M443" s="43"/>
      <c r="N443" s="43">
        <v>77.903999999999996</v>
      </c>
      <c r="O443" s="43">
        <v>54.787999999999997</v>
      </c>
      <c r="P443" s="43"/>
      <c r="Q443" s="43">
        <v>87.962000000000003</v>
      </c>
      <c r="R443" s="43">
        <v>32.981000000000002</v>
      </c>
      <c r="S443" s="43"/>
      <c r="T443" s="43">
        <v>89.423000000000002</v>
      </c>
      <c r="U443" s="43">
        <v>52.154000000000003</v>
      </c>
      <c r="V443" s="43"/>
      <c r="W443" s="43">
        <v>112.654</v>
      </c>
      <c r="X443" s="43">
        <v>72.441999999999993</v>
      </c>
      <c r="Y443" s="43"/>
      <c r="Z443" s="43">
        <v>111.63500000000001</v>
      </c>
      <c r="AA443" s="43">
        <v>96.730999999999995</v>
      </c>
      <c r="AB443" s="43"/>
      <c r="AC443" s="43"/>
    </row>
    <row r="444" spans="1:31" x14ac:dyDescent="0.2">
      <c r="B444" s="43">
        <v>75.923000000000002</v>
      </c>
      <c r="C444" s="43">
        <v>33.25</v>
      </c>
      <c r="D444" s="43"/>
      <c r="E444" s="43">
        <v>198.923</v>
      </c>
      <c r="F444" s="43">
        <v>138.26900000000001</v>
      </c>
      <c r="G444" s="43"/>
      <c r="H444" s="43">
        <v>128.13499999999999</v>
      </c>
      <c r="I444" s="43">
        <v>100.404</v>
      </c>
      <c r="J444" s="43"/>
      <c r="K444" s="43">
        <v>104.827</v>
      </c>
      <c r="L444" s="43">
        <v>75.903999999999996</v>
      </c>
      <c r="M444" s="43"/>
      <c r="N444" s="43">
        <v>77.537999999999997</v>
      </c>
      <c r="O444" s="43">
        <v>55.404000000000003</v>
      </c>
      <c r="P444" s="43"/>
      <c r="Q444" s="43">
        <v>93.5</v>
      </c>
      <c r="R444" s="43">
        <v>33.673000000000002</v>
      </c>
      <c r="S444" s="43"/>
      <c r="T444" s="43">
        <v>86.826999999999998</v>
      </c>
      <c r="U444" s="43">
        <v>50.615000000000002</v>
      </c>
      <c r="V444" s="43"/>
      <c r="W444" s="43">
        <v>101.5</v>
      </c>
      <c r="X444" s="43">
        <v>73.326999999999998</v>
      </c>
      <c r="Y444" s="43"/>
      <c r="Z444" s="43">
        <v>111.827</v>
      </c>
      <c r="AA444" s="43">
        <v>102.673</v>
      </c>
      <c r="AB444" s="43"/>
      <c r="AC444" s="43"/>
    </row>
    <row r="445" spans="1:31" x14ac:dyDescent="0.2">
      <c r="A445" s="7" t="s">
        <v>130</v>
      </c>
      <c r="B445" s="43">
        <f>AVERAGE(B442:B444)</f>
        <v>73.365333333333339</v>
      </c>
      <c r="C445" s="43">
        <f>AVERAGE(C442:C444)</f>
        <v>33.448666666666668</v>
      </c>
      <c r="D445" s="42">
        <f>C445/B445</f>
        <v>0.45591923524280314</v>
      </c>
      <c r="E445" s="43">
        <f>AVERAGE(E442:E444)</f>
        <v>207.46799999999999</v>
      </c>
      <c r="F445" s="43">
        <f>AVERAGE(F442:F444)</f>
        <v>136.36533333333333</v>
      </c>
      <c r="G445" s="42">
        <f>F445/E445</f>
        <v>0.65728369354952731</v>
      </c>
      <c r="H445" s="43">
        <f>AVERAGE(H442:H444)</f>
        <v>127.21833333333332</v>
      </c>
      <c r="I445" s="43">
        <f>AVERAGE(I442:I444)</f>
        <v>90.634666666666661</v>
      </c>
      <c r="J445" s="42">
        <f>I445/H445</f>
        <v>0.71243400453288963</v>
      </c>
      <c r="K445" s="43">
        <f>AVERAGE(K442:K444)</f>
        <v>103.30766666666666</v>
      </c>
      <c r="L445" s="43">
        <f>AVERAGE(L442:L444)</f>
        <v>80.807666666666663</v>
      </c>
      <c r="M445" s="42">
        <f>L445/K445</f>
        <v>0.78220396679175153</v>
      </c>
      <c r="N445" s="43">
        <f>AVERAGE(N442:N444)</f>
        <v>78.711333333333343</v>
      </c>
      <c r="O445" s="43">
        <f>AVERAGE(O442:O444)</f>
        <v>55.640999999999998</v>
      </c>
      <c r="P445" s="42">
        <f>O445/N445</f>
        <v>0.70689947233350547</v>
      </c>
      <c r="Q445" s="43">
        <f>AVERAGE(Q442:Q444)</f>
        <v>88.275666666666666</v>
      </c>
      <c r="R445" s="43">
        <f>AVERAGE(R442:R444)</f>
        <v>33.019333333333336</v>
      </c>
      <c r="S445" s="42">
        <f>R445/Q445</f>
        <v>0.37404796338741897</v>
      </c>
      <c r="T445" s="43">
        <f>AVERAGE(T442:T444)</f>
        <v>88.12833333333333</v>
      </c>
      <c r="U445" s="43">
        <f>AVERAGE(U442:U444)</f>
        <v>51.673000000000002</v>
      </c>
      <c r="V445" s="42">
        <f>U445/T445</f>
        <v>0.58633810541445242</v>
      </c>
      <c r="W445" s="43">
        <f>AVERAGE(W442:W444)</f>
        <v>108.44866666666667</v>
      </c>
      <c r="X445" s="43">
        <f>AVERAGE(X442:X444)</f>
        <v>72.339666666666673</v>
      </c>
      <c r="Y445" s="42">
        <f>X445/W445</f>
        <v>0.66704062751655169</v>
      </c>
      <c r="Z445" s="43">
        <f>AVERAGE(Z442:Z444)</f>
        <v>111.17333333333333</v>
      </c>
      <c r="AA445" s="43">
        <f>AVERAGE(AA442:AA444)</f>
        <v>101.218</v>
      </c>
      <c r="AB445" s="42">
        <f>AA445/Z445</f>
        <v>0.91045214679779329</v>
      </c>
      <c r="AC445" s="43"/>
    </row>
    <row r="446" spans="1:31" x14ac:dyDescent="0.2">
      <c r="B446" s="7" t="s">
        <v>128</v>
      </c>
      <c r="C446" s="7" t="s">
        <v>129</v>
      </c>
      <c r="D446" s="42"/>
      <c r="E446" s="7" t="s">
        <v>128</v>
      </c>
      <c r="F446" s="7" t="s">
        <v>129</v>
      </c>
      <c r="G446" s="42"/>
      <c r="H446" s="7" t="s">
        <v>128</v>
      </c>
      <c r="I446" s="7" t="s">
        <v>129</v>
      </c>
      <c r="J446" s="42"/>
      <c r="K446" s="7" t="s">
        <v>128</v>
      </c>
      <c r="L446" s="7" t="s">
        <v>129</v>
      </c>
      <c r="M446" s="42"/>
      <c r="P446" s="42"/>
      <c r="S446" s="42"/>
      <c r="V446" s="42"/>
    </row>
    <row r="447" spans="1:31" x14ac:dyDescent="0.2">
      <c r="B447" s="7">
        <v>89.173000000000002</v>
      </c>
      <c r="C447" s="7">
        <v>45.654000000000003</v>
      </c>
      <c r="D447" s="42"/>
      <c r="E447" s="7">
        <v>90.308000000000007</v>
      </c>
      <c r="F447" s="7">
        <v>43.595999999999997</v>
      </c>
      <c r="G447" s="42"/>
      <c r="H447" s="7">
        <v>135.173</v>
      </c>
      <c r="I447" s="7">
        <v>94.787999999999997</v>
      </c>
      <c r="J447" s="42"/>
      <c r="K447" s="7">
        <v>151.30799999999999</v>
      </c>
      <c r="L447" s="7">
        <v>106.38500000000001</v>
      </c>
      <c r="M447" s="42"/>
      <c r="P447" s="42"/>
      <c r="S447" s="42"/>
      <c r="V447" s="42"/>
    </row>
    <row r="448" spans="1:31" x14ac:dyDescent="0.2">
      <c r="B448" s="7">
        <v>87.287999999999997</v>
      </c>
      <c r="C448" s="7">
        <v>47.537999999999997</v>
      </c>
      <c r="D448" s="42"/>
      <c r="E448" s="7">
        <v>93.864999999999995</v>
      </c>
      <c r="F448" s="7">
        <v>50.212000000000003</v>
      </c>
      <c r="G448" s="42"/>
      <c r="H448" s="7">
        <v>131.80799999999999</v>
      </c>
      <c r="I448" s="7">
        <v>88.153999999999996</v>
      </c>
      <c r="J448" s="42"/>
      <c r="K448" s="7">
        <v>164.673</v>
      </c>
      <c r="L448" s="7">
        <v>111.25</v>
      </c>
      <c r="M448" s="42"/>
      <c r="P448" s="42"/>
      <c r="S448" s="42"/>
      <c r="V448" s="42"/>
    </row>
    <row r="449" spans="1:22" x14ac:dyDescent="0.2">
      <c r="B449" s="7">
        <v>87.537999999999997</v>
      </c>
      <c r="C449" s="7">
        <v>44.037999999999997</v>
      </c>
      <c r="D449" s="42"/>
      <c r="E449" s="7">
        <v>98</v>
      </c>
      <c r="F449" s="7">
        <v>50.692</v>
      </c>
      <c r="G449" s="42"/>
      <c r="H449" s="7">
        <v>139</v>
      </c>
      <c r="I449" s="7">
        <v>95.230999999999995</v>
      </c>
      <c r="J449" s="42"/>
      <c r="K449" s="7">
        <v>165.11500000000001</v>
      </c>
      <c r="L449" s="7">
        <v>110.55800000000001</v>
      </c>
      <c r="M449" s="42"/>
      <c r="P449" s="42"/>
      <c r="S449" s="42"/>
      <c r="V449" s="42"/>
    </row>
    <row r="450" spans="1:22" x14ac:dyDescent="0.2">
      <c r="A450" s="7" t="s">
        <v>130</v>
      </c>
      <c r="B450" s="7">
        <f>AVERAGE(B447:B449)</f>
        <v>87.99966666666667</v>
      </c>
      <c r="C450" s="7">
        <f>AVERAGE(C447:C449)</f>
        <v>45.743333333333339</v>
      </c>
      <c r="D450" s="42">
        <f>C450/B450</f>
        <v>0.51981257504763279</v>
      </c>
      <c r="E450" s="7">
        <f>AVERAGE(E447:E449)</f>
        <v>94.057666666666663</v>
      </c>
      <c r="F450" s="7">
        <f>AVERAGE(F447:F449)</f>
        <v>48.166666666666664</v>
      </c>
      <c r="G450" s="42">
        <f>F450/E450</f>
        <v>0.51209718860415421</v>
      </c>
      <c r="H450" s="7">
        <f>AVERAGE(H447:H449)</f>
        <v>135.327</v>
      </c>
      <c r="I450" s="7">
        <f>AVERAGE(I447:I449)</f>
        <v>92.724333333333334</v>
      </c>
      <c r="J450" s="42">
        <f>I450/H450</f>
        <v>0.68518723782640079</v>
      </c>
      <c r="K450" s="7">
        <f>AVERAGE(K447:K449)</f>
        <v>160.36533333333333</v>
      </c>
      <c r="L450" s="7">
        <f>AVERAGE(L447:L449)</f>
        <v>109.39766666666667</v>
      </c>
      <c r="M450" s="42">
        <f>L450/K450</f>
        <v>0.68217777740825114</v>
      </c>
      <c r="P450" s="42"/>
      <c r="S450" s="42"/>
      <c r="V450" s="42"/>
    </row>
    <row r="451" spans="1:22" x14ac:dyDescent="0.2">
      <c r="B451" s="7" t="s">
        <v>128</v>
      </c>
      <c r="C451" s="7" t="s">
        <v>129</v>
      </c>
      <c r="D451" s="42"/>
      <c r="E451" s="7" t="s">
        <v>128</v>
      </c>
      <c r="F451" s="7" t="s">
        <v>129</v>
      </c>
      <c r="G451" s="42"/>
      <c r="H451" s="7" t="s">
        <v>128</v>
      </c>
      <c r="I451" s="7" t="s">
        <v>129</v>
      </c>
      <c r="J451" s="42"/>
      <c r="K451" s="7" t="s">
        <v>128</v>
      </c>
      <c r="L451" s="7" t="s">
        <v>129</v>
      </c>
      <c r="M451" s="42"/>
      <c r="N451" s="7" t="s">
        <v>128</v>
      </c>
      <c r="O451" s="7" t="s">
        <v>129</v>
      </c>
      <c r="P451" s="42"/>
      <c r="Q451" s="7" t="s">
        <v>128</v>
      </c>
      <c r="R451" s="7" t="s">
        <v>129</v>
      </c>
      <c r="S451" s="42"/>
      <c r="V451" s="42"/>
    </row>
    <row r="452" spans="1:22" x14ac:dyDescent="0.2">
      <c r="B452" s="7">
        <v>103.577</v>
      </c>
      <c r="C452" s="7">
        <v>79.269000000000005</v>
      </c>
      <c r="D452" s="42"/>
      <c r="E452" s="7">
        <v>183.404</v>
      </c>
      <c r="F452" s="7">
        <v>109.88500000000001</v>
      </c>
      <c r="G452" s="42"/>
      <c r="H452" s="7">
        <v>103.077</v>
      </c>
      <c r="I452" s="7">
        <v>65.403999999999996</v>
      </c>
      <c r="J452" s="42"/>
      <c r="K452" s="7">
        <v>154.61500000000001</v>
      </c>
      <c r="L452" s="7">
        <v>99.346000000000004</v>
      </c>
      <c r="M452" s="42"/>
      <c r="N452" s="7">
        <v>87.403999999999996</v>
      </c>
      <c r="O452" s="7">
        <v>64.153999999999996</v>
      </c>
      <c r="P452" s="42"/>
      <c r="Q452" s="7">
        <v>158.78800000000001</v>
      </c>
      <c r="R452" s="7">
        <v>85.385000000000005</v>
      </c>
      <c r="S452" s="42"/>
      <c r="V452" s="42"/>
    </row>
    <row r="453" spans="1:22" x14ac:dyDescent="0.2">
      <c r="B453" s="7">
        <v>105.23099999999999</v>
      </c>
      <c r="C453" s="7">
        <v>77.385000000000005</v>
      </c>
      <c r="D453" s="42"/>
      <c r="E453" s="7">
        <v>186.38499999999999</v>
      </c>
      <c r="F453" s="7">
        <v>142.51900000000001</v>
      </c>
      <c r="G453" s="42"/>
      <c r="H453" s="7">
        <v>98.864999999999995</v>
      </c>
      <c r="I453" s="7">
        <v>65.980999999999995</v>
      </c>
      <c r="J453" s="42"/>
      <c r="K453" s="7">
        <v>152.077</v>
      </c>
      <c r="L453" s="7">
        <v>96.212000000000003</v>
      </c>
      <c r="M453" s="42"/>
      <c r="N453" s="7">
        <v>87.787999999999997</v>
      </c>
      <c r="O453" s="7">
        <v>68.058000000000007</v>
      </c>
      <c r="P453" s="42"/>
      <c r="Q453" s="7">
        <v>165.63499999999999</v>
      </c>
      <c r="R453" s="7">
        <v>91.135000000000005</v>
      </c>
      <c r="S453" s="42"/>
      <c r="V453" s="42"/>
    </row>
    <row r="454" spans="1:22" x14ac:dyDescent="0.2">
      <c r="B454" s="7">
        <v>105.327</v>
      </c>
      <c r="C454" s="7">
        <v>77.114999999999995</v>
      </c>
      <c r="D454" s="42"/>
      <c r="E454" s="7">
        <v>189.03800000000001</v>
      </c>
      <c r="F454" s="7">
        <v>123.63500000000001</v>
      </c>
      <c r="G454" s="42"/>
      <c r="H454" s="7">
        <v>103.30800000000001</v>
      </c>
      <c r="I454" s="7">
        <v>63.558</v>
      </c>
      <c r="J454" s="42"/>
      <c r="K454" s="7">
        <v>152.654</v>
      </c>
      <c r="L454" s="7">
        <v>104.01900000000001</v>
      </c>
      <c r="M454" s="42"/>
      <c r="N454" s="7">
        <v>84.653999999999996</v>
      </c>
      <c r="O454" s="7">
        <v>63.442</v>
      </c>
      <c r="P454" s="42"/>
      <c r="Q454" s="7">
        <v>152.88499999999999</v>
      </c>
      <c r="R454" s="7">
        <v>85.537999999999997</v>
      </c>
      <c r="S454" s="42"/>
      <c r="V454" s="42"/>
    </row>
    <row r="455" spans="1:22" x14ac:dyDescent="0.2">
      <c r="A455" s="7" t="s">
        <v>130</v>
      </c>
      <c r="B455" s="7">
        <f>AVERAGE(B452:B454)</f>
        <v>104.71166666666666</v>
      </c>
      <c r="C455" s="7">
        <f>AVERAGE(C452:C454)</f>
        <v>77.923000000000002</v>
      </c>
      <c r="D455" s="42">
        <f>C455/B455</f>
        <v>0.74416731659955127</v>
      </c>
      <c r="E455" s="7">
        <f>AVERAGE(E452:E454)</f>
        <v>186.27566666666667</v>
      </c>
      <c r="F455" s="7">
        <f>AVERAGE(F452:F454)</f>
        <v>125.34633333333333</v>
      </c>
      <c r="G455" s="42">
        <f>F455/E455</f>
        <v>0.67290771562576612</v>
      </c>
      <c r="H455" s="7">
        <f>AVERAGE(H452:H454)</f>
        <v>101.75</v>
      </c>
      <c r="I455" s="7">
        <f>AVERAGE(I452:I454)</f>
        <v>64.980999999999995</v>
      </c>
      <c r="J455" s="42">
        <f>I455/H455</f>
        <v>0.63863390663390662</v>
      </c>
      <c r="K455" s="7">
        <f>AVERAGE(K452:K454)</f>
        <v>153.11533333333333</v>
      </c>
      <c r="L455" s="7">
        <f>AVERAGE(L452:L454)</f>
        <v>99.858999999999995</v>
      </c>
      <c r="M455" s="42">
        <f>L455/K455</f>
        <v>0.65218157989837722</v>
      </c>
      <c r="N455" s="7">
        <f>AVERAGE(N452:N454)</f>
        <v>86.615333333333339</v>
      </c>
      <c r="O455" s="7">
        <f>AVERAGE(O452:O454)</f>
        <v>65.218000000000004</v>
      </c>
      <c r="P455" s="42">
        <f>O455/N455</f>
        <v>0.75296136942650649</v>
      </c>
      <c r="Q455" s="7">
        <f>AVERAGE(Q452:Q454)</f>
        <v>159.10266666666666</v>
      </c>
      <c r="R455" s="7">
        <f>AVERAGE(R452:R454)</f>
        <v>87.352666666666664</v>
      </c>
      <c r="S455" s="42">
        <f>R455/Q455</f>
        <v>0.54903332858447795</v>
      </c>
      <c r="V455" s="42"/>
    </row>
    <row r="456" spans="1:22" x14ac:dyDescent="0.2">
      <c r="B456" s="7" t="s">
        <v>128</v>
      </c>
      <c r="C456" s="7" t="s">
        <v>129</v>
      </c>
      <c r="D456" s="42"/>
      <c r="E456" s="7" t="s">
        <v>128</v>
      </c>
      <c r="F456" s="7" t="s">
        <v>129</v>
      </c>
      <c r="G456" s="42"/>
      <c r="H456" s="7" t="s">
        <v>128</v>
      </c>
      <c r="I456" s="7" t="s">
        <v>129</v>
      </c>
      <c r="J456" s="42"/>
      <c r="K456" s="7" t="s">
        <v>128</v>
      </c>
      <c r="L456" s="7" t="s">
        <v>129</v>
      </c>
      <c r="M456" s="42"/>
      <c r="N456" s="7" t="s">
        <v>128</v>
      </c>
      <c r="O456" s="7" t="s">
        <v>129</v>
      </c>
      <c r="P456" s="42"/>
      <c r="Q456" s="7" t="s">
        <v>128</v>
      </c>
      <c r="R456" s="7" t="s">
        <v>129</v>
      </c>
      <c r="S456" s="42"/>
      <c r="V456" s="42"/>
    </row>
    <row r="457" spans="1:22" x14ac:dyDescent="0.2">
      <c r="B457" s="7">
        <v>50.423000000000002</v>
      </c>
      <c r="C457" s="7">
        <v>31.596</v>
      </c>
      <c r="D457" s="42"/>
      <c r="E457" s="7">
        <v>118.846</v>
      </c>
      <c r="F457" s="7">
        <v>48.712000000000003</v>
      </c>
      <c r="G457" s="42"/>
      <c r="H457" s="7">
        <v>89.230999999999995</v>
      </c>
      <c r="I457" s="7">
        <v>42.673000000000002</v>
      </c>
      <c r="J457" s="42"/>
      <c r="K457" s="7">
        <v>99.673000000000002</v>
      </c>
      <c r="L457" s="7">
        <v>79.614999999999995</v>
      </c>
      <c r="M457" s="42"/>
      <c r="N457" s="7">
        <v>110.13500000000001</v>
      </c>
      <c r="O457" s="7">
        <v>89.037999999999997</v>
      </c>
      <c r="P457" s="42"/>
      <c r="Q457" s="7">
        <v>146.28800000000001</v>
      </c>
      <c r="R457" s="7">
        <v>98.980999999999995</v>
      </c>
      <c r="S457" s="42"/>
      <c r="V457" s="42"/>
    </row>
    <row r="458" spans="1:22" x14ac:dyDescent="0.2">
      <c r="B458" s="7">
        <v>50.787999999999997</v>
      </c>
      <c r="C458" s="7">
        <v>24.768999999999998</v>
      </c>
      <c r="D458" s="42"/>
      <c r="E458" s="7">
        <v>118.288</v>
      </c>
      <c r="F458" s="7">
        <v>45.173000000000002</v>
      </c>
      <c r="G458" s="42"/>
      <c r="H458" s="7">
        <v>89.75</v>
      </c>
      <c r="I458" s="7">
        <v>38</v>
      </c>
      <c r="J458" s="42"/>
      <c r="K458" s="7">
        <v>99.423000000000002</v>
      </c>
      <c r="L458" s="7">
        <v>68.75</v>
      </c>
      <c r="M458" s="42"/>
      <c r="N458" s="7">
        <v>112.462</v>
      </c>
      <c r="O458" s="7">
        <v>92.537999999999997</v>
      </c>
      <c r="P458" s="42"/>
      <c r="Q458" s="7">
        <v>154.75</v>
      </c>
      <c r="R458" s="7">
        <v>106.327</v>
      </c>
      <c r="S458" s="42"/>
      <c r="V458" s="42"/>
    </row>
    <row r="459" spans="1:22" x14ac:dyDescent="0.2">
      <c r="B459" s="7">
        <v>52.076999999999998</v>
      </c>
      <c r="C459" s="7">
        <v>27.635000000000002</v>
      </c>
      <c r="D459" s="42"/>
      <c r="E459" s="7">
        <v>119.51900000000001</v>
      </c>
      <c r="F459" s="7">
        <v>41.442</v>
      </c>
      <c r="G459" s="42"/>
      <c r="H459" s="7">
        <v>91</v>
      </c>
      <c r="I459" s="7">
        <v>43.134999999999998</v>
      </c>
      <c r="J459" s="42"/>
      <c r="K459" s="7">
        <v>97.269000000000005</v>
      </c>
      <c r="L459" s="7">
        <v>71.058000000000007</v>
      </c>
      <c r="M459" s="42"/>
      <c r="N459" s="7">
        <v>117.5</v>
      </c>
      <c r="O459" s="7">
        <v>102.423</v>
      </c>
      <c r="P459" s="42"/>
      <c r="Q459" s="7">
        <v>152.577</v>
      </c>
      <c r="R459" s="7">
        <v>115.01900000000001</v>
      </c>
      <c r="S459" s="42"/>
      <c r="V459" s="42"/>
    </row>
    <row r="460" spans="1:22" x14ac:dyDescent="0.2">
      <c r="A460" s="7" t="s">
        <v>130</v>
      </c>
      <c r="B460" s="7">
        <f>AVERAGE(B457:B459)</f>
        <v>51.096000000000004</v>
      </c>
      <c r="C460" s="7">
        <f>AVERAGE(C457:C459)</f>
        <v>28</v>
      </c>
      <c r="D460" s="42">
        <f>C460/B460</f>
        <v>0.54798810082981053</v>
      </c>
      <c r="E460" s="7">
        <f>AVERAGE(E457:E459)</f>
        <v>118.88433333333334</v>
      </c>
      <c r="F460" s="7">
        <f>AVERAGE(F457:F459)</f>
        <v>45.109000000000002</v>
      </c>
      <c r="G460" s="42">
        <f>F460/E460</f>
        <v>0.37943603446487201</v>
      </c>
      <c r="H460" s="7">
        <f>AVERAGE(H457:H459)</f>
        <v>89.99366666666667</v>
      </c>
      <c r="I460" s="7">
        <f>AVERAGE(I457:I459)</f>
        <v>41.269333333333329</v>
      </c>
      <c r="J460" s="42">
        <f>I460/H460</f>
        <v>0.45858041862205112</v>
      </c>
      <c r="K460" s="7">
        <f>AVERAGE(K457:K459)</f>
        <v>98.788333333333341</v>
      </c>
      <c r="L460" s="7">
        <f>AVERAGE(L457:L459)</f>
        <v>73.141000000000005</v>
      </c>
      <c r="M460" s="42">
        <f>L460/K460</f>
        <v>0.74038094916741182</v>
      </c>
      <c r="N460" s="7">
        <f>AVERAGE(N457:N459)</f>
        <v>113.36566666666666</v>
      </c>
      <c r="O460" s="7">
        <f>AVERAGE(O457:O459)</f>
        <v>94.666333333333341</v>
      </c>
      <c r="P460" s="42">
        <f>O460/N460</f>
        <v>0.83505294077866032</v>
      </c>
      <c r="Q460" s="7">
        <f>AVERAGE(Q457:Q459)</f>
        <v>151.20500000000001</v>
      </c>
      <c r="R460" s="7">
        <f>AVERAGE(R457:R459)</f>
        <v>106.77566666666667</v>
      </c>
      <c r="S460" s="42">
        <f>R460/Q460</f>
        <v>0.70616491959040151</v>
      </c>
      <c r="V460" s="42"/>
    </row>
    <row r="461" spans="1:22" x14ac:dyDescent="0.2">
      <c r="D461" s="42"/>
      <c r="G461" s="42"/>
      <c r="J461" s="42"/>
      <c r="M461" s="42"/>
      <c r="P461" s="42"/>
      <c r="S461" s="42"/>
      <c r="V461" s="4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40F5E-02D2-814E-8122-886ECD0D96A9}">
  <dimension ref="A1:U80"/>
  <sheetViews>
    <sheetView workbookViewId="0">
      <selection activeCell="A6" sqref="A6"/>
    </sheetView>
  </sheetViews>
  <sheetFormatPr baseColWidth="10" defaultColWidth="8.83203125" defaultRowHeight="15" x14ac:dyDescent="0.2"/>
  <cols>
    <col min="1" max="2" width="8.83203125" style="7"/>
    <col min="3" max="3" width="16.6640625" style="7" bestFit="1" customWidth="1"/>
    <col min="4" max="7" width="16.6640625" style="7" customWidth="1"/>
    <col min="8" max="8" width="12" style="7" bestFit="1" customWidth="1"/>
    <col min="9" max="9" width="17.5" style="7" bestFit="1" customWidth="1"/>
    <col min="10" max="10" width="12" style="7" bestFit="1" customWidth="1"/>
    <col min="11" max="11" width="17.5" style="7" bestFit="1" customWidth="1"/>
    <col min="12" max="12" width="16.33203125" style="7" bestFit="1" customWidth="1"/>
    <col min="13" max="13" width="17.5" style="7" bestFit="1" customWidth="1"/>
    <col min="14" max="14" width="26.83203125" style="7" bestFit="1" customWidth="1"/>
    <col min="15" max="15" width="26.83203125" style="7" customWidth="1"/>
    <col min="16" max="16" width="26.83203125" style="7" bestFit="1" customWidth="1"/>
    <col min="17" max="17" width="26.83203125" style="7" customWidth="1"/>
    <col min="18" max="20" width="29.5" style="7" bestFit="1" customWidth="1"/>
    <col min="21" max="21" width="29.5" style="7" customWidth="1"/>
    <col min="22" max="16384" width="8.83203125" style="7"/>
  </cols>
  <sheetData>
    <row r="1" spans="1:21" x14ac:dyDescent="0.2">
      <c r="A1" s="7" t="s">
        <v>141</v>
      </c>
    </row>
    <row r="2" spans="1:21" x14ac:dyDescent="0.2">
      <c r="B2" s="32" t="s">
        <v>142</v>
      </c>
      <c r="C2" s="32" t="s">
        <v>143</v>
      </c>
      <c r="D2" s="32" t="s">
        <v>142</v>
      </c>
      <c r="E2" s="32" t="s">
        <v>143</v>
      </c>
      <c r="F2" s="32" t="s">
        <v>142</v>
      </c>
      <c r="G2" s="32" t="s">
        <v>143</v>
      </c>
      <c r="H2" s="32" t="s">
        <v>142</v>
      </c>
      <c r="I2" s="32" t="s">
        <v>143</v>
      </c>
      <c r="J2" s="32" t="s">
        <v>142</v>
      </c>
      <c r="K2" s="32" t="s">
        <v>143</v>
      </c>
      <c r="L2" s="32" t="s">
        <v>142</v>
      </c>
      <c r="M2" s="32" t="s">
        <v>143</v>
      </c>
      <c r="N2" s="32" t="s">
        <v>142</v>
      </c>
      <c r="O2" s="32" t="s">
        <v>143</v>
      </c>
      <c r="P2" s="32" t="s">
        <v>142</v>
      </c>
      <c r="Q2" s="32" t="s">
        <v>143</v>
      </c>
      <c r="R2" s="32" t="s">
        <v>142</v>
      </c>
      <c r="S2" s="32" t="s">
        <v>143</v>
      </c>
      <c r="T2" s="32" t="s">
        <v>142</v>
      </c>
      <c r="U2" s="32" t="s">
        <v>143</v>
      </c>
    </row>
    <row r="3" spans="1:21" x14ac:dyDescent="0.2">
      <c r="B3" s="7" t="s">
        <v>112</v>
      </c>
      <c r="C3" s="46" t="s">
        <v>112</v>
      </c>
      <c r="D3" s="43" t="s">
        <v>144</v>
      </c>
      <c r="E3" s="46" t="s">
        <v>144</v>
      </c>
      <c r="F3" s="43" t="s">
        <v>145</v>
      </c>
      <c r="G3" s="46" t="s">
        <v>145</v>
      </c>
      <c r="H3" s="7" t="s">
        <v>115</v>
      </c>
      <c r="I3" s="46" t="s">
        <v>115</v>
      </c>
      <c r="J3" s="7" t="s">
        <v>116</v>
      </c>
      <c r="K3" s="46" t="s">
        <v>116</v>
      </c>
      <c r="L3" s="7" t="s">
        <v>117</v>
      </c>
      <c r="M3" s="46" t="s">
        <v>117</v>
      </c>
      <c r="N3" s="7" t="s">
        <v>118</v>
      </c>
      <c r="O3" s="46" t="s">
        <v>118</v>
      </c>
      <c r="P3" s="7" t="s">
        <v>119</v>
      </c>
      <c r="Q3" s="46" t="s">
        <v>119</v>
      </c>
      <c r="R3" s="7" t="s">
        <v>120</v>
      </c>
      <c r="S3" s="46" t="s">
        <v>120</v>
      </c>
      <c r="T3" s="7" t="s">
        <v>121</v>
      </c>
      <c r="U3" s="46" t="s">
        <v>121</v>
      </c>
    </row>
    <row r="4" spans="1:21" x14ac:dyDescent="0.2">
      <c r="B4" s="43">
        <v>0.53378277402321361</v>
      </c>
      <c r="C4" s="43">
        <f t="shared" ref="C4:C35" si="0">B4/$B$80</f>
        <v>1.0564405848814715</v>
      </c>
      <c r="D4" s="7">
        <v>0.57858009895682505</v>
      </c>
      <c r="E4" s="43">
        <f t="shared" ref="E4:E35" si="1">D4/$B$80</f>
        <v>1.1451015804345646</v>
      </c>
      <c r="F4" s="7">
        <v>0.37428391991784704</v>
      </c>
      <c r="G4" s="43">
        <f t="shared" ref="G4:G35" si="2">F4/$B$80</f>
        <v>0.740767110728351</v>
      </c>
      <c r="H4" s="7">
        <v>0.32058503804723787</v>
      </c>
      <c r="I4" s="7">
        <f>H4/$B$80</f>
        <v>0.63448852525942334</v>
      </c>
      <c r="J4" s="7">
        <v>0.68909355124841931</v>
      </c>
      <c r="K4" s="7">
        <f t="shared" ref="K4:K33" si="3">J4/$B$80</f>
        <v>1.3638251920944739</v>
      </c>
      <c r="L4" s="7">
        <v>0.48071203289683806</v>
      </c>
      <c r="M4" s="7">
        <f t="shared" ref="M4:M27" si="4">L4/$B$80</f>
        <v>0.95140518935332163</v>
      </c>
      <c r="N4" s="7">
        <v>0.70714450733510448</v>
      </c>
      <c r="O4" s="7">
        <f t="shared" ref="O4:O46" si="5">N4/$B$80</f>
        <v>1.3995508908879275</v>
      </c>
      <c r="P4" s="7">
        <v>0.73726439866954541</v>
      </c>
      <c r="Q4" s="7">
        <f t="shared" ref="Q4:Q35" si="6">P4/$B$80</f>
        <v>1.4591629225353544</v>
      </c>
      <c r="R4" s="7">
        <v>0.63020137953600608</v>
      </c>
      <c r="S4" s="7">
        <f t="shared" ref="S4:S35" si="7">R4/$B$80</f>
        <v>1.2472682641519168</v>
      </c>
      <c r="T4" s="7">
        <v>0.53674353799342278</v>
      </c>
      <c r="U4" s="7">
        <f t="shared" ref="U4:U35" si="8">T4/$B$80</f>
        <v>1.0623004053414098</v>
      </c>
    </row>
    <row r="5" spans="1:21" x14ac:dyDescent="0.2">
      <c r="B5" s="7">
        <v>0.5268449373877726</v>
      </c>
      <c r="C5" s="43">
        <f t="shared" si="0"/>
        <v>1.0427095082157443</v>
      </c>
      <c r="D5" s="7">
        <v>0.56790897551575958</v>
      </c>
      <c r="E5" s="43">
        <f t="shared" si="1"/>
        <v>1.1239817383601343</v>
      </c>
      <c r="F5" s="7">
        <v>0.36991184266283345</v>
      </c>
      <c r="G5" s="43">
        <f t="shared" si="2"/>
        <v>0.7321140779269727</v>
      </c>
      <c r="H5" s="7">
        <v>0.39613965800552159</v>
      </c>
      <c r="I5" s="7">
        <f t="shared" ref="I5:I28" si="9">H5/$B$64</f>
        <v>0.77261257358818536</v>
      </c>
      <c r="J5" s="7">
        <v>0.49132377846676117</v>
      </c>
      <c r="K5" s="7">
        <f t="shared" si="3"/>
        <v>0.97240751322377195</v>
      </c>
      <c r="L5" s="7">
        <v>0.37737976576127585</v>
      </c>
      <c r="M5" s="7">
        <f t="shared" si="4"/>
        <v>0.74689427959310073</v>
      </c>
      <c r="N5" s="7">
        <v>1.2120701042600368</v>
      </c>
      <c r="O5" s="7">
        <f t="shared" si="5"/>
        <v>2.3988785554292407</v>
      </c>
      <c r="P5" s="7">
        <v>0.40975824175824171</v>
      </c>
      <c r="Q5" s="7">
        <f t="shared" si="6"/>
        <v>0.81097640772546664</v>
      </c>
      <c r="R5" s="7">
        <v>0.68340310123223869</v>
      </c>
      <c r="S5" s="7">
        <f t="shared" si="7"/>
        <v>1.3525628909564622</v>
      </c>
      <c r="T5" s="7">
        <v>0.41627072270193155</v>
      </c>
      <c r="U5" s="7">
        <f t="shared" si="8"/>
        <v>0.82386563816152025</v>
      </c>
    </row>
    <row r="6" spans="1:21" x14ac:dyDescent="0.2">
      <c r="B6" s="7">
        <v>0.40257490217164021</v>
      </c>
      <c r="C6" s="43">
        <f t="shared" si="0"/>
        <v>0.79675944186672676</v>
      </c>
      <c r="D6" s="7">
        <v>0.82444630834447896</v>
      </c>
      <c r="E6" s="43">
        <f t="shared" si="1"/>
        <v>1.6317097189669398</v>
      </c>
      <c r="F6" s="7">
        <v>0.39097767272189066</v>
      </c>
      <c r="G6" s="43">
        <f t="shared" si="2"/>
        <v>0.77380668943795461</v>
      </c>
      <c r="H6" s="7">
        <v>0.40575888973603685</v>
      </c>
      <c r="I6" s="7">
        <f t="shared" si="9"/>
        <v>0.79137348084163428</v>
      </c>
      <c r="J6" s="7">
        <v>0.53136605058319508</v>
      </c>
      <c r="K6" s="7">
        <f t="shared" si="3"/>
        <v>1.0516575067292364</v>
      </c>
      <c r="L6" s="7">
        <v>0.55551236647375546</v>
      </c>
      <c r="M6" s="7">
        <f t="shared" si="4"/>
        <v>1.0994468872105312</v>
      </c>
      <c r="N6" s="7">
        <v>0.79648144587579306</v>
      </c>
      <c r="O6" s="7">
        <f t="shared" si="5"/>
        <v>1.5763628304941701</v>
      </c>
      <c r="P6" s="7">
        <v>0.4113014354066985</v>
      </c>
      <c r="Q6" s="7">
        <f t="shared" si="6"/>
        <v>0.81403063217762217</v>
      </c>
      <c r="R6" s="7">
        <v>0.68469331080846529</v>
      </c>
      <c r="S6" s="7">
        <f t="shared" si="7"/>
        <v>1.3551164198930652</v>
      </c>
      <c r="T6" s="7">
        <v>0.78136352198011361</v>
      </c>
      <c r="U6" s="7">
        <f t="shared" si="8"/>
        <v>1.5464420665808509</v>
      </c>
    </row>
    <row r="7" spans="1:21" x14ac:dyDescent="0.2">
      <c r="B7" s="7">
        <v>0.48631745157138578</v>
      </c>
      <c r="C7" s="43">
        <f t="shared" si="0"/>
        <v>0.96249920000940015</v>
      </c>
      <c r="D7" s="7">
        <v>0.88242129080135523</v>
      </c>
      <c r="E7" s="43">
        <f t="shared" si="1"/>
        <v>1.7464513842207756</v>
      </c>
      <c r="F7" s="7">
        <v>0.37463230916459761</v>
      </c>
      <c r="G7" s="43">
        <f t="shared" si="2"/>
        <v>0.74145662818285685</v>
      </c>
      <c r="H7" s="7">
        <v>1.1138868425994137</v>
      </c>
      <c r="I7" s="7">
        <f t="shared" si="9"/>
        <v>2.1724736788023264</v>
      </c>
      <c r="J7" s="7">
        <v>0.65402510754104115</v>
      </c>
      <c r="K7" s="7">
        <f t="shared" si="3"/>
        <v>1.2944191921558277</v>
      </c>
      <c r="L7" s="7">
        <v>0.50676879581840306</v>
      </c>
      <c r="M7" s="7">
        <f t="shared" si="4"/>
        <v>1.0029756468514102</v>
      </c>
      <c r="N7" s="7">
        <v>0.73665955861572852</v>
      </c>
      <c r="O7" s="7">
        <f t="shared" si="5"/>
        <v>1.4579658483484188</v>
      </c>
      <c r="P7" s="7">
        <v>0.77699178872614294</v>
      </c>
      <c r="Q7" s="7">
        <f t="shared" si="6"/>
        <v>1.5377897146119774</v>
      </c>
      <c r="R7" s="7">
        <v>0.38771403814709948</v>
      </c>
      <c r="S7" s="7">
        <f t="shared" si="7"/>
        <v>0.76734744012002543</v>
      </c>
      <c r="T7" s="7">
        <v>0.31233360354540179</v>
      </c>
      <c r="U7" s="7">
        <f t="shared" si="8"/>
        <v>0.61815763052947881</v>
      </c>
    </row>
    <row r="8" spans="1:21" x14ac:dyDescent="0.2">
      <c r="B8" s="7">
        <v>0.501317321242571</v>
      </c>
      <c r="C8" s="43">
        <f t="shared" si="0"/>
        <v>0.99218631592948725</v>
      </c>
      <c r="D8" s="7">
        <v>0.42659804182565741</v>
      </c>
      <c r="E8" s="43">
        <f t="shared" si="1"/>
        <v>0.84430503708234816</v>
      </c>
      <c r="F8" s="7">
        <v>0.28891855448888809</v>
      </c>
      <c r="G8" s="43">
        <f t="shared" si="2"/>
        <v>0.57181554284117153</v>
      </c>
      <c r="H8" s="7">
        <v>0.43380294890747273</v>
      </c>
      <c r="I8" s="7">
        <f t="shared" si="9"/>
        <v>0.84606932432115889</v>
      </c>
      <c r="J8" s="7">
        <v>0.74612915286139725</v>
      </c>
      <c r="K8" s="7">
        <f t="shared" si="3"/>
        <v>1.4767076739942375</v>
      </c>
      <c r="L8" s="7">
        <v>0.57098110868217555</v>
      </c>
      <c r="M8" s="7">
        <f t="shared" si="4"/>
        <v>1.1300619760843684</v>
      </c>
      <c r="N8" s="7">
        <v>0.85230353507968815</v>
      </c>
      <c r="O8" s="7">
        <f t="shared" si="5"/>
        <v>1.6868435792890046</v>
      </c>
      <c r="P8" s="7">
        <v>0.9814389197841209</v>
      </c>
      <c r="Q8" s="7">
        <f t="shared" si="6"/>
        <v>1.9424229422530703</v>
      </c>
      <c r="R8" s="7">
        <v>0.71187147664825412</v>
      </c>
      <c r="S8" s="7">
        <f t="shared" si="7"/>
        <v>1.4089063112366618</v>
      </c>
      <c r="T8" s="7">
        <v>0.35579103066160694</v>
      </c>
      <c r="U8" s="7">
        <f t="shared" si="8"/>
        <v>0.70416675625314085</v>
      </c>
    </row>
    <row r="9" spans="1:21" x14ac:dyDescent="0.2">
      <c r="B9" s="7">
        <v>0.4067149860284619</v>
      </c>
      <c r="C9" s="43">
        <f t="shared" si="0"/>
        <v>0.80495332301840439</v>
      </c>
      <c r="D9" s="7">
        <v>0.5356546686785798</v>
      </c>
      <c r="E9" s="43">
        <f t="shared" si="1"/>
        <v>1.060145360645677</v>
      </c>
      <c r="F9" s="7">
        <v>0.30561813063974208</v>
      </c>
      <c r="G9" s="43">
        <f t="shared" si="2"/>
        <v>0.6048666468757008</v>
      </c>
      <c r="H9" s="43">
        <v>0.99544150991096336</v>
      </c>
      <c r="I9" s="7">
        <f t="shared" si="9"/>
        <v>1.9414633483075774</v>
      </c>
      <c r="J9" s="7">
        <v>0.58988064506332183</v>
      </c>
      <c r="K9" s="7">
        <f t="shared" si="3"/>
        <v>1.1674671495746964</v>
      </c>
      <c r="L9" s="7">
        <v>0.65432660820114685</v>
      </c>
      <c r="M9" s="7">
        <f t="shared" si="4"/>
        <v>1.2950159096768963</v>
      </c>
      <c r="N9" s="7">
        <v>0.91125837185171199</v>
      </c>
      <c r="O9" s="7">
        <f t="shared" si="5"/>
        <v>1.8035245313017423</v>
      </c>
      <c r="P9" s="7">
        <v>0.8180058309037902</v>
      </c>
      <c r="Q9" s="7">
        <f t="shared" si="6"/>
        <v>1.6189629948584146</v>
      </c>
      <c r="R9" s="7">
        <v>0.34389392089497139</v>
      </c>
      <c r="S9" s="7">
        <f t="shared" si="7"/>
        <v>0.68062049321896334</v>
      </c>
      <c r="T9" s="7">
        <v>0.96476664361736253</v>
      </c>
      <c r="U9" s="7">
        <f t="shared" si="8"/>
        <v>1.9094258692074917</v>
      </c>
    </row>
    <row r="10" spans="1:21" x14ac:dyDescent="0.2">
      <c r="B10" s="7">
        <v>0.46788712275212752</v>
      </c>
      <c r="C10" s="43">
        <f t="shared" si="0"/>
        <v>0.92602266253963106</v>
      </c>
      <c r="D10" s="7">
        <v>0.30410945801413874</v>
      </c>
      <c r="E10" s="43">
        <f t="shared" si="1"/>
        <v>0.60188074499098065</v>
      </c>
      <c r="F10" s="7">
        <v>0.82530369174354246</v>
      </c>
      <c r="G10" s="43">
        <f t="shared" si="2"/>
        <v>1.6334066164009791</v>
      </c>
      <c r="H10" s="7">
        <v>0.56399804112262986</v>
      </c>
      <c r="I10" s="7">
        <f t="shared" si="9"/>
        <v>1.0999958455166248</v>
      </c>
      <c r="J10" s="7">
        <v>0.50960964994761304</v>
      </c>
      <c r="K10" s="7">
        <f t="shared" si="3"/>
        <v>1.0085981467593879</v>
      </c>
      <c r="L10" s="7">
        <v>0.55841032049291028</v>
      </c>
      <c r="M10" s="7">
        <f t="shared" si="4"/>
        <v>1.1051823968371914</v>
      </c>
      <c r="N10" s="7">
        <v>1.5986420702024084</v>
      </c>
      <c r="O10" s="7">
        <f t="shared" si="5"/>
        <v>3.163965653914699</v>
      </c>
      <c r="P10" s="7">
        <v>0.65186180022888285</v>
      </c>
      <c r="Q10" s="7">
        <f t="shared" si="6"/>
        <v>1.2901376646256129</v>
      </c>
      <c r="R10" s="7">
        <v>0.84164244453438319</v>
      </c>
      <c r="S10" s="7">
        <f t="shared" si="7"/>
        <v>1.6657435939030647</v>
      </c>
      <c r="T10" s="7">
        <v>0.96693802454822708</v>
      </c>
      <c r="U10" s="7">
        <f t="shared" si="8"/>
        <v>1.9137233757068364</v>
      </c>
    </row>
    <row r="11" spans="1:21" x14ac:dyDescent="0.2">
      <c r="B11" s="7">
        <v>0.66153538308677406</v>
      </c>
      <c r="C11" s="43">
        <f t="shared" si="0"/>
        <v>1.309283216017733</v>
      </c>
      <c r="D11" s="7">
        <v>0.56423320112186148</v>
      </c>
      <c r="E11" s="43">
        <f t="shared" si="1"/>
        <v>1.1167067991160045</v>
      </c>
      <c r="F11" s="7">
        <v>0.62739558563729469</v>
      </c>
      <c r="G11" s="43">
        <f t="shared" si="2"/>
        <v>1.241715153988638</v>
      </c>
      <c r="H11" s="7">
        <v>0.58091958010191858</v>
      </c>
      <c r="I11" s="7">
        <f t="shared" si="9"/>
        <v>1.132998837051693</v>
      </c>
      <c r="J11" s="7">
        <v>1.0121184212120846</v>
      </c>
      <c r="K11" s="7">
        <f t="shared" si="3"/>
        <v>2.0031425308380335</v>
      </c>
      <c r="L11" s="7">
        <v>0.63312778011473991</v>
      </c>
      <c r="M11" s="7">
        <f t="shared" si="4"/>
        <v>1.2530600740218634</v>
      </c>
      <c r="N11" s="7">
        <v>0.85481555241646012</v>
      </c>
      <c r="O11" s="7">
        <f t="shared" si="5"/>
        <v>1.6918152591438822</v>
      </c>
      <c r="P11" s="7">
        <v>0.55067843583294618</v>
      </c>
      <c r="Q11" s="7">
        <f t="shared" si="6"/>
        <v>1.0898797734669339</v>
      </c>
      <c r="R11" s="7">
        <v>0.72009717169486409</v>
      </c>
      <c r="S11" s="7">
        <f t="shared" si="7"/>
        <v>1.4251862635112538</v>
      </c>
      <c r="T11" s="7">
        <v>0.57451755151938511</v>
      </c>
      <c r="U11" s="7">
        <f t="shared" si="8"/>
        <v>1.1370611561275579</v>
      </c>
    </row>
    <row r="12" spans="1:21" x14ac:dyDescent="0.2">
      <c r="B12" s="7">
        <v>0.66682794141226043</v>
      </c>
      <c r="C12" s="43">
        <f t="shared" si="0"/>
        <v>1.3197580265305446</v>
      </c>
      <c r="D12" s="7">
        <v>0.31023770972530507</v>
      </c>
      <c r="E12" s="43">
        <f t="shared" si="1"/>
        <v>0.61400952496873962</v>
      </c>
      <c r="F12" s="7">
        <v>0.60823552932153901</v>
      </c>
      <c r="G12" s="43">
        <f t="shared" si="2"/>
        <v>1.203794370318503</v>
      </c>
      <c r="H12" s="7">
        <v>0.27609688738402172</v>
      </c>
      <c r="I12" s="7">
        <f t="shared" si="9"/>
        <v>0.53848667360257862</v>
      </c>
      <c r="J12" s="7">
        <v>0.6221309708147944</v>
      </c>
      <c r="K12" s="7">
        <f t="shared" si="3"/>
        <v>1.2312956480905026</v>
      </c>
      <c r="L12" s="7">
        <v>0.68337709661861645</v>
      </c>
      <c r="M12" s="7">
        <f t="shared" si="4"/>
        <v>1.3525114237106806</v>
      </c>
      <c r="N12" s="7">
        <v>0.90780170382037451</v>
      </c>
      <c r="O12" s="7">
        <f t="shared" si="5"/>
        <v>1.7966832382243294</v>
      </c>
      <c r="P12" s="7">
        <v>0.57328659042475305</v>
      </c>
      <c r="Q12" s="7">
        <f t="shared" si="6"/>
        <v>1.1346248893125428</v>
      </c>
      <c r="R12" s="7">
        <v>0.50020570801651765</v>
      </c>
      <c r="S12" s="7">
        <f t="shared" si="7"/>
        <v>0.98998625743407631</v>
      </c>
      <c r="T12" s="7">
        <v>0.40493264028853293</v>
      </c>
      <c r="U12" s="7">
        <f t="shared" si="8"/>
        <v>0.80142577872963039</v>
      </c>
    </row>
    <row r="13" spans="1:21" x14ac:dyDescent="0.2">
      <c r="B13" s="7">
        <v>0.49408925350098065</v>
      </c>
      <c r="C13" s="43">
        <f t="shared" si="0"/>
        <v>0.9778808259734616</v>
      </c>
      <c r="D13" s="7">
        <v>0.3437616701853155</v>
      </c>
      <c r="E13" s="43">
        <f t="shared" si="1"/>
        <v>0.68035874813489705</v>
      </c>
      <c r="F13" s="7">
        <v>0.48364148790679046</v>
      </c>
      <c r="G13" s="43">
        <f t="shared" si="2"/>
        <v>0.95720304442603599</v>
      </c>
      <c r="H13" s="7">
        <v>0.32456467483289825</v>
      </c>
      <c r="I13" s="7">
        <f t="shared" si="9"/>
        <v>0.63301601758580506</v>
      </c>
      <c r="J13" s="7">
        <v>0.84345774528141482</v>
      </c>
      <c r="K13" s="7">
        <f t="shared" si="3"/>
        <v>1.6693363613662697</v>
      </c>
      <c r="L13" s="7">
        <v>0.79787968928425435</v>
      </c>
      <c r="M13" s="7">
        <f t="shared" si="4"/>
        <v>1.5791301754819222</v>
      </c>
      <c r="N13" s="7">
        <v>1.3437152131775401</v>
      </c>
      <c r="O13" s="7">
        <f t="shared" si="5"/>
        <v>2.6594250597934748</v>
      </c>
      <c r="P13" s="7">
        <v>0.81348447900876564</v>
      </c>
      <c r="Q13" s="7">
        <f t="shared" si="6"/>
        <v>1.610014523920634</v>
      </c>
      <c r="R13" s="7">
        <v>0.54853279183466763</v>
      </c>
      <c r="S13" s="7">
        <f t="shared" si="7"/>
        <v>1.0856332044302377</v>
      </c>
      <c r="T13" s="7">
        <v>0.72615233043164917</v>
      </c>
      <c r="U13" s="7">
        <f t="shared" si="8"/>
        <v>1.4371703809252061</v>
      </c>
    </row>
    <row r="14" spans="1:21" x14ac:dyDescent="0.2">
      <c r="B14" s="7">
        <v>0.5067985017031611</v>
      </c>
      <c r="C14" s="43">
        <f t="shared" si="0"/>
        <v>1.0030344394985233</v>
      </c>
      <c r="D14" s="7">
        <v>0.35854385786395077</v>
      </c>
      <c r="E14" s="43">
        <f t="shared" si="1"/>
        <v>0.70961503694193517</v>
      </c>
      <c r="F14" s="7">
        <v>0.67802745288353239</v>
      </c>
      <c r="G14" s="43">
        <f t="shared" si="2"/>
        <v>1.341923632138085</v>
      </c>
      <c r="H14" s="7">
        <v>0.33846529482779664</v>
      </c>
      <c r="I14" s="7">
        <f t="shared" si="9"/>
        <v>0.66012714764231695</v>
      </c>
      <c r="J14" s="7">
        <v>0.95057932537006573</v>
      </c>
      <c r="K14" s="7">
        <f t="shared" si="3"/>
        <v>1.8813469211475793</v>
      </c>
      <c r="L14" s="7">
        <v>0.84537422999847744</v>
      </c>
      <c r="M14" s="7">
        <f t="shared" si="4"/>
        <v>1.673129387919281</v>
      </c>
      <c r="N14" s="7">
        <v>1.0808266981224812</v>
      </c>
      <c r="O14" s="7">
        <f t="shared" si="5"/>
        <v>2.1391270844389725</v>
      </c>
      <c r="P14" s="7">
        <v>0.97124035577884293</v>
      </c>
      <c r="Q14" s="7">
        <f t="shared" si="6"/>
        <v>1.9222383700881049</v>
      </c>
      <c r="R14" s="7">
        <v>0.66181648980081953</v>
      </c>
      <c r="S14" s="7">
        <f t="shared" si="7"/>
        <v>1.3098395706920549</v>
      </c>
      <c r="T14" s="7">
        <v>0.5691708511732918</v>
      </c>
      <c r="U14" s="7">
        <f t="shared" si="8"/>
        <v>1.1264791899875881</v>
      </c>
    </row>
    <row r="15" spans="1:21" x14ac:dyDescent="0.2">
      <c r="B15" s="7">
        <v>0.70361418454016178</v>
      </c>
      <c r="C15" s="43">
        <f t="shared" si="0"/>
        <v>1.3925638233769264</v>
      </c>
      <c r="D15" s="7">
        <v>0.46341672717671134</v>
      </c>
      <c r="E15" s="43">
        <f t="shared" si="1"/>
        <v>0.91717504222257151</v>
      </c>
      <c r="F15" s="7">
        <v>0.78816993464052298</v>
      </c>
      <c r="G15" s="43">
        <f t="shared" si="2"/>
        <v>1.5599130344011705</v>
      </c>
      <c r="H15" s="7">
        <v>0.33894856194130335</v>
      </c>
      <c r="I15" s="7">
        <f t="shared" si="9"/>
        <v>0.66106968959879975</v>
      </c>
      <c r="J15" s="7">
        <v>0.52237711785514807</v>
      </c>
      <c r="K15" s="7">
        <f t="shared" si="3"/>
        <v>1.0338669862950471</v>
      </c>
      <c r="L15" s="7">
        <v>0.3923832297771418</v>
      </c>
      <c r="M15" s="7">
        <f t="shared" si="4"/>
        <v>0.77658850929014267</v>
      </c>
      <c r="N15" s="7">
        <v>0.83263904833754276</v>
      </c>
      <c r="O15" s="7">
        <f t="shared" si="5"/>
        <v>1.647924447975182</v>
      </c>
      <c r="P15" s="7">
        <v>0.95143529411764705</v>
      </c>
      <c r="Q15" s="7">
        <f t="shared" si="6"/>
        <v>1.883041018762456</v>
      </c>
      <c r="R15" s="7">
        <v>0.59212464185685298</v>
      </c>
      <c r="S15" s="7">
        <f t="shared" si="7"/>
        <v>1.1719083743582581</v>
      </c>
      <c r="T15" s="7">
        <v>0.47433635150485814</v>
      </c>
      <c r="U15" s="7">
        <f t="shared" si="8"/>
        <v>0.93878670687964727</v>
      </c>
    </row>
    <row r="16" spans="1:21" x14ac:dyDescent="0.2">
      <c r="B16" s="7">
        <v>0.66000694703528839</v>
      </c>
      <c r="C16" s="43">
        <f t="shared" si="0"/>
        <v>1.3062581991854829</v>
      </c>
      <c r="D16" s="7">
        <v>0.38275122279543089</v>
      </c>
      <c r="E16" s="43">
        <f t="shared" si="1"/>
        <v>0.75752524313667446</v>
      </c>
      <c r="F16" s="7">
        <v>0.78339864765079426</v>
      </c>
      <c r="G16" s="43">
        <f t="shared" si="2"/>
        <v>1.5504699023568846</v>
      </c>
      <c r="H16" s="7">
        <v>0.62705767383868849</v>
      </c>
      <c r="I16" s="7">
        <f t="shared" si="9"/>
        <v>1.2229844535433441</v>
      </c>
      <c r="J16" s="7">
        <v>0.7330553597408247</v>
      </c>
      <c r="K16" s="7">
        <f t="shared" si="3"/>
        <v>1.4508325683837362</v>
      </c>
      <c r="L16" s="7">
        <v>0.37933259098220129</v>
      </c>
      <c r="M16" s="7">
        <f t="shared" si="4"/>
        <v>0.75075922975441123</v>
      </c>
      <c r="N16" s="7">
        <v>0.88211721753867722</v>
      </c>
      <c r="O16" s="7">
        <f t="shared" si="5"/>
        <v>1.7458495751120831</v>
      </c>
      <c r="P16" s="7">
        <v>0.76040935288501854</v>
      </c>
      <c r="Q16" s="7">
        <f t="shared" si="6"/>
        <v>1.5049704497887273</v>
      </c>
      <c r="R16" s="7">
        <v>0.64146951530946994</v>
      </c>
      <c r="S16" s="7">
        <f t="shared" si="7"/>
        <v>1.2695696881138006</v>
      </c>
      <c r="T16" s="7">
        <v>0.59256735409452177</v>
      </c>
      <c r="U16" s="7">
        <f t="shared" si="8"/>
        <v>1.1727845719391052</v>
      </c>
    </row>
    <row r="17" spans="2:21" x14ac:dyDescent="0.2">
      <c r="B17" s="7">
        <v>0.69979375835731927</v>
      </c>
      <c r="C17" s="43">
        <f t="shared" si="0"/>
        <v>1.3850025953502552</v>
      </c>
      <c r="D17" s="7">
        <v>0.50132221265715771</v>
      </c>
      <c r="E17" s="43">
        <f t="shared" si="1"/>
        <v>0.99219599681305704</v>
      </c>
      <c r="F17" s="7">
        <v>0.48087127781870931</v>
      </c>
      <c r="G17" s="43">
        <f t="shared" si="2"/>
        <v>0.95172036025539675</v>
      </c>
      <c r="H17" s="7">
        <v>0.51364232042011182</v>
      </c>
      <c r="I17" s="7">
        <f t="shared" si="9"/>
        <v>1.0017843633268813</v>
      </c>
      <c r="J17" s="7">
        <v>0.65899253235031452</v>
      </c>
      <c r="K17" s="7">
        <f t="shared" si="3"/>
        <v>1.3042505119852594</v>
      </c>
      <c r="L17" s="7">
        <v>0.39957313626738877</v>
      </c>
      <c r="M17" s="7">
        <f t="shared" si="4"/>
        <v>0.7908184720904583</v>
      </c>
      <c r="N17" s="7">
        <v>0.62869820953327737</v>
      </c>
      <c r="O17" s="7">
        <f t="shared" si="5"/>
        <v>1.2442932528286965</v>
      </c>
      <c r="P17" s="7">
        <v>0.92042094210115888</v>
      </c>
      <c r="Q17" s="7">
        <f t="shared" si="6"/>
        <v>1.8216587078702096</v>
      </c>
      <c r="R17" s="7">
        <v>0.4680454356490113</v>
      </c>
      <c r="S17" s="7">
        <f t="shared" si="7"/>
        <v>0.92633598881675616</v>
      </c>
      <c r="T17" s="7">
        <v>0.48939175257731959</v>
      </c>
      <c r="U17" s="7">
        <f t="shared" si="8"/>
        <v>0.96858372823111683</v>
      </c>
    </row>
    <row r="18" spans="2:21" x14ac:dyDescent="0.2">
      <c r="B18" s="7">
        <v>0.37968342886920264</v>
      </c>
      <c r="C18" s="43">
        <f t="shared" si="0"/>
        <v>0.7514535934554889</v>
      </c>
      <c r="D18" s="7">
        <v>0.56214940696735738</v>
      </c>
      <c r="E18" s="43">
        <f t="shared" si="1"/>
        <v>1.112582640708335</v>
      </c>
      <c r="F18" s="7">
        <v>0.79400434763759786</v>
      </c>
      <c r="G18" s="43">
        <f t="shared" si="2"/>
        <v>1.5714602610615829</v>
      </c>
      <c r="H18" s="7">
        <v>0.50515377260357452</v>
      </c>
      <c r="I18" s="7">
        <f t="shared" si="9"/>
        <v>0.98522868998788471</v>
      </c>
      <c r="J18" s="7">
        <v>0.62645598499569632</v>
      </c>
      <c r="K18" s="7">
        <f t="shared" si="3"/>
        <v>1.2398555356201328</v>
      </c>
      <c r="L18" s="7">
        <v>0.52140095862384728</v>
      </c>
      <c r="M18" s="7">
        <f t="shared" si="4"/>
        <v>1.0319350126918525</v>
      </c>
      <c r="N18" s="7">
        <v>0.90110231867030632</v>
      </c>
      <c r="O18" s="7">
        <f t="shared" si="5"/>
        <v>1.7834240947848738</v>
      </c>
      <c r="P18" s="7">
        <v>1.0023284155475207</v>
      </c>
      <c r="Q18" s="7">
        <f t="shared" si="6"/>
        <v>1.983766560286734</v>
      </c>
      <c r="R18" s="7">
        <v>0.83404249390456286</v>
      </c>
      <c r="S18" s="7">
        <f t="shared" si="7"/>
        <v>1.6507020888580022</v>
      </c>
      <c r="T18" s="7">
        <v>0.3170510114100954</v>
      </c>
      <c r="U18" s="7">
        <f t="shared" si="8"/>
        <v>0.62749412725854825</v>
      </c>
    </row>
    <row r="19" spans="2:21" x14ac:dyDescent="0.2">
      <c r="B19" s="7">
        <v>0.90657606036210947</v>
      </c>
      <c r="C19" s="43">
        <f t="shared" si="0"/>
        <v>1.7942574958532402</v>
      </c>
      <c r="D19" s="7">
        <v>0.52102074479197524</v>
      </c>
      <c r="E19" s="43">
        <f t="shared" si="1"/>
        <v>1.0311825093469142</v>
      </c>
      <c r="F19" s="7">
        <v>0.39543591107524118</v>
      </c>
      <c r="G19" s="43">
        <f t="shared" si="2"/>
        <v>0.78263024868857556</v>
      </c>
      <c r="H19" s="7">
        <v>0.44689519816681572</v>
      </c>
      <c r="I19" s="7">
        <f t="shared" si="9"/>
        <v>0.87160384526573442</v>
      </c>
      <c r="J19" s="7">
        <v>0.45388333063965342</v>
      </c>
      <c r="K19" s="7">
        <f t="shared" si="3"/>
        <v>0.89830694174490699</v>
      </c>
      <c r="L19" s="7">
        <v>0.37001824111436626</v>
      </c>
      <c r="M19" s="7">
        <f t="shared" si="4"/>
        <v>0.73232465730090157</v>
      </c>
      <c r="N19" s="7">
        <v>0.81246499614545797</v>
      </c>
      <c r="O19" s="7">
        <f t="shared" si="5"/>
        <v>1.6079968059934111</v>
      </c>
      <c r="P19" s="7">
        <v>1.1796443030198016</v>
      </c>
      <c r="Q19" s="7">
        <f t="shared" si="6"/>
        <v>2.3347027631508737</v>
      </c>
      <c r="R19" s="7">
        <v>0.82632683876227431</v>
      </c>
      <c r="S19" s="7">
        <f t="shared" si="7"/>
        <v>1.6354315862716662</v>
      </c>
      <c r="T19" s="7">
        <v>0.36756409192732103</v>
      </c>
      <c r="U19" s="7">
        <f t="shared" si="8"/>
        <v>0.72746750767239798</v>
      </c>
    </row>
    <row r="20" spans="2:21" x14ac:dyDescent="0.2">
      <c r="B20" s="7">
        <v>0.63266850872928437</v>
      </c>
      <c r="C20" s="43">
        <f t="shared" si="0"/>
        <v>1.2521511032669381</v>
      </c>
      <c r="D20" s="7">
        <v>0.44432487671190463</v>
      </c>
      <c r="E20" s="43">
        <f t="shared" si="1"/>
        <v>0.87938924872554713</v>
      </c>
      <c r="F20" s="7">
        <v>0.70467225529926436</v>
      </c>
      <c r="G20" s="43">
        <f t="shared" si="2"/>
        <v>1.3946579128567484</v>
      </c>
      <c r="H20" s="7">
        <v>0.63198122377373711</v>
      </c>
      <c r="I20" s="7">
        <f t="shared" si="9"/>
        <v>1.2325871189408462</v>
      </c>
      <c r="J20" s="7">
        <v>0.77089634054135792</v>
      </c>
      <c r="K20" s="7">
        <f t="shared" si="3"/>
        <v>1.5257258580043287</v>
      </c>
      <c r="L20" s="7">
        <v>0.37537079218998332</v>
      </c>
      <c r="M20" s="7">
        <f t="shared" si="4"/>
        <v>0.74291820296052025</v>
      </c>
      <c r="N20" s="7">
        <v>1.621335369117505</v>
      </c>
      <c r="O20" s="7">
        <f t="shared" si="5"/>
        <v>3.2088792838508198</v>
      </c>
      <c r="P20" s="7">
        <v>1.9300003082329009</v>
      </c>
      <c r="Q20" s="7">
        <f t="shared" si="6"/>
        <v>3.819776046879916</v>
      </c>
      <c r="R20" s="7">
        <v>0.70745494151762789</v>
      </c>
      <c r="S20" s="7">
        <f t="shared" si="7"/>
        <v>1.4001652892636569</v>
      </c>
      <c r="T20" s="7">
        <v>0.52366380647162203</v>
      </c>
      <c r="U20" s="7">
        <f t="shared" si="8"/>
        <v>1.0364135466950817</v>
      </c>
    </row>
    <row r="21" spans="2:21" x14ac:dyDescent="0.2">
      <c r="B21" s="7">
        <v>0.72381197089768201</v>
      </c>
      <c r="C21" s="43">
        <f t="shared" si="0"/>
        <v>1.4325384390282019</v>
      </c>
      <c r="D21" s="7">
        <v>0.74080701487870759</v>
      </c>
      <c r="E21" s="43">
        <f t="shared" si="1"/>
        <v>1.46617432065862</v>
      </c>
      <c r="F21" s="7">
        <v>0.57945730927688588</v>
      </c>
      <c r="G21" s="43">
        <f t="shared" si="2"/>
        <v>1.1468377184830152</v>
      </c>
      <c r="H21" s="7">
        <v>0.33714144155043579</v>
      </c>
      <c r="I21" s="7">
        <f t="shared" si="9"/>
        <v>0.65754516508388128</v>
      </c>
      <c r="J21" s="7">
        <v>0.49656873008118729</v>
      </c>
      <c r="K21" s="7">
        <f t="shared" si="3"/>
        <v>0.98278810252127968</v>
      </c>
      <c r="L21" s="7">
        <v>0.38429888737481316</v>
      </c>
      <c r="M21" s="7">
        <f t="shared" si="4"/>
        <v>0.7605883162686895</v>
      </c>
      <c r="N21" s="7">
        <v>1.4398352823730747</v>
      </c>
      <c r="O21" s="7">
        <f t="shared" si="5"/>
        <v>2.8496618884464766</v>
      </c>
      <c r="P21" s="7">
        <v>0.71632487309644666</v>
      </c>
      <c r="Q21" s="7">
        <f t="shared" si="6"/>
        <v>1.4177202875907076</v>
      </c>
      <c r="R21" s="7">
        <v>1.0244379076527703</v>
      </c>
      <c r="S21" s="7">
        <f t="shared" si="7"/>
        <v>2.0275247441544031</v>
      </c>
      <c r="T21" s="7">
        <v>0.8562455213908059</v>
      </c>
      <c r="U21" s="7">
        <f t="shared" si="8"/>
        <v>1.6946453940473261</v>
      </c>
    </row>
    <row r="22" spans="2:21" x14ac:dyDescent="0.2">
      <c r="B22" s="7">
        <v>0.60943724464642912</v>
      </c>
      <c r="C22" s="43">
        <f t="shared" si="0"/>
        <v>1.2061727551268382</v>
      </c>
      <c r="D22" s="7">
        <v>0.67948189762796507</v>
      </c>
      <c r="E22" s="43">
        <f t="shared" si="1"/>
        <v>1.3448022084640032</v>
      </c>
      <c r="F22" s="7">
        <v>0.44365107192947301</v>
      </c>
      <c r="G22" s="43">
        <f t="shared" si="2"/>
        <v>0.87805568242650234</v>
      </c>
      <c r="H22" s="7">
        <v>0.33338310412573674</v>
      </c>
      <c r="I22" s="7">
        <f t="shared" si="9"/>
        <v>0.65021507658749289</v>
      </c>
      <c r="J22" s="7">
        <v>0.64044099895383466</v>
      </c>
      <c r="K22" s="7">
        <f t="shared" si="3"/>
        <v>1.2675340914756439</v>
      </c>
      <c r="L22" s="7">
        <v>0.48497642200749774</v>
      </c>
      <c r="M22" s="7">
        <f t="shared" si="4"/>
        <v>0.95984509027457454</v>
      </c>
      <c r="N22" s="7">
        <v>1.3726260339171017</v>
      </c>
      <c r="O22" s="7">
        <f t="shared" si="5"/>
        <v>2.7166441493892317</v>
      </c>
      <c r="P22" s="7">
        <v>0.92292896270779867</v>
      </c>
      <c r="Q22" s="7">
        <f t="shared" si="6"/>
        <v>1.8266224775636433</v>
      </c>
      <c r="R22" s="7">
        <v>0.6501590480025714</v>
      </c>
      <c r="S22" s="7">
        <f t="shared" si="7"/>
        <v>1.2867676484965527</v>
      </c>
      <c r="T22" s="7">
        <v>0.93458174478582656</v>
      </c>
      <c r="U22" s="7">
        <f t="shared" si="8"/>
        <v>1.8496851774353944</v>
      </c>
    </row>
    <row r="23" spans="2:21" x14ac:dyDescent="0.2">
      <c r="B23" s="7">
        <v>0.74096750369276221</v>
      </c>
      <c r="C23" s="43">
        <f t="shared" si="0"/>
        <v>1.4664919534201812</v>
      </c>
      <c r="D23" s="7">
        <v>0.44244429737480689</v>
      </c>
      <c r="E23" s="43">
        <f t="shared" si="1"/>
        <v>0.87566728460177956</v>
      </c>
      <c r="F23" s="7">
        <v>0.47901032989003661</v>
      </c>
      <c r="G23" s="43">
        <f t="shared" si="2"/>
        <v>0.94803724979571857</v>
      </c>
      <c r="H23" s="7">
        <v>0.31463932222060237</v>
      </c>
      <c r="I23" s="7">
        <f t="shared" si="9"/>
        <v>0.61365806624065278</v>
      </c>
      <c r="J23" s="7">
        <v>0.65737397471410564</v>
      </c>
      <c r="K23" s="7">
        <f t="shared" si="3"/>
        <v>1.3010471302744315</v>
      </c>
      <c r="L23" s="7">
        <v>0.70467164558446893</v>
      </c>
      <c r="M23" s="7">
        <f t="shared" si="4"/>
        <v>1.3946567061346764</v>
      </c>
      <c r="N23" s="7">
        <v>0.90634596631071429</v>
      </c>
      <c r="O23" s="7">
        <f t="shared" si="5"/>
        <v>1.7938021033114362</v>
      </c>
      <c r="P23" s="7">
        <v>0.81095321993709957</v>
      </c>
      <c r="Q23" s="7">
        <f t="shared" si="6"/>
        <v>1.6050047616272536</v>
      </c>
      <c r="R23" s="7">
        <v>0.64056590639047772</v>
      </c>
      <c r="S23" s="7">
        <f t="shared" si="7"/>
        <v>1.2677813030602905</v>
      </c>
      <c r="T23" s="7">
        <v>0.46648565905764311</v>
      </c>
      <c r="U23" s="7">
        <f t="shared" si="8"/>
        <v>0.92324894409620517</v>
      </c>
    </row>
    <row r="24" spans="2:21" x14ac:dyDescent="0.2">
      <c r="B24" s="7">
        <v>0.65135445335128039</v>
      </c>
      <c r="C24" s="43">
        <f t="shared" si="0"/>
        <v>1.2891335448634249</v>
      </c>
      <c r="D24" s="7">
        <v>1.126961280300979</v>
      </c>
      <c r="E24" s="43">
        <f t="shared" si="1"/>
        <v>2.230434723710589</v>
      </c>
      <c r="F24" s="7">
        <v>0.60046836222029421</v>
      </c>
      <c r="G24" s="43">
        <f t="shared" si="2"/>
        <v>1.1884219174132424</v>
      </c>
      <c r="H24" s="7">
        <v>0.38625073392387604</v>
      </c>
      <c r="I24" s="7">
        <f t="shared" si="9"/>
        <v>0.75332567077414836</v>
      </c>
      <c r="J24" s="7">
        <v>0.54050002891111837</v>
      </c>
      <c r="K24" s="7">
        <f t="shared" si="3"/>
        <v>1.0697350953601246</v>
      </c>
      <c r="L24" s="7">
        <v>0.60478169739599985</v>
      </c>
      <c r="M24" s="7">
        <f t="shared" si="4"/>
        <v>1.1969586903432996</v>
      </c>
      <c r="N24" s="7">
        <v>0.60557407711472977</v>
      </c>
      <c r="O24" s="7">
        <f t="shared" si="5"/>
        <v>1.1985269352066434</v>
      </c>
      <c r="P24" s="7">
        <v>0.45880892548972113</v>
      </c>
      <c r="Q24" s="7">
        <f t="shared" si="6"/>
        <v>0.90805547346516891</v>
      </c>
      <c r="R24" s="7">
        <v>0.72060942968910857</v>
      </c>
      <c r="S24" s="7">
        <f t="shared" si="7"/>
        <v>1.4262001031504967</v>
      </c>
      <c r="T24" s="7">
        <v>0.4755542280401357</v>
      </c>
      <c r="U24" s="7">
        <f t="shared" si="8"/>
        <v>0.94119707728097102</v>
      </c>
    </row>
    <row r="25" spans="2:21" x14ac:dyDescent="0.2">
      <c r="B25" s="7">
        <v>0.59860375199896454</v>
      </c>
      <c r="C25" s="43">
        <f t="shared" si="0"/>
        <v>1.184731558696811</v>
      </c>
      <c r="D25" s="7">
        <v>0.4860035042423746</v>
      </c>
      <c r="E25" s="43">
        <f t="shared" si="1"/>
        <v>0.96187784856078984</v>
      </c>
      <c r="F25" s="7">
        <v>0.48980046002972755</v>
      </c>
      <c r="G25" s="43">
        <f t="shared" si="2"/>
        <v>0.96939262496042278</v>
      </c>
      <c r="H25" s="7">
        <v>0.47266045118338318</v>
      </c>
      <c r="I25" s="7">
        <f t="shared" si="9"/>
        <v>0.92185521000539772</v>
      </c>
      <c r="J25" s="7">
        <v>0.5640691929594015</v>
      </c>
      <c r="K25" s="7">
        <f t="shared" si="3"/>
        <v>1.1163822010069859</v>
      </c>
      <c r="L25" s="7">
        <v>0.72512470079152569</v>
      </c>
      <c r="M25" s="7">
        <f t="shared" si="4"/>
        <v>1.4351365392373767</v>
      </c>
      <c r="N25" s="7">
        <v>1.5146176034926326</v>
      </c>
      <c r="O25" s="7">
        <f t="shared" si="5"/>
        <v>2.9976679367999668</v>
      </c>
      <c r="P25" s="7">
        <v>0.6467673197000231</v>
      </c>
      <c r="Q25" s="7">
        <f t="shared" si="6"/>
        <v>1.280054881419608</v>
      </c>
      <c r="R25" s="7">
        <v>0.77042246594206454</v>
      </c>
      <c r="S25" s="7">
        <f t="shared" si="7"/>
        <v>1.5247879851781512</v>
      </c>
      <c r="T25" s="7">
        <v>0.76132237324272101</v>
      </c>
      <c r="U25" s="7">
        <f t="shared" si="8"/>
        <v>1.5067774615688749</v>
      </c>
    </row>
    <row r="26" spans="2:21" x14ac:dyDescent="0.2">
      <c r="B26" s="7">
        <v>0.87140872993649132</v>
      </c>
      <c r="C26" s="43">
        <f t="shared" si="0"/>
        <v>1.7246557834496392</v>
      </c>
      <c r="D26" s="7">
        <v>0.3628964696645311</v>
      </c>
      <c r="E26" s="43">
        <f t="shared" si="1"/>
        <v>0.71822954452843724</v>
      </c>
      <c r="F26" s="7">
        <v>0.45354498988449204</v>
      </c>
      <c r="G26" s="43">
        <f t="shared" si="2"/>
        <v>0.89763731184550455</v>
      </c>
      <c r="H26" s="7">
        <v>0.48190953620960619</v>
      </c>
      <c r="I26" s="7">
        <f t="shared" si="9"/>
        <v>0.93989420014696667</v>
      </c>
      <c r="J26" s="7">
        <v>0.59430369266434846</v>
      </c>
      <c r="K26" s="7">
        <f t="shared" si="3"/>
        <v>1.1762210607572703</v>
      </c>
      <c r="L26" s="7">
        <v>1.1516394872546352</v>
      </c>
      <c r="M26" s="7">
        <f t="shared" si="4"/>
        <v>2.2792768007814628</v>
      </c>
      <c r="N26" s="7">
        <v>1.7079569682469933</v>
      </c>
      <c r="O26" s="7">
        <f t="shared" si="5"/>
        <v>3.3803171370396625</v>
      </c>
      <c r="P26" s="7">
        <v>1.1651548917647367</v>
      </c>
      <c r="Q26" s="7">
        <f t="shared" si="6"/>
        <v>2.3060259252201254</v>
      </c>
      <c r="R26" s="7">
        <v>0.7123357605395384</v>
      </c>
      <c r="S26" s="7">
        <f t="shared" si="7"/>
        <v>1.4098252025338882</v>
      </c>
      <c r="T26" s="7">
        <v>0.37561742146590588</v>
      </c>
      <c r="U26" s="7">
        <f t="shared" si="8"/>
        <v>0.74340632132848616</v>
      </c>
    </row>
    <row r="27" spans="2:21" x14ac:dyDescent="0.2">
      <c r="B27" s="7">
        <v>0.58043498002179428</v>
      </c>
      <c r="C27" s="43">
        <f t="shared" si="0"/>
        <v>1.1487726836108474</v>
      </c>
      <c r="D27" s="7">
        <v>0.5047507308816741</v>
      </c>
      <c r="E27" s="43">
        <f t="shared" si="1"/>
        <v>0.99898157696785495</v>
      </c>
      <c r="F27" s="7">
        <v>0.39427828348504557</v>
      </c>
      <c r="G27" s="43">
        <f t="shared" si="2"/>
        <v>0.78033912048441212</v>
      </c>
      <c r="H27" s="7">
        <v>0.29002318477900857</v>
      </c>
      <c r="I27" s="7">
        <f t="shared" si="9"/>
        <v>0.56564788367951879</v>
      </c>
      <c r="J27" s="7">
        <v>0.55144384567490401</v>
      </c>
      <c r="K27" s="7">
        <f t="shared" si="3"/>
        <v>1.0913946406759623</v>
      </c>
      <c r="L27" s="7">
        <v>0.63201801801801794</v>
      </c>
      <c r="M27" s="7">
        <f t="shared" si="4"/>
        <v>1.2508636792043542</v>
      </c>
      <c r="N27" s="7">
        <v>0.78102739274859068</v>
      </c>
      <c r="O27" s="7">
        <f t="shared" si="5"/>
        <v>1.5457768136367191</v>
      </c>
      <c r="P27" s="7">
        <v>0.66432482933417203</v>
      </c>
      <c r="Q27" s="7">
        <f t="shared" si="6"/>
        <v>1.3148039715919255</v>
      </c>
      <c r="R27" s="7">
        <v>0.70805474438965754</v>
      </c>
      <c r="S27" s="7">
        <f t="shared" si="7"/>
        <v>1.401352394070664</v>
      </c>
      <c r="T27" s="7">
        <v>0.58030117861507557</v>
      </c>
      <c r="U27" s="7">
        <f t="shared" si="8"/>
        <v>1.1485078694518844</v>
      </c>
    </row>
    <row r="28" spans="2:21" x14ac:dyDescent="0.2">
      <c r="B28" s="7">
        <v>0.56146683927504482</v>
      </c>
      <c r="C28" s="43">
        <f t="shared" si="0"/>
        <v>1.1112317312238402</v>
      </c>
      <c r="D28" s="7">
        <v>0.77290151570681143</v>
      </c>
      <c r="E28" s="43">
        <f t="shared" si="1"/>
        <v>1.5296944169906279</v>
      </c>
      <c r="F28" s="7">
        <v>0.42596126990038169</v>
      </c>
      <c r="G28" s="43">
        <f t="shared" si="2"/>
        <v>0.84304476466833966</v>
      </c>
      <c r="H28" s="7">
        <v>0.31181791255610491</v>
      </c>
      <c r="I28" s="7">
        <f t="shared" si="9"/>
        <v>0.60815531856573168</v>
      </c>
      <c r="J28" s="7">
        <v>0.69789190090775188</v>
      </c>
      <c r="K28" s="7">
        <f t="shared" si="3"/>
        <v>1.3812385184744906</v>
      </c>
      <c r="N28" s="7">
        <v>0.76131421964371593</v>
      </c>
      <c r="O28" s="7">
        <f t="shared" si="5"/>
        <v>1.5067613243060762</v>
      </c>
      <c r="P28" s="7">
        <v>0.71379432119941844</v>
      </c>
      <c r="Q28" s="7">
        <f t="shared" si="6"/>
        <v>1.4127119249078512</v>
      </c>
      <c r="R28" s="7">
        <v>0.67614949994935625</v>
      </c>
      <c r="S28" s="7">
        <f t="shared" si="7"/>
        <v>1.3382068660813469</v>
      </c>
      <c r="T28" s="7">
        <v>0.45591923524280314</v>
      </c>
      <c r="U28" s="7">
        <f t="shared" si="8"/>
        <v>0.90233631915156876</v>
      </c>
    </row>
    <row r="29" spans="2:21" x14ac:dyDescent="0.2">
      <c r="B29" s="7">
        <v>0.46226868811269284</v>
      </c>
      <c r="C29" s="43">
        <f t="shared" si="0"/>
        <v>0.91490289122916812</v>
      </c>
      <c r="D29" s="7">
        <v>0.80522359320362924</v>
      </c>
      <c r="E29" s="43">
        <f t="shared" si="1"/>
        <v>1.5936649235657192</v>
      </c>
      <c r="F29" s="7">
        <v>0.3460064313350617</v>
      </c>
      <c r="G29" s="43">
        <f t="shared" si="2"/>
        <v>0.68480148570037336</v>
      </c>
      <c r="J29" s="7">
        <v>0.77014542722008561</v>
      </c>
      <c r="K29" s="7">
        <f t="shared" si="3"/>
        <v>1.524239681703919</v>
      </c>
      <c r="N29" s="7">
        <v>0.97943378734935471</v>
      </c>
      <c r="O29" s="7">
        <f t="shared" si="5"/>
        <v>1.9384544678375639</v>
      </c>
      <c r="P29" s="7">
        <v>0.90376738355853414</v>
      </c>
      <c r="Q29" s="7">
        <f t="shared" si="6"/>
        <v>1.7886986799649944</v>
      </c>
      <c r="R29" s="7">
        <v>0.74156835568162283</v>
      </c>
      <c r="S29" s="7">
        <f t="shared" si="7"/>
        <v>1.4676811345954275</v>
      </c>
      <c r="T29" s="7">
        <v>0.65728369354952731</v>
      </c>
      <c r="U29" s="7">
        <f t="shared" si="8"/>
        <v>1.3008684495620662</v>
      </c>
    </row>
    <row r="30" spans="2:21" x14ac:dyDescent="0.2">
      <c r="B30" s="7">
        <v>0.72800797030955366</v>
      </c>
      <c r="C30" s="43">
        <f t="shared" si="0"/>
        <v>1.4408429859123755</v>
      </c>
      <c r="D30" s="7">
        <v>0.60561975437603832</v>
      </c>
      <c r="E30" s="43">
        <f t="shared" si="1"/>
        <v>1.1986173377355389</v>
      </c>
      <c r="F30" s="7">
        <v>0.46597964168917422</v>
      </c>
      <c r="G30" s="43">
        <f t="shared" si="2"/>
        <v>0.92224745564299737</v>
      </c>
      <c r="J30" s="7">
        <v>0.56125430048626712</v>
      </c>
      <c r="K30" s="7">
        <f t="shared" si="3"/>
        <v>1.1108110833250069</v>
      </c>
      <c r="N30" s="7">
        <v>0.9501032243049059</v>
      </c>
      <c r="O30" s="7">
        <f t="shared" si="5"/>
        <v>1.8804046417930973</v>
      </c>
      <c r="P30" s="7">
        <v>0.74437525535002336</v>
      </c>
      <c r="Q30" s="7">
        <f t="shared" si="6"/>
        <v>1.4732364332519174</v>
      </c>
      <c r="R30" s="7">
        <v>0.79658229169291017</v>
      </c>
      <c r="S30" s="7">
        <f t="shared" si="7"/>
        <v>1.5765624203258446</v>
      </c>
      <c r="T30" s="7">
        <v>0.71243400453288963</v>
      </c>
      <c r="U30" s="7">
        <f t="shared" si="8"/>
        <v>1.4100196429445722</v>
      </c>
    </row>
    <row r="31" spans="2:21" x14ac:dyDescent="0.2">
      <c r="B31" s="43">
        <v>0.47350596609050671</v>
      </c>
      <c r="C31" s="43">
        <f t="shared" si="0"/>
        <v>0.93714324272998495</v>
      </c>
      <c r="D31" s="7">
        <v>0.41233606833547792</v>
      </c>
      <c r="E31" s="43">
        <f t="shared" si="1"/>
        <v>0.81607833448202405</v>
      </c>
      <c r="F31" s="7">
        <v>0.50996082256207786</v>
      </c>
      <c r="G31" s="43">
        <f t="shared" si="2"/>
        <v>1.0092931729390888</v>
      </c>
      <c r="J31" s="7">
        <v>0.49854867110548606</v>
      </c>
      <c r="K31" s="7">
        <f t="shared" si="3"/>
        <v>0.98670671914874331</v>
      </c>
      <c r="N31" s="7">
        <v>0.69778869778869779</v>
      </c>
      <c r="O31" s="7">
        <f t="shared" si="5"/>
        <v>1.3810342631692223</v>
      </c>
      <c r="P31" s="7">
        <v>0.66787956659522441</v>
      </c>
      <c r="Q31" s="7">
        <f t="shared" si="6"/>
        <v>1.3218393591951283</v>
      </c>
      <c r="R31" s="7">
        <v>0.78875819016664084</v>
      </c>
      <c r="S31" s="7">
        <f t="shared" si="7"/>
        <v>1.5610772851831649</v>
      </c>
      <c r="T31" s="7">
        <v>0.78220396679175153</v>
      </c>
      <c r="U31" s="7">
        <f t="shared" si="8"/>
        <v>1.5481054398697176</v>
      </c>
    </row>
    <row r="32" spans="2:21" x14ac:dyDescent="0.2">
      <c r="B32" s="7">
        <v>0.36150431050385545</v>
      </c>
      <c r="C32" s="43">
        <f t="shared" si="0"/>
        <v>0.71547424122993042</v>
      </c>
      <c r="D32" s="7">
        <v>0.53469879709145129</v>
      </c>
      <c r="E32" s="43">
        <f t="shared" si="1"/>
        <v>1.0582535395009698</v>
      </c>
      <c r="F32" s="7">
        <v>0.36440723636755579</v>
      </c>
      <c r="G32" s="43">
        <f t="shared" si="2"/>
        <v>0.72121959092377752</v>
      </c>
      <c r="J32" s="7">
        <v>0.49824661630373351</v>
      </c>
      <c r="K32" s="7">
        <f t="shared" si="3"/>
        <v>0.98610890489365854</v>
      </c>
      <c r="N32" s="7">
        <v>0.92437535237414215</v>
      </c>
      <c r="O32" s="7">
        <f t="shared" si="5"/>
        <v>1.8294851116152471</v>
      </c>
      <c r="P32" s="7">
        <v>0.71040786489691132</v>
      </c>
      <c r="Q32" s="7">
        <f t="shared" si="6"/>
        <v>1.4060095919533213</v>
      </c>
      <c r="R32" s="7">
        <v>0.96816355391936793</v>
      </c>
      <c r="S32" s="7">
        <f t="shared" si="7"/>
        <v>1.9161488922814518</v>
      </c>
      <c r="T32" s="7">
        <v>0.70689947233350547</v>
      </c>
      <c r="U32" s="7">
        <f t="shared" si="8"/>
        <v>1.3990659278411537</v>
      </c>
    </row>
    <row r="33" spans="2:21" x14ac:dyDescent="0.2">
      <c r="B33" s="7">
        <v>0.49268275751356938</v>
      </c>
      <c r="C33" s="43">
        <f t="shared" si="0"/>
        <v>0.9750971478259356</v>
      </c>
      <c r="D33" s="7">
        <v>0.67032297516144279</v>
      </c>
      <c r="E33" s="43">
        <f t="shared" si="1"/>
        <v>1.3266752514352325</v>
      </c>
      <c r="F33" s="7">
        <v>0.55609638017483154</v>
      </c>
      <c r="G33" s="43">
        <f t="shared" si="2"/>
        <v>1.1006027427494678</v>
      </c>
      <c r="J33" s="7">
        <v>0.70166755248471968</v>
      </c>
      <c r="K33" s="7">
        <f t="shared" si="3"/>
        <v>1.3887111304702218</v>
      </c>
      <c r="N33" s="7">
        <v>1.1272597656607015</v>
      </c>
      <c r="O33" s="7">
        <f t="shared" si="5"/>
        <v>2.2310254734750057</v>
      </c>
      <c r="P33" s="7">
        <v>0.50418078960830714</v>
      </c>
      <c r="Q33" s="7">
        <f t="shared" si="6"/>
        <v>0.99785357299042099</v>
      </c>
      <c r="R33" s="7">
        <v>0.73683497731530601</v>
      </c>
      <c r="S33" s="7">
        <f t="shared" si="7"/>
        <v>1.458313029716195</v>
      </c>
      <c r="T33" s="7">
        <v>0.37404796338741897</v>
      </c>
      <c r="U33" s="7">
        <f t="shared" si="8"/>
        <v>0.74030011541275986</v>
      </c>
    </row>
    <row r="34" spans="2:21" x14ac:dyDescent="0.2">
      <c r="B34" s="7">
        <v>0.46289453257387753</v>
      </c>
      <c r="C34" s="43">
        <f t="shared" si="0"/>
        <v>0.91614153646238805</v>
      </c>
      <c r="D34" s="7">
        <v>0.51533708469022244</v>
      </c>
      <c r="E34" s="43">
        <f t="shared" si="1"/>
        <v>1.0199336465241098</v>
      </c>
      <c r="F34" s="7">
        <v>0.51813481115640148</v>
      </c>
      <c r="G34" s="43">
        <f t="shared" si="2"/>
        <v>1.025470789961676</v>
      </c>
      <c r="N34" s="7">
        <v>1.0459127538731454</v>
      </c>
      <c r="O34" s="7">
        <f t="shared" si="5"/>
        <v>2.0700268633784793</v>
      </c>
      <c r="P34" s="7">
        <v>0.50219443091431648</v>
      </c>
      <c r="Q34" s="7">
        <f t="shared" si="6"/>
        <v>0.99392225477899321</v>
      </c>
      <c r="R34" s="7">
        <v>0.65936331383641766</v>
      </c>
      <c r="S34" s="7">
        <f t="shared" si="7"/>
        <v>1.3049843472251823</v>
      </c>
      <c r="T34" s="7">
        <v>0.58633810541445242</v>
      </c>
      <c r="U34" s="7">
        <f t="shared" si="8"/>
        <v>1.1604559029763664</v>
      </c>
    </row>
    <row r="35" spans="2:21" x14ac:dyDescent="0.2">
      <c r="B35" s="7">
        <v>0.37225541994478156</v>
      </c>
      <c r="C35" s="43">
        <f t="shared" si="0"/>
        <v>0.73675238825646361</v>
      </c>
      <c r="D35" s="7">
        <v>0.37877940496164492</v>
      </c>
      <c r="E35" s="43">
        <f t="shared" si="1"/>
        <v>0.74966438707393268</v>
      </c>
      <c r="F35" s="7">
        <v>0.49646409774313816</v>
      </c>
      <c r="G35" s="43">
        <f t="shared" si="2"/>
        <v>0.98258101856543556</v>
      </c>
      <c r="N35" s="7">
        <v>0.67832272863813858</v>
      </c>
      <c r="O35" s="7">
        <f t="shared" si="5"/>
        <v>1.3425080295860323</v>
      </c>
      <c r="P35" s="7">
        <v>0.69203507773495099</v>
      </c>
      <c r="Q35" s="7">
        <f t="shared" si="6"/>
        <v>1.3696469385297396</v>
      </c>
      <c r="R35" s="7">
        <v>0.51616089994343484</v>
      </c>
      <c r="S35" s="7">
        <f t="shared" si="7"/>
        <v>1.0215641072851012</v>
      </c>
      <c r="T35" s="7">
        <v>0.66704062751655169</v>
      </c>
      <c r="U35" s="7">
        <f t="shared" si="8"/>
        <v>1.3201789659900931</v>
      </c>
    </row>
    <row r="36" spans="2:21" x14ac:dyDescent="0.2">
      <c r="B36" s="7">
        <v>0.39521067061178722</v>
      </c>
      <c r="C36" s="43">
        <f t="shared" ref="C36:C67" si="10">B36/$B$80</f>
        <v>0.78218446216542348</v>
      </c>
      <c r="N36" s="7">
        <v>0.54059363133952409</v>
      </c>
      <c r="O36" s="7">
        <f t="shared" si="5"/>
        <v>1.0699203493792191</v>
      </c>
      <c r="P36" s="7">
        <v>1.0903029656496694</v>
      </c>
      <c r="Q36" s="7">
        <f t="shared" ref="Q36:Q67" si="11">P36/$B$80</f>
        <v>2.1578821175650145</v>
      </c>
      <c r="R36" s="7">
        <v>0.65801160736815534</v>
      </c>
      <c r="S36" s="7">
        <f t="shared" ref="S36:S67" si="12">R36/$B$80</f>
        <v>1.3023091062069005</v>
      </c>
      <c r="T36" s="7">
        <v>0.91045214679779329</v>
      </c>
      <c r="U36" s="7">
        <f t="shared" ref="U36:U67" si="13">T36/$B$80</f>
        <v>1.8019288843289329</v>
      </c>
    </row>
    <row r="37" spans="2:21" x14ac:dyDescent="0.2">
      <c r="B37" s="7">
        <v>0.57504439767158877</v>
      </c>
      <c r="C37" s="43">
        <f t="shared" si="10"/>
        <v>1.1381038680400866</v>
      </c>
      <c r="N37" s="7">
        <v>0.30331679931994066</v>
      </c>
      <c r="O37" s="7">
        <f t="shared" si="5"/>
        <v>0.60031194799103549</v>
      </c>
      <c r="P37" s="7">
        <v>0.40385494562910229</v>
      </c>
      <c r="Q37" s="7">
        <f t="shared" si="11"/>
        <v>0.79929285044543097</v>
      </c>
      <c r="R37" s="7">
        <v>0.64112049231331325</v>
      </c>
      <c r="S37" s="7">
        <f t="shared" si="12"/>
        <v>1.2688789163689242</v>
      </c>
      <c r="T37" s="7">
        <v>0.51981257504763279</v>
      </c>
      <c r="U37" s="7">
        <f t="shared" si="13"/>
        <v>1.0287913502210229</v>
      </c>
    </row>
    <row r="38" spans="2:21" x14ac:dyDescent="0.2">
      <c r="B38" s="7">
        <v>0.53230322644243977</v>
      </c>
      <c r="C38" s="43">
        <f t="shared" si="10"/>
        <v>1.0535123260697237</v>
      </c>
      <c r="N38" s="7">
        <v>0.68289134450767708</v>
      </c>
      <c r="O38" s="7">
        <f t="shared" si="5"/>
        <v>1.3515500434092513</v>
      </c>
      <c r="P38" s="7">
        <v>0.50287072159166379</v>
      </c>
      <c r="Q38" s="7">
        <f t="shared" si="11"/>
        <v>0.99526074105748752</v>
      </c>
      <c r="R38" s="7">
        <v>0.4578649743525931</v>
      </c>
      <c r="S38" s="7">
        <f t="shared" si="12"/>
        <v>0.90618724477751245</v>
      </c>
      <c r="T38" s="7">
        <v>0.51209718860415421</v>
      </c>
      <c r="U38" s="7">
        <f t="shared" si="13"/>
        <v>1.0135213794321554</v>
      </c>
    </row>
    <row r="39" spans="2:21" x14ac:dyDescent="0.2">
      <c r="B39" s="7">
        <v>0.39147747926373883</v>
      </c>
      <c r="C39" s="43">
        <f t="shared" si="10"/>
        <v>0.77479588568237046</v>
      </c>
      <c r="N39" s="7">
        <v>0.57233932006796517</v>
      </c>
      <c r="O39" s="7">
        <f t="shared" si="5"/>
        <v>1.1327500913638882</v>
      </c>
      <c r="P39" s="7">
        <v>0.37874106656476386</v>
      </c>
      <c r="Q39" s="7">
        <f t="shared" si="11"/>
        <v>0.74958850931916898</v>
      </c>
      <c r="R39" s="7">
        <v>0.70592187994969902</v>
      </c>
      <c r="S39" s="7">
        <f t="shared" si="12"/>
        <v>1.3971311178023433</v>
      </c>
      <c r="T39" s="7">
        <v>0.68518723782640079</v>
      </c>
      <c r="U39" s="7">
        <f t="shared" si="13"/>
        <v>1.3560939796291795</v>
      </c>
    </row>
    <row r="40" spans="2:21" x14ac:dyDescent="0.2">
      <c r="B40" s="7">
        <v>0.38881465350400368</v>
      </c>
      <c r="C40" s="43">
        <f t="shared" si="10"/>
        <v>0.76952573209189568</v>
      </c>
      <c r="N40" s="7">
        <v>0.5825722594371614</v>
      </c>
      <c r="O40" s="7">
        <f t="shared" si="5"/>
        <v>1.1530026978142045</v>
      </c>
      <c r="P40" s="7">
        <v>0.73417117783130237</v>
      </c>
      <c r="Q40" s="7">
        <f t="shared" si="11"/>
        <v>1.4530409489712939</v>
      </c>
      <c r="R40" s="7">
        <v>0.69393190032337848</v>
      </c>
      <c r="S40" s="7">
        <f t="shared" si="12"/>
        <v>1.3734010506185039</v>
      </c>
      <c r="T40" s="7">
        <v>0.68217777740825114</v>
      </c>
      <c r="U40" s="7">
        <f t="shared" si="13"/>
        <v>1.3501377811921926</v>
      </c>
    </row>
    <row r="41" spans="2:21" x14ac:dyDescent="0.2">
      <c r="B41" s="7">
        <v>0.36088667639699745</v>
      </c>
      <c r="C41" s="43">
        <f t="shared" si="10"/>
        <v>0.7142518455872725</v>
      </c>
      <c r="N41" s="7">
        <v>1.8597030490984441</v>
      </c>
      <c r="O41" s="7">
        <f t="shared" si="5"/>
        <v>3.6806466459893201</v>
      </c>
      <c r="P41" s="7">
        <v>0.66781712748543953</v>
      </c>
      <c r="Q41" s="7">
        <f t="shared" si="11"/>
        <v>1.3217157823154111</v>
      </c>
      <c r="R41" s="7">
        <v>0.81626122084313735</v>
      </c>
      <c r="S41" s="7">
        <f t="shared" si="12"/>
        <v>1.6155101354508796</v>
      </c>
      <c r="T41" s="7">
        <v>0.74416731659955127</v>
      </c>
      <c r="U41" s="7">
        <f t="shared" si="13"/>
        <v>1.4728248895568812</v>
      </c>
    </row>
    <row r="42" spans="2:21" x14ac:dyDescent="0.2">
      <c r="B42" s="7">
        <v>0.32322894787091855</v>
      </c>
      <c r="C42" s="43">
        <f t="shared" si="10"/>
        <v>0.63972124121885887</v>
      </c>
      <c r="N42" s="7">
        <v>0.53377425395434075</v>
      </c>
      <c r="O42" s="7">
        <f t="shared" si="5"/>
        <v>1.056423722316808</v>
      </c>
      <c r="P42" s="7">
        <v>0.93344372730180836</v>
      </c>
      <c r="Q42" s="7">
        <f t="shared" si="11"/>
        <v>1.847432860734801</v>
      </c>
      <c r="R42" s="7">
        <v>0.61205324522667337</v>
      </c>
      <c r="S42" s="7">
        <f t="shared" si="12"/>
        <v>1.211350234276668</v>
      </c>
      <c r="T42" s="7">
        <v>0.67290771562576612</v>
      </c>
      <c r="U42" s="7">
        <f t="shared" si="13"/>
        <v>1.3317908618685093</v>
      </c>
    </row>
    <row r="43" spans="2:21" x14ac:dyDescent="0.2">
      <c r="B43" s="7">
        <v>0.37537656087714599</v>
      </c>
      <c r="C43" s="43">
        <f t="shared" si="10"/>
        <v>0.74292962010535279</v>
      </c>
      <c r="N43" s="7">
        <v>0.45398497851204267</v>
      </c>
      <c r="O43" s="7">
        <f t="shared" si="5"/>
        <v>0.89850811897089633</v>
      </c>
      <c r="P43" s="7">
        <v>0.73774652653744199</v>
      </c>
      <c r="Q43" s="7">
        <f t="shared" si="11"/>
        <v>1.4601171298862385</v>
      </c>
      <c r="R43" s="7">
        <v>0.74702902176632469</v>
      </c>
      <c r="S43" s="7">
        <f t="shared" si="12"/>
        <v>1.4784886569680282</v>
      </c>
      <c r="T43" s="7">
        <v>0.63863390663390662</v>
      </c>
      <c r="U43" s="7">
        <f t="shared" si="13"/>
        <v>1.2639575697887215</v>
      </c>
    </row>
    <row r="44" spans="2:21" x14ac:dyDescent="0.2">
      <c r="B44" s="7">
        <v>0.3089829960197466</v>
      </c>
      <c r="C44" s="43">
        <f t="shared" si="10"/>
        <v>0.61152624797767408</v>
      </c>
      <c r="N44" s="7">
        <v>0.57580191992507612</v>
      </c>
      <c r="O44" s="7">
        <f t="shared" si="5"/>
        <v>1.1396031244632623</v>
      </c>
      <c r="P44" s="7">
        <v>0.58226025264656167</v>
      </c>
      <c r="Q44" s="7">
        <f t="shared" si="11"/>
        <v>1.1523851869982151</v>
      </c>
      <c r="R44" s="7">
        <v>0.693723588139738</v>
      </c>
      <c r="S44" s="7">
        <f t="shared" si="12"/>
        <v>1.3729887678401287</v>
      </c>
      <c r="T44" s="7">
        <v>0.65218157989837722</v>
      </c>
      <c r="U44" s="7">
        <f t="shared" si="13"/>
        <v>1.2907705591990506</v>
      </c>
    </row>
    <row r="45" spans="2:21" x14ac:dyDescent="0.2">
      <c r="B45" s="7">
        <v>0.25247146221525929</v>
      </c>
      <c r="C45" s="43">
        <f t="shared" si="10"/>
        <v>0.49968097920853755</v>
      </c>
      <c r="N45" s="7">
        <v>0.49180005432288398</v>
      </c>
      <c r="O45" s="7">
        <f t="shared" si="5"/>
        <v>0.97335013851723151</v>
      </c>
      <c r="P45" s="7">
        <v>0.28400256828172077</v>
      </c>
      <c r="Q45" s="7">
        <f t="shared" si="11"/>
        <v>0.56208602814584852</v>
      </c>
      <c r="R45" s="7">
        <v>0.65656648556374442</v>
      </c>
      <c r="S45" s="7">
        <f t="shared" si="12"/>
        <v>1.2994489814547099</v>
      </c>
      <c r="T45" s="7">
        <v>0.75296136942650649</v>
      </c>
      <c r="U45" s="7">
        <f t="shared" si="13"/>
        <v>1.4902297118256176</v>
      </c>
    </row>
    <row r="46" spans="2:21" x14ac:dyDescent="0.2">
      <c r="B46" s="7">
        <v>0.7891587133308845</v>
      </c>
      <c r="C46" s="43">
        <f t="shared" si="10"/>
        <v>1.5618699839109693</v>
      </c>
      <c r="N46" s="7">
        <v>0.42469244129790673</v>
      </c>
      <c r="O46" s="7">
        <f t="shared" si="5"/>
        <v>0.84053355206248903</v>
      </c>
      <c r="P46" s="7">
        <v>0.46413186711567661</v>
      </c>
      <c r="Q46" s="7">
        <f t="shared" si="11"/>
        <v>0.91859041733799196</v>
      </c>
      <c r="R46" s="7">
        <v>0.58332798356551319</v>
      </c>
      <c r="S46" s="7">
        <f t="shared" si="12"/>
        <v>1.1544983954631705</v>
      </c>
      <c r="T46" s="7">
        <v>0.54903332858447795</v>
      </c>
      <c r="U46" s="7">
        <f t="shared" si="13"/>
        <v>1.0866238458717714</v>
      </c>
    </row>
    <row r="47" spans="2:21" x14ac:dyDescent="0.2">
      <c r="B47" s="7">
        <v>0.66031891856421021</v>
      </c>
      <c r="C47" s="43">
        <f t="shared" si="10"/>
        <v>1.3068756402130313</v>
      </c>
      <c r="P47" s="7">
        <v>0.31085987463729464</v>
      </c>
      <c r="Q47" s="7">
        <f t="shared" si="11"/>
        <v>0.61524088779178654</v>
      </c>
      <c r="R47" s="7">
        <v>0.57704534851844191</v>
      </c>
      <c r="S47" s="7">
        <f t="shared" si="12"/>
        <v>1.1420640664313457</v>
      </c>
      <c r="T47" s="7">
        <v>0.54798810082981053</v>
      </c>
      <c r="U47" s="7">
        <f t="shared" si="13"/>
        <v>1.0845551747302273</v>
      </c>
    </row>
    <row r="48" spans="2:21" x14ac:dyDescent="0.2">
      <c r="B48" s="7">
        <v>0.37801190840599169</v>
      </c>
      <c r="C48" s="43">
        <f t="shared" si="10"/>
        <v>0.74814538992826318</v>
      </c>
      <c r="P48" s="7">
        <v>1.4374383801521551</v>
      </c>
      <c r="Q48" s="7">
        <f t="shared" si="11"/>
        <v>2.8449180396236935</v>
      </c>
      <c r="R48" s="7">
        <v>0.63361384820239686</v>
      </c>
      <c r="S48" s="7">
        <f t="shared" si="12"/>
        <v>1.2540220796912223</v>
      </c>
      <c r="T48" s="7">
        <v>0.37943603446487201</v>
      </c>
      <c r="U48" s="7">
        <f t="shared" si="13"/>
        <v>0.7509639607773162</v>
      </c>
    </row>
    <row r="49" spans="2:21" x14ac:dyDescent="0.2">
      <c r="B49" s="7">
        <v>0.21339266475242663</v>
      </c>
      <c r="C49" s="43">
        <f t="shared" si="10"/>
        <v>0.42233785451957168</v>
      </c>
      <c r="P49" s="7">
        <v>0.56665184416611081</v>
      </c>
      <c r="Q49" s="7">
        <f t="shared" si="11"/>
        <v>1.1214936764688039</v>
      </c>
      <c r="R49" s="7">
        <v>0.53572752877689334</v>
      </c>
      <c r="S49" s="7">
        <f t="shared" si="12"/>
        <v>1.0602895623108914</v>
      </c>
      <c r="T49" s="7">
        <v>0.45858041862205112</v>
      </c>
      <c r="U49" s="7">
        <f t="shared" si="13"/>
        <v>0.90760322221114065</v>
      </c>
    </row>
    <row r="50" spans="2:21" x14ac:dyDescent="0.2">
      <c r="B50" s="7">
        <v>0.48279355714689404</v>
      </c>
      <c r="C50" s="43">
        <f t="shared" si="10"/>
        <v>0.95552485526085884</v>
      </c>
      <c r="P50" s="7">
        <v>0.66927794018505604</v>
      </c>
      <c r="Q50" s="7">
        <f t="shared" si="11"/>
        <v>1.3246069618324143</v>
      </c>
      <c r="R50" s="7">
        <v>0.57195730410600365</v>
      </c>
      <c r="S50" s="7">
        <f t="shared" si="12"/>
        <v>1.1319940213183024</v>
      </c>
      <c r="T50" s="7">
        <v>0.74038094916741182</v>
      </c>
      <c r="U50" s="7">
        <f t="shared" si="13"/>
        <v>1.4653310691879016</v>
      </c>
    </row>
    <row r="51" spans="2:21" x14ac:dyDescent="0.2">
      <c r="B51" s="7">
        <v>0.33747977737698065</v>
      </c>
      <c r="C51" s="43">
        <f t="shared" si="10"/>
        <v>0.6679258881109964</v>
      </c>
      <c r="P51" s="7">
        <v>2.7406841695726105</v>
      </c>
      <c r="Q51" s="7">
        <f t="shared" si="11"/>
        <v>5.4242477052149356</v>
      </c>
      <c r="R51" s="7">
        <v>0.60113409825898201</v>
      </c>
      <c r="S51" s="7">
        <f t="shared" si="12"/>
        <v>1.1897395143914795</v>
      </c>
      <c r="T51" s="7">
        <v>0.83505294077866032</v>
      </c>
      <c r="U51" s="7">
        <f t="shared" si="13"/>
        <v>1.6527019231325655</v>
      </c>
    </row>
    <row r="52" spans="2:21" x14ac:dyDescent="0.2">
      <c r="B52" s="7">
        <v>0.65134771241830069</v>
      </c>
      <c r="C52" s="43">
        <f t="shared" si="10"/>
        <v>1.2891202034902554</v>
      </c>
      <c r="P52" s="7">
        <v>0.88984017579461827</v>
      </c>
      <c r="Q52" s="7">
        <f t="shared" si="11"/>
        <v>1.7611345317161091</v>
      </c>
      <c r="R52" s="7">
        <v>0.56443628475693619</v>
      </c>
      <c r="S52" s="7">
        <f t="shared" si="12"/>
        <v>1.1171087337693113</v>
      </c>
      <c r="T52" s="7">
        <v>0.70616491959040151</v>
      </c>
      <c r="U52" s="7">
        <f t="shared" si="13"/>
        <v>1.3976121317141221</v>
      </c>
    </row>
    <row r="53" spans="2:21" x14ac:dyDescent="0.2">
      <c r="B53" s="7">
        <v>0.34350345167652863</v>
      </c>
      <c r="C53" s="43">
        <f t="shared" si="10"/>
        <v>0.67984769284101043</v>
      </c>
      <c r="P53" s="7">
        <v>0.89818167108270475</v>
      </c>
      <c r="Q53" s="7">
        <f t="shared" si="11"/>
        <v>1.7776436709948318</v>
      </c>
      <c r="R53" s="7">
        <v>0.41310465817510639</v>
      </c>
      <c r="S53" s="7">
        <f t="shared" si="12"/>
        <v>0.81759949540970078</v>
      </c>
      <c r="U53" s="46"/>
    </row>
    <row r="54" spans="2:21" x14ac:dyDescent="0.2">
      <c r="B54" s="7">
        <v>0.37685160091370173</v>
      </c>
      <c r="C54" s="43">
        <f t="shared" si="10"/>
        <v>0.74584895777374061</v>
      </c>
      <c r="P54" s="7">
        <v>0.21291458810839961</v>
      </c>
      <c r="Q54" s="7">
        <f t="shared" si="11"/>
        <v>0.42139166518186155</v>
      </c>
      <c r="R54" s="7">
        <v>0.72076777824356264</v>
      </c>
      <c r="S54" s="7">
        <f t="shared" si="12"/>
        <v>1.4265134999995965</v>
      </c>
    </row>
    <row r="55" spans="2:21" x14ac:dyDescent="0.2">
      <c r="B55" s="7">
        <v>0.51330559892487992</v>
      </c>
      <c r="C55" s="43">
        <f t="shared" si="10"/>
        <v>1.0159130146967823</v>
      </c>
      <c r="P55" s="7">
        <v>0.34783668070590695</v>
      </c>
      <c r="Q55" s="7">
        <f t="shared" si="11"/>
        <v>0.68842383885583625</v>
      </c>
      <c r="R55" s="7">
        <v>0.67225775310727653</v>
      </c>
      <c r="S55" s="7">
        <f t="shared" si="12"/>
        <v>1.3305044831830211</v>
      </c>
    </row>
    <row r="56" spans="2:21" x14ac:dyDescent="0.2">
      <c r="B56" s="7">
        <v>0.47310397578942109</v>
      </c>
      <c r="C56" s="43">
        <f t="shared" si="10"/>
        <v>0.93634764030618489</v>
      </c>
      <c r="P56" s="7">
        <v>0.55625804421240355</v>
      </c>
      <c r="Q56" s="7">
        <f t="shared" si="11"/>
        <v>1.1009227014643577</v>
      </c>
      <c r="R56" s="7">
        <v>0.70211291682811749</v>
      </c>
      <c r="S56" s="7">
        <f t="shared" si="12"/>
        <v>1.3895925769880222</v>
      </c>
    </row>
    <row r="57" spans="2:21" x14ac:dyDescent="0.2">
      <c r="B57" s="7">
        <v>0.4915728623804716</v>
      </c>
      <c r="C57" s="43">
        <f t="shared" si="10"/>
        <v>0.97290048970838472</v>
      </c>
      <c r="P57" s="7">
        <v>0.63235421612137466</v>
      </c>
      <c r="Q57" s="7">
        <f t="shared" si="11"/>
        <v>1.2515290684567446</v>
      </c>
      <c r="R57" s="7">
        <v>0.60562435872050113</v>
      </c>
      <c r="S57" s="7">
        <f t="shared" si="12"/>
        <v>1.1986264504619026</v>
      </c>
    </row>
    <row r="58" spans="2:21" x14ac:dyDescent="0.2">
      <c r="B58" s="7">
        <v>0.47063400306221292</v>
      </c>
      <c r="C58" s="43">
        <f t="shared" si="10"/>
        <v>0.93145917338750617</v>
      </c>
      <c r="P58" s="7">
        <v>0.48894953743663305</v>
      </c>
      <c r="Q58" s="7">
        <f t="shared" si="11"/>
        <v>0.96770851448386686</v>
      </c>
      <c r="R58" s="7">
        <v>0.77238134077861786</v>
      </c>
      <c r="S58" s="7">
        <f t="shared" si="12"/>
        <v>1.5286649084861859</v>
      </c>
    </row>
    <row r="59" spans="2:21" x14ac:dyDescent="0.2">
      <c r="B59" s="7">
        <v>0.50840225110413406</v>
      </c>
      <c r="C59" s="43">
        <f t="shared" si="10"/>
        <v>1.0062085133683061</v>
      </c>
      <c r="P59" s="7">
        <v>1.3904173913043476</v>
      </c>
      <c r="Q59" s="7">
        <f t="shared" si="11"/>
        <v>2.751856061273072</v>
      </c>
      <c r="R59" s="7">
        <v>0.6867109606994144</v>
      </c>
      <c r="S59" s="7">
        <f t="shared" si="12"/>
        <v>1.3591096683353381</v>
      </c>
    </row>
    <row r="60" spans="2:21" x14ac:dyDescent="0.2">
      <c r="B60" s="7">
        <v>0.46459164020516702</v>
      </c>
      <c r="C60" s="43">
        <f t="shared" si="10"/>
        <v>0.91950038104460063</v>
      </c>
      <c r="P60" s="7">
        <v>2.0121010988121495</v>
      </c>
      <c r="Q60" s="7">
        <f t="shared" si="11"/>
        <v>3.9822665044962955</v>
      </c>
      <c r="R60" s="7">
        <v>0.6252542621304038</v>
      </c>
      <c r="S60" s="7">
        <f t="shared" si="12"/>
        <v>1.2374771358881478</v>
      </c>
    </row>
    <row r="61" spans="2:21" x14ac:dyDescent="0.2">
      <c r="B61" s="7">
        <v>0.32587751802196324</v>
      </c>
      <c r="C61" s="43">
        <f t="shared" si="10"/>
        <v>0.64496318070367931</v>
      </c>
      <c r="P61" s="7">
        <v>2.0121010988121495</v>
      </c>
      <c r="Q61" s="7">
        <f t="shared" si="11"/>
        <v>3.9822665044962955</v>
      </c>
      <c r="R61" s="7">
        <v>0.76812071330589848</v>
      </c>
      <c r="S61" s="7">
        <f t="shared" si="12"/>
        <v>1.5202324524417239</v>
      </c>
    </row>
    <row r="62" spans="2:21" x14ac:dyDescent="0.2">
      <c r="B62" s="7">
        <v>0.39719109675625952</v>
      </c>
      <c r="C62" s="43">
        <f t="shared" si="10"/>
        <v>0.78610403892248437</v>
      </c>
      <c r="P62" s="7">
        <v>1.9115061689463517</v>
      </c>
      <c r="Q62" s="7">
        <f t="shared" si="11"/>
        <v>3.7831732183968976</v>
      </c>
      <c r="R62" s="7">
        <v>1.0282919651573532</v>
      </c>
      <c r="S62" s="7">
        <f t="shared" si="12"/>
        <v>2.0351525338892049</v>
      </c>
    </row>
    <row r="63" spans="2:21" x14ac:dyDescent="0.2">
      <c r="B63" s="7">
        <v>0.3273470042539538</v>
      </c>
      <c r="C63" s="43">
        <f t="shared" si="10"/>
        <v>0.6478715265139019</v>
      </c>
      <c r="D63" s="43"/>
      <c r="E63" s="46"/>
      <c r="F63" s="43"/>
      <c r="G63" s="46"/>
      <c r="I63" s="46"/>
      <c r="K63" s="46"/>
      <c r="M63" s="46"/>
      <c r="O63" s="46"/>
      <c r="P63" s="7">
        <v>0.39744718085945258</v>
      </c>
      <c r="Q63" s="7">
        <f t="shared" si="11"/>
        <v>0.78661086988991524</v>
      </c>
      <c r="R63" s="7">
        <v>0.64183381088825209</v>
      </c>
      <c r="S63" s="7">
        <f t="shared" si="12"/>
        <v>1.2702906867166921</v>
      </c>
    </row>
    <row r="64" spans="2:21" x14ac:dyDescent="0.2">
      <c r="B64" s="7">
        <v>0.51272742840018837</v>
      </c>
      <c r="C64" s="43">
        <f t="shared" si="10"/>
        <v>1.0147687237286369</v>
      </c>
      <c r="P64" s="7">
        <v>0.89373485288521237</v>
      </c>
      <c r="Q64" s="7">
        <f t="shared" si="11"/>
        <v>1.7688427140399785</v>
      </c>
      <c r="S64" s="46"/>
    </row>
    <row r="65" spans="2:21" x14ac:dyDescent="0.2">
      <c r="B65" s="7">
        <v>0.51066406911739792</v>
      </c>
      <c r="C65" s="43">
        <f t="shared" si="10"/>
        <v>1.0106850091660591</v>
      </c>
      <c r="P65" s="7">
        <v>1.0735885859260976</v>
      </c>
      <c r="Q65" s="7">
        <f t="shared" si="11"/>
        <v>2.1248017149173015</v>
      </c>
    </row>
    <row r="66" spans="2:21" x14ac:dyDescent="0.2">
      <c r="B66" s="7">
        <v>0.43014129894044362</v>
      </c>
      <c r="C66" s="43">
        <f t="shared" si="10"/>
        <v>0.85131770365927173</v>
      </c>
      <c r="P66" s="7">
        <v>0.32987314183525202</v>
      </c>
      <c r="Q66" s="7">
        <f t="shared" si="11"/>
        <v>0.6528711525673303</v>
      </c>
    </row>
    <row r="67" spans="2:21" x14ac:dyDescent="0.2">
      <c r="B67" s="7">
        <v>0.56221754418702297</v>
      </c>
      <c r="C67" s="43">
        <f t="shared" si="10"/>
        <v>1.1127174950492744</v>
      </c>
      <c r="P67" s="7">
        <v>0.26747179452175013</v>
      </c>
      <c r="Q67" s="7">
        <f t="shared" si="11"/>
        <v>0.52936901075710985</v>
      </c>
    </row>
    <row r="68" spans="2:21" x14ac:dyDescent="0.2">
      <c r="B68" s="7">
        <v>0.52908437685095988</v>
      </c>
      <c r="C68" s="43">
        <f t="shared" ref="C68:C99" si="14">B68/$B$80</f>
        <v>1.0471417133213239</v>
      </c>
      <c r="P68" s="7">
        <v>0.43029910744702599</v>
      </c>
      <c r="Q68" s="7">
        <f t="shared" ref="Q68:Q99" si="15">P68/$B$80</f>
        <v>0.85163003166816675</v>
      </c>
    </row>
    <row r="69" spans="2:21" x14ac:dyDescent="0.2">
      <c r="B69" s="7">
        <v>0.44006324504729749</v>
      </c>
      <c r="C69" s="43">
        <f t="shared" si="14"/>
        <v>0.87095480522641844</v>
      </c>
      <c r="P69" s="7">
        <v>0.54567438076297237</v>
      </c>
      <c r="Q69" s="7">
        <f t="shared" si="15"/>
        <v>1.079975956554565</v>
      </c>
    </row>
    <row r="70" spans="2:21" x14ac:dyDescent="0.2">
      <c r="B70" s="7">
        <v>0.45177721869149962</v>
      </c>
      <c r="C70" s="43">
        <f t="shared" si="14"/>
        <v>0.89413861289164831</v>
      </c>
      <c r="P70" s="7">
        <v>0.61484550174462527</v>
      </c>
      <c r="Q70" s="7">
        <f t="shared" si="15"/>
        <v>1.2168765518210329</v>
      </c>
    </row>
    <row r="71" spans="2:21" x14ac:dyDescent="0.2">
      <c r="B71" s="7">
        <v>0.41506975304309007</v>
      </c>
      <c r="C71" s="43">
        <f t="shared" si="14"/>
        <v>0.82148872914430238</v>
      </c>
      <c r="P71" s="7">
        <v>0.47780061714428762</v>
      </c>
      <c r="Q71" s="7">
        <f t="shared" si="15"/>
        <v>0.94564303682585216</v>
      </c>
    </row>
    <row r="72" spans="2:21" x14ac:dyDescent="0.2">
      <c r="B72" s="7">
        <v>0.57524118278884295</v>
      </c>
      <c r="C72" s="43">
        <f t="shared" si="14"/>
        <v>1.1384933369298393</v>
      </c>
      <c r="P72" s="7">
        <v>1.227021272361849</v>
      </c>
      <c r="Q72" s="7">
        <f t="shared" si="15"/>
        <v>2.4284692832361534</v>
      </c>
    </row>
    <row r="73" spans="2:21" x14ac:dyDescent="0.2">
      <c r="P73" s="7">
        <v>0.39853438746333447</v>
      </c>
      <c r="Q73" s="7">
        <f t="shared" si="15"/>
        <v>0.7887626238175196</v>
      </c>
    </row>
    <row r="74" spans="2:21" x14ac:dyDescent="0.2">
      <c r="P74" s="7">
        <v>0.46913734495431025</v>
      </c>
      <c r="Q74" s="7">
        <f t="shared" si="15"/>
        <v>0.9284970501347023</v>
      </c>
    </row>
    <row r="75" spans="2:21" x14ac:dyDescent="0.2">
      <c r="P75" s="7">
        <v>0.47815131881380485</v>
      </c>
      <c r="Q75" s="7">
        <f t="shared" si="15"/>
        <v>0.94633713093097138</v>
      </c>
    </row>
    <row r="76" spans="2:21" x14ac:dyDescent="0.2">
      <c r="P76" s="7">
        <v>0.39155959285478176</v>
      </c>
      <c r="Q76" s="7">
        <f t="shared" si="15"/>
        <v>0.77495840147413031</v>
      </c>
    </row>
    <row r="77" spans="2:21" x14ac:dyDescent="0.2">
      <c r="P77" s="7">
        <v>0.98753286249507644</v>
      </c>
      <c r="Q77" s="7">
        <f t="shared" si="15"/>
        <v>1.9544838192897582</v>
      </c>
    </row>
    <row r="78" spans="2:21" x14ac:dyDescent="0.2">
      <c r="P78" s="7">
        <v>0.55428428151022069</v>
      </c>
      <c r="Q78" s="7">
        <f t="shared" si="15"/>
        <v>1.0970163127141268</v>
      </c>
    </row>
    <row r="79" spans="2:21" x14ac:dyDescent="0.2">
      <c r="B79" s="7" t="s">
        <v>112</v>
      </c>
      <c r="C79" s="46" t="s">
        <v>112</v>
      </c>
      <c r="D79" s="43" t="s">
        <v>144</v>
      </c>
      <c r="E79" s="46" t="s">
        <v>144</v>
      </c>
      <c r="F79" s="43" t="s">
        <v>145</v>
      </c>
      <c r="G79" s="46" t="s">
        <v>145</v>
      </c>
      <c r="H79" s="7" t="s">
        <v>115</v>
      </c>
      <c r="I79" s="46" t="s">
        <v>115</v>
      </c>
      <c r="J79" s="7" t="s">
        <v>116</v>
      </c>
      <c r="K79" s="46" t="s">
        <v>116</v>
      </c>
      <c r="L79" s="7" t="s">
        <v>117</v>
      </c>
      <c r="M79" s="46" t="s">
        <v>117</v>
      </c>
      <c r="N79" s="7" t="s">
        <v>118</v>
      </c>
      <c r="O79" s="46" t="s">
        <v>118</v>
      </c>
      <c r="P79" s="7" t="s">
        <v>119</v>
      </c>
      <c r="Q79" s="46" t="s">
        <v>119</v>
      </c>
      <c r="R79" s="7" t="s">
        <v>120</v>
      </c>
      <c r="S79" s="46" t="s">
        <v>120</v>
      </c>
      <c r="T79" s="7" t="s">
        <v>121</v>
      </c>
      <c r="U79" s="46" t="s">
        <v>121</v>
      </c>
    </row>
    <row r="80" spans="2:21" x14ac:dyDescent="0.2">
      <c r="B80" s="7">
        <f t="shared" ref="B80:O80" si="16">AVERAGE(B4:B72)</f>
        <v>0.50526530470532982</v>
      </c>
      <c r="C80" s="7">
        <f t="shared" si="16"/>
        <v>0.99999999999999956</v>
      </c>
      <c r="D80" s="7">
        <f t="shared" si="16"/>
        <v>0.55031390189473517</v>
      </c>
      <c r="E80" s="7">
        <f t="shared" si="16"/>
        <v>1.0891583031130101</v>
      </c>
      <c r="F80" s="7">
        <f t="shared" si="16"/>
        <v>0.51239750152672514</v>
      </c>
      <c r="G80" s="7">
        <f t="shared" si="16"/>
        <v>1.0141157462326744</v>
      </c>
      <c r="H80" s="7">
        <f t="shared" si="16"/>
        <v>0.46964655211075579</v>
      </c>
      <c r="I80" s="7">
        <f t="shared" si="16"/>
        <v>0.91634640817066415</v>
      </c>
      <c r="J80" s="7">
        <f t="shared" si="16"/>
        <v>0.63926099989933483</v>
      </c>
      <c r="K80" s="7">
        <f t="shared" si="16"/>
        <v>1.2651986866031717</v>
      </c>
      <c r="L80" s="7">
        <f t="shared" si="16"/>
        <v>0.57455998340518666</v>
      </c>
      <c r="M80" s="7">
        <f t="shared" si="16"/>
        <v>1.1371451355447202</v>
      </c>
      <c r="N80" s="7">
        <f t="shared" si="16"/>
        <v>0.9114892982725511</v>
      </c>
      <c r="O80" s="7">
        <f t="shared" si="16"/>
        <v>1.8039815712344049</v>
      </c>
      <c r="P80" s="7">
        <f>AVERAGE(P4:P78)</f>
        <v>0.78209494206106578</v>
      </c>
      <c r="Q80" s="7">
        <f>AVERAGE(Q4:Q78)</f>
        <v>1.5478896626737171</v>
      </c>
      <c r="R80" s="7">
        <f>AVERAGE(R4:R72)</f>
        <v>0.67133148958876265</v>
      </c>
      <c r="S80" s="7">
        <f>AVERAGE(S4:S72)</f>
        <v>1.3286712610917988</v>
      </c>
      <c r="T80" s="7">
        <f>AVERAGE(T4:T72)</f>
        <v>0.60720501076978994</v>
      </c>
      <c r="U80" s="7">
        <f>AVERAGE(U4:U72)</f>
        <v>1.201754811017375</v>
      </c>
    </row>
  </sheetData>
  <pageMargins left="0.7" right="0.7" top="0.75" bottom="0.75" header="0.3" footer="0.3"/>
  <pageSetup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A3695-30BA-EE4B-89A8-DFBA4572202C}">
  <dimension ref="A1:Q45"/>
  <sheetViews>
    <sheetView workbookViewId="0"/>
  </sheetViews>
  <sheetFormatPr baseColWidth="10" defaultColWidth="8.83203125" defaultRowHeight="15" x14ac:dyDescent="0.2"/>
  <cols>
    <col min="1" max="3" width="8.83203125" style="7"/>
    <col min="4" max="4" width="32.33203125" style="7" bestFit="1" customWidth="1"/>
    <col min="5" max="5" width="19.33203125" style="7" bestFit="1" customWidth="1"/>
    <col min="6" max="6" width="8.83203125" style="7"/>
    <col min="7" max="7" width="14.6640625" style="7" bestFit="1" customWidth="1"/>
    <col min="8" max="8" width="8.83203125" style="7"/>
    <col min="9" max="9" width="24.33203125" style="7" bestFit="1" customWidth="1"/>
    <col min="10" max="12" width="8.83203125" style="7"/>
    <col min="13" max="13" width="14.6640625" style="7" bestFit="1" customWidth="1"/>
    <col min="14" max="16384" width="8.83203125" style="7"/>
  </cols>
  <sheetData>
    <row r="1" spans="1:17" x14ac:dyDescent="0.2">
      <c r="A1" s="32" t="s">
        <v>146</v>
      </c>
    </row>
    <row r="4" spans="1:17" x14ac:dyDescent="0.2">
      <c r="D4" s="32" t="s">
        <v>147</v>
      </c>
    </row>
    <row r="5" spans="1:17" x14ac:dyDescent="0.2">
      <c r="D5" s="7" t="s">
        <v>148</v>
      </c>
      <c r="E5" s="7" t="s">
        <v>149</v>
      </c>
      <c r="F5" s="7" t="s">
        <v>150</v>
      </c>
      <c r="G5" s="7" t="s">
        <v>151</v>
      </c>
      <c r="M5" s="32" t="s">
        <v>152</v>
      </c>
    </row>
    <row r="6" spans="1:17" x14ac:dyDescent="0.2">
      <c r="D6" s="32" t="s">
        <v>153</v>
      </c>
      <c r="E6" s="7" t="s">
        <v>154</v>
      </c>
      <c r="I6" s="7" t="s">
        <v>155</v>
      </c>
      <c r="J6" s="7" t="s">
        <v>150</v>
      </c>
      <c r="K6" s="7" t="s">
        <v>156</v>
      </c>
      <c r="M6" s="7" t="s">
        <v>157</v>
      </c>
      <c r="N6" s="7" t="s">
        <v>158</v>
      </c>
      <c r="O6" s="7" t="s">
        <v>159</v>
      </c>
      <c r="P6" s="7" t="s">
        <v>160</v>
      </c>
      <c r="Q6" s="7" t="s">
        <v>161</v>
      </c>
    </row>
    <row r="7" spans="1:17" x14ac:dyDescent="0.2">
      <c r="D7" s="7" t="s">
        <v>162</v>
      </c>
      <c r="E7" s="7">
        <v>24</v>
      </c>
      <c r="F7" s="7">
        <v>39</v>
      </c>
      <c r="G7" s="7">
        <v>41</v>
      </c>
      <c r="I7" s="7">
        <v>100</v>
      </c>
      <c r="J7" s="7">
        <f>(F7/E7)*100</f>
        <v>162.5</v>
      </c>
      <c r="K7" s="7">
        <f>(G7/E7)*100</f>
        <v>170.83333333333331</v>
      </c>
      <c r="N7" s="7" t="s">
        <v>163</v>
      </c>
      <c r="O7" s="32">
        <f>AVERAGE(I7:I9)</f>
        <v>100</v>
      </c>
      <c r="P7" s="32">
        <f>AVERAGE(J7:J9)</f>
        <v>115.48245614035086</v>
      </c>
      <c r="Q7" s="32">
        <f>AVERAGE(K7:K9)</f>
        <v>114.48830409356725</v>
      </c>
    </row>
    <row r="8" spans="1:17" x14ac:dyDescent="0.2">
      <c r="D8" s="7" t="s">
        <v>164</v>
      </c>
      <c r="E8" s="7">
        <v>40</v>
      </c>
      <c r="F8" s="7">
        <v>42</v>
      </c>
      <c r="G8" s="7">
        <v>48</v>
      </c>
      <c r="I8" s="7">
        <v>100</v>
      </c>
      <c r="J8" s="7">
        <f>(F8/E8)*100</f>
        <v>105</v>
      </c>
      <c r="K8" s="7">
        <f>(G8/E8)*100</f>
        <v>120</v>
      </c>
      <c r="N8" s="7" t="s">
        <v>26</v>
      </c>
      <c r="O8" s="7">
        <f>_xlfn.STDEV.P(I7:I9)</f>
        <v>0</v>
      </c>
      <c r="P8" s="7">
        <f>_xlfn.STDEV.P(J7:J9)</f>
        <v>34.906274278345407</v>
      </c>
      <c r="Q8" s="7">
        <f>_xlfn.STDEV.P(K7:K9)</f>
        <v>48.412792929167878</v>
      </c>
    </row>
    <row r="9" spans="1:17" x14ac:dyDescent="0.2">
      <c r="D9" s="7" t="s">
        <v>165</v>
      </c>
      <c r="E9" s="7">
        <v>38</v>
      </c>
      <c r="F9" s="7">
        <v>30</v>
      </c>
      <c r="G9" s="7">
        <v>20</v>
      </c>
      <c r="I9" s="7">
        <v>100</v>
      </c>
      <c r="J9" s="7">
        <f>(F9/E9)*100</f>
        <v>78.94736842105263</v>
      </c>
      <c r="K9" s="7">
        <f>(G9/E9)*100</f>
        <v>52.631578947368418</v>
      </c>
      <c r="N9" s="7" t="s">
        <v>166</v>
      </c>
      <c r="O9" s="7">
        <f>O8/(SQRT(3))</f>
        <v>0</v>
      </c>
      <c r="P9" s="7">
        <f>P8/(SQRT(3))</f>
        <v>20.15314685100963</v>
      </c>
      <c r="Q9" s="7">
        <f>Q8/(SQRT(3))</f>
        <v>27.951139029876686</v>
      </c>
    </row>
    <row r="15" spans="1:17" x14ac:dyDescent="0.2">
      <c r="E15" s="7" t="s">
        <v>149</v>
      </c>
      <c r="F15" s="7" t="s">
        <v>167</v>
      </c>
      <c r="G15" s="7" t="s">
        <v>156</v>
      </c>
      <c r="M15" s="32" t="s">
        <v>152</v>
      </c>
    </row>
    <row r="16" spans="1:17" x14ac:dyDescent="0.2">
      <c r="D16" s="32" t="s">
        <v>168</v>
      </c>
      <c r="E16" s="7" t="s">
        <v>163</v>
      </c>
      <c r="I16" s="7" t="s">
        <v>155</v>
      </c>
      <c r="J16" s="7" t="s">
        <v>150</v>
      </c>
      <c r="K16" s="7" t="s">
        <v>156</v>
      </c>
      <c r="M16" s="7" t="s">
        <v>158</v>
      </c>
      <c r="N16" s="7" t="s">
        <v>159</v>
      </c>
      <c r="O16" s="7" t="s">
        <v>160</v>
      </c>
      <c r="P16" s="7" t="s">
        <v>161</v>
      </c>
    </row>
    <row r="17" spans="4:16" x14ac:dyDescent="0.2">
      <c r="D17" s="7" t="s">
        <v>162</v>
      </c>
      <c r="E17" s="7">
        <v>37</v>
      </c>
      <c r="F17" s="7">
        <v>14</v>
      </c>
      <c r="G17" s="7">
        <v>14</v>
      </c>
      <c r="I17" s="7">
        <v>100</v>
      </c>
      <c r="J17" s="7">
        <f t="shared" ref="J17:J22" si="0">(F17/E17)*100</f>
        <v>37.837837837837839</v>
      </c>
      <c r="K17" s="7">
        <f t="shared" ref="K17:K22" si="1">(G17/E17)*100</f>
        <v>37.837837837837839</v>
      </c>
      <c r="M17" s="7" t="s">
        <v>157</v>
      </c>
      <c r="N17" s="32">
        <f>AVERAGE(I17:I22)</f>
        <v>100</v>
      </c>
      <c r="O17" s="32">
        <f>AVERAGE(J17:J22)</f>
        <v>58.173882721172873</v>
      </c>
      <c r="P17" s="32">
        <f>AVERAGE(K17:K22)</f>
        <v>53.06623205778093</v>
      </c>
    </row>
    <row r="18" spans="4:16" x14ac:dyDescent="0.2">
      <c r="D18" s="7" t="s">
        <v>164</v>
      </c>
      <c r="E18" s="7">
        <v>17</v>
      </c>
      <c r="F18" s="7">
        <v>12</v>
      </c>
      <c r="G18" s="7">
        <v>13</v>
      </c>
      <c r="I18" s="7">
        <v>100</v>
      </c>
      <c r="J18" s="7">
        <f t="shared" si="0"/>
        <v>70.588235294117652</v>
      </c>
      <c r="K18" s="7">
        <f t="shared" si="1"/>
        <v>76.470588235294116</v>
      </c>
      <c r="M18" s="7" t="s">
        <v>26</v>
      </c>
      <c r="N18" s="7">
        <f>_xlfn.STDEV.P(I17:I22)</f>
        <v>0</v>
      </c>
      <c r="O18" s="7">
        <f>_xlfn.STDEV.P(J17:J22)</f>
        <v>27.253278570892135</v>
      </c>
      <c r="P18" s="7">
        <f>_xlfn.STDEV.P(K17:K22)</f>
        <v>19.168348796135202</v>
      </c>
    </row>
    <row r="19" spans="4:16" x14ac:dyDescent="0.2">
      <c r="D19" s="7" t="s">
        <v>165</v>
      </c>
      <c r="E19" s="7">
        <v>53</v>
      </c>
      <c r="F19" s="7">
        <v>55</v>
      </c>
      <c r="G19" s="7">
        <v>36</v>
      </c>
      <c r="I19" s="7">
        <v>100</v>
      </c>
      <c r="J19" s="7">
        <f t="shared" si="0"/>
        <v>103.77358490566037</v>
      </c>
      <c r="K19" s="7">
        <f t="shared" si="1"/>
        <v>67.924528301886795</v>
      </c>
      <c r="M19" s="7" t="s">
        <v>166</v>
      </c>
      <c r="N19" s="7">
        <f>N18/SQRT(6)</f>
        <v>0</v>
      </c>
      <c r="O19" s="7">
        <f>O18/SQRT(6)</f>
        <v>11.126104386102147</v>
      </c>
      <c r="P19" s="7">
        <f>P18/SQRT(6)</f>
        <v>7.8254456270372437</v>
      </c>
    </row>
    <row r="20" spans="4:16" x14ac:dyDescent="0.2">
      <c r="D20" s="7" t="s">
        <v>169</v>
      </c>
      <c r="E20" s="7">
        <v>35</v>
      </c>
      <c r="F20" s="7">
        <v>26</v>
      </c>
      <c r="G20" s="7">
        <v>25</v>
      </c>
      <c r="I20" s="7">
        <v>100</v>
      </c>
      <c r="J20" s="7">
        <f t="shared" si="0"/>
        <v>74.285714285714292</v>
      </c>
      <c r="K20" s="7">
        <f t="shared" si="1"/>
        <v>71.428571428571431</v>
      </c>
    </row>
    <row r="21" spans="4:16" x14ac:dyDescent="0.2">
      <c r="D21" s="7" t="s">
        <v>170</v>
      </c>
      <c r="E21" s="7">
        <v>83</v>
      </c>
      <c r="F21" s="7">
        <v>20</v>
      </c>
      <c r="G21" s="7">
        <v>25</v>
      </c>
      <c r="I21" s="7">
        <v>100</v>
      </c>
      <c r="J21" s="7">
        <f t="shared" si="0"/>
        <v>24.096385542168676</v>
      </c>
      <c r="K21" s="7">
        <f t="shared" si="1"/>
        <v>30.120481927710845</v>
      </c>
    </row>
    <row r="22" spans="4:16" x14ac:dyDescent="0.2">
      <c r="D22" s="7" t="s">
        <v>171</v>
      </c>
      <c r="E22" s="7">
        <v>26</v>
      </c>
      <c r="F22" s="7">
        <v>10</v>
      </c>
      <c r="G22" s="7">
        <v>9</v>
      </c>
      <c r="I22" s="7">
        <v>100</v>
      </c>
      <c r="J22" s="7">
        <f t="shared" si="0"/>
        <v>38.461538461538467</v>
      </c>
      <c r="K22" s="7">
        <f t="shared" si="1"/>
        <v>34.615384615384613</v>
      </c>
    </row>
    <row r="26" spans="4:16" x14ac:dyDescent="0.2">
      <c r="D26" s="32" t="s">
        <v>172</v>
      </c>
      <c r="E26" s="7" t="s">
        <v>149</v>
      </c>
      <c r="F26" s="7" t="s">
        <v>167</v>
      </c>
      <c r="G26" s="7" t="s">
        <v>156</v>
      </c>
      <c r="I26" s="7" t="s">
        <v>155</v>
      </c>
      <c r="J26" s="7" t="s">
        <v>150</v>
      </c>
      <c r="K26" s="7" t="s">
        <v>156</v>
      </c>
      <c r="M26" s="32" t="s">
        <v>152</v>
      </c>
    </row>
    <row r="27" spans="4:16" x14ac:dyDescent="0.2">
      <c r="D27" s="7" t="s">
        <v>162</v>
      </c>
      <c r="E27" s="7">
        <v>30</v>
      </c>
      <c r="F27" s="7">
        <v>17</v>
      </c>
      <c r="G27" s="7">
        <v>21</v>
      </c>
      <c r="I27" s="7">
        <v>100</v>
      </c>
      <c r="J27" s="7">
        <f t="shared" ref="J27:J36" si="2">(F27/E27)*100</f>
        <v>56.666666666666664</v>
      </c>
      <c r="K27" s="7">
        <f t="shared" ref="K27:K36" si="3">(G27/E27)*100</f>
        <v>70</v>
      </c>
      <c r="M27" s="7" t="s">
        <v>158</v>
      </c>
      <c r="N27" s="7" t="s">
        <v>159</v>
      </c>
      <c r="O27" s="7" t="s">
        <v>160</v>
      </c>
      <c r="P27" s="7" t="s">
        <v>161</v>
      </c>
    </row>
    <row r="28" spans="4:16" x14ac:dyDescent="0.2">
      <c r="D28" s="7" t="s">
        <v>164</v>
      </c>
      <c r="E28" s="7">
        <v>6</v>
      </c>
      <c r="F28" s="7">
        <v>18</v>
      </c>
      <c r="G28" s="7">
        <v>28</v>
      </c>
      <c r="I28" s="7">
        <v>100</v>
      </c>
      <c r="J28" s="7">
        <f t="shared" si="2"/>
        <v>300</v>
      </c>
      <c r="K28" s="7">
        <f t="shared" si="3"/>
        <v>466.66666666666669</v>
      </c>
      <c r="M28" s="7" t="s">
        <v>157</v>
      </c>
      <c r="N28" s="32">
        <f>AVERAGE(I27:I36)</f>
        <v>100</v>
      </c>
      <c r="O28" s="32">
        <f>AVERAGE(J27:J36)</f>
        <v>170.44788544788545</v>
      </c>
      <c r="P28" s="32">
        <f>AVERAGE(K27:K36)</f>
        <v>197.15942390942394</v>
      </c>
    </row>
    <row r="29" spans="4:16" x14ac:dyDescent="0.2">
      <c r="D29" s="7" t="s">
        <v>165</v>
      </c>
      <c r="E29" s="7">
        <v>26</v>
      </c>
      <c r="F29" s="7">
        <v>20</v>
      </c>
      <c r="G29" s="7">
        <v>29</v>
      </c>
      <c r="I29" s="7">
        <v>100</v>
      </c>
      <c r="J29" s="7">
        <f t="shared" si="2"/>
        <v>76.923076923076934</v>
      </c>
      <c r="K29" s="7">
        <f t="shared" si="3"/>
        <v>111.53846153846155</v>
      </c>
      <c r="M29" s="7" t="s">
        <v>26</v>
      </c>
      <c r="N29" s="7">
        <f>_xlfn.STDEV.P(I27:I36)</f>
        <v>0</v>
      </c>
      <c r="O29" s="7">
        <f>_xlfn.STDEV.P(J27:J36)</f>
        <v>179.00967975125047</v>
      </c>
      <c r="P29" s="7">
        <f>_xlfn.STDEV.P(K27:K36)</f>
        <v>181.17550361719478</v>
      </c>
    </row>
    <row r="30" spans="4:16" x14ac:dyDescent="0.2">
      <c r="D30" s="7" t="s">
        <v>169</v>
      </c>
      <c r="E30" s="7">
        <v>8</v>
      </c>
      <c r="F30" s="7">
        <v>6</v>
      </c>
      <c r="G30" s="7">
        <v>9</v>
      </c>
      <c r="I30" s="7">
        <v>100</v>
      </c>
      <c r="J30" s="7">
        <f t="shared" si="2"/>
        <v>75</v>
      </c>
      <c r="K30" s="7">
        <f t="shared" si="3"/>
        <v>112.5</v>
      </c>
      <c r="M30" s="7" t="s">
        <v>166</v>
      </c>
      <c r="N30" s="7">
        <f>N29/(SQRT(10))</f>
        <v>0</v>
      </c>
      <c r="O30" s="7">
        <f>O29/(SQRT(10))</f>
        <v>56.607831123127525</v>
      </c>
      <c r="P30" s="7">
        <f>P29/(SQRT(10))</f>
        <v>57.292724765841044</v>
      </c>
    </row>
    <row r="31" spans="4:16" x14ac:dyDescent="0.2">
      <c r="D31" s="7" t="s">
        <v>170</v>
      </c>
      <c r="E31" s="7">
        <v>5</v>
      </c>
      <c r="F31" s="7">
        <v>33</v>
      </c>
      <c r="G31" s="7">
        <v>31</v>
      </c>
      <c r="I31" s="7">
        <v>100</v>
      </c>
      <c r="J31" s="7">
        <f t="shared" si="2"/>
        <v>660</v>
      </c>
      <c r="K31" s="7">
        <f t="shared" si="3"/>
        <v>620</v>
      </c>
    </row>
    <row r="32" spans="4:16" x14ac:dyDescent="0.2">
      <c r="D32" s="7" t="s">
        <v>171</v>
      </c>
      <c r="E32" s="7">
        <v>13</v>
      </c>
      <c r="F32" s="7">
        <v>21</v>
      </c>
      <c r="G32" s="7">
        <v>21</v>
      </c>
      <c r="I32" s="7">
        <v>100</v>
      </c>
      <c r="J32" s="7">
        <f t="shared" si="2"/>
        <v>161.53846153846155</v>
      </c>
      <c r="K32" s="7">
        <f t="shared" si="3"/>
        <v>161.53846153846155</v>
      </c>
    </row>
    <row r="33" spans="4:16" x14ac:dyDescent="0.2">
      <c r="D33" s="7" t="s">
        <v>173</v>
      </c>
      <c r="E33" s="7">
        <v>20</v>
      </c>
      <c r="F33" s="7">
        <v>35</v>
      </c>
      <c r="G33" s="7">
        <v>36</v>
      </c>
      <c r="I33" s="7">
        <v>100</v>
      </c>
      <c r="J33" s="7">
        <f t="shared" si="2"/>
        <v>175</v>
      </c>
      <c r="K33" s="7">
        <f t="shared" si="3"/>
        <v>180</v>
      </c>
    </row>
    <row r="34" spans="4:16" x14ac:dyDescent="0.2">
      <c r="D34" s="7" t="s">
        <v>174</v>
      </c>
      <c r="E34" s="7">
        <v>14</v>
      </c>
      <c r="F34" s="7">
        <v>12</v>
      </c>
      <c r="G34" s="7">
        <v>20</v>
      </c>
      <c r="I34" s="7">
        <v>100</v>
      </c>
      <c r="J34" s="7">
        <f t="shared" si="2"/>
        <v>85.714285714285708</v>
      </c>
      <c r="K34" s="7">
        <f t="shared" si="3"/>
        <v>142.85714285714286</v>
      </c>
    </row>
    <row r="35" spans="4:16" x14ac:dyDescent="0.2">
      <c r="D35" s="7" t="s">
        <v>175</v>
      </c>
      <c r="E35" s="7">
        <v>22</v>
      </c>
      <c r="F35" s="7">
        <v>14</v>
      </c>
      <c r="G35" s="7">
        <v>14</v>
      </c>
      <c r="I35" s="7">
        <v>100</v>
      </c>
      <c r="J35" s="7">
        <f t="shared" si="2"/>
        <v>63.636363636363633</v>
      </c>
      <c r="K35" s="7">
        <f t="shared" si="3"/>
        <v>63.636363636363633</v>
      </c>
    </row>
    <row r="36" spans="4:16" x14ac:dyDescent="0.2">
      <c r="D36" s="7" t="s">
        <v>176</v>
      </c>
      <c r="E36" s="7">
        <v>14</v>
      </c>
      <c r="F36" s="7">
        <v>7</v>
      </c>
      <c r="G36" s="7">
        <v>6</v>
      </c>
      <c r="I36" s="7">
        <v>100</v>
      </c>
      <c r="J36" s="7">
        <f t="shared" si="2"/>
        <v>50</v>
      </c>
      <c r="K36" s="7">
        <f t="shared" si="3"/>
        <v>42.857142857142854</v>
      </c>
    </row>
    <row r="41" spans="4:16" x14ac:dyDescent="0.2">
      <c r="D41" s="32" t="s">
        <v>177</v>
      </c>
      <c r="E41" s="7" t="s">
        <v>149</v>
      </c>
      <c r="F41" s="7" t="s">
        <v>167</v>
      </c>
      <c r="G41" s="7" t="s">
        <v>156</v>
      </c>
      <c r="I41" s="7" t="s">
        <v>155</v>
      </c>
      <c r="J41" s="7" t="s">
        <v>150</v>
      </c>
      <c r="K41" s="7" t="s">
        <v>156</v>
      </c>
      <c r="M41" s="32" t="s">
        <v>152</v>
      </c>
    </row>
    <row r="42" spans="4:16" x14ac:dyDescent="0.2">
      <c r="D42" s="7" t="s">
        <v>162</v>
      </c>
      <c r="E42" s="7">
        <v>21</v>
      </c>
      <c r="F42" s="7">
        <v>14</v>
      </c>
      <c r="G42" s="7">
        <v>12</v>
      </c>
      <c r="I42" s="7">
        <v>100</v>
      </c>
      <c r="J42" s="7">
        <f>(F42/E42)*100</f>
        <v>66.666666666666657</v>
      </c>
      <c r="K42" s="7">
        <f>(G42/E42)*100</f>
        <v>57.142857142857139</v>
      </c>
      <c r="M42" s="7" t="s">
        <v>158</v>
      </c>
      <c r="N42" s="7" t="s">
        <v>159</v>
      </c>
      <c r="O42" s="7" t="s">
        <v>160</v>
      </c>
      <c r="P42" s="7" t="s">
        <v>161</v>
      </c>
    </row>
    <row r="43" spans="4:16" x14ac:dyDescent="0.2">
      <c r="D43" s="7" t="s">
        <v>164</v>
      </c>
      <c r="E43" s="7">
        <v>20</v>
      </c>
      <c r="F43" s="7">
        <v>23</v>
      </c>
      <c r="G43" s="7">
        <v>17</v>
      </c>
      <c r="I43" s="7">
        <v>100</v>
      </c>
      <c r="J43" s="7">
        <f>(F43/E43)*100</f>
        <v>114.99999999999999</v>
      </c>
      <c r="K43" s="7">
        <f>(G43/E43)*100</f>
        <v>85</v>
      </c>
      <c r="M43" s="7" t="s">
        <v>178</v>
      </c>
      <c r="N43" s="32">
        <f>AVERAGE(I42:I45)</f>
        <v>100</v>
      </c>
      <c r="O43" s="32">
        <f>AVERAGE(J42:J45)</f>
        <v>81.130952380952365</v>
      </c>
      <c r="P43" s="32">
        <f>AVERAGE(K42:K45)</f>
        <v>56.964285714285708</v>
      </c>
    </row>
    <row r="44" spans="4:16" x14ac:dyDescent="0.2">
      <c r="D44" s="7" t="s">
        <v>165</v>
      </c>
      <c r="E44" s="7">
        <v>7</v>
      </c>
      <c r="F44" s="7">
        <v>4</v>
      </c>
      <c r="G44" s="7">
        <v>1</v>
      </c>
      <c r="I44" s="7">
        <v>100</v>
      </c>
      <c r="J44" s="7">
        <f>(F44/E44)*100</f>
        <v>57.142857142857139</v>
      </c>
      <c r="K44" s="7">
        <f>(G44/E44)*100</f>
        <v>14.285714285714285</v>
      </c>
      <c r="M44" s="7" t="s">
        <v>26</v>
      </c>
      <c r="N44" s="7">
        <f>_xlfn.STDEV.P(I42:I45)</f>
        <v>0</v>
      </c>
      <c r="O44" s="7">
        <f>_xlfn.STDEV.P(J42:J45)</f>
        <v>22.095042461161839</v>
      </c>
      <c r="P44" s="7">
        <f>_xlfn.STDEV.P(K42:K45)</f>
        <v>26.536339158187744</v>
      </c>
    </row>
    <row r="45" spans="4:16" x14ac:dyDescent="0.2">
      <c r="D45" s="7" t="s">
        <v>169</v>
      </c>
      <c r="E45" s="7">
        <v>7</v>
      </c>
      <c r="F45" s="7">
        <v>6</v>
      </c>
      <c r="G45" s="7">
        <v>5</v>
      </c>
      <c r="I45" s="7">
        <v>100</v>
      </c>
      <c r="J45" s="7">
        <f>(F45/E45)*100</f>
        <v>85.714285714285708</v>
      </c>
      <c r="K45" s="7">
        <f>(G45/E45)*100</f>
        <v>71.428571428571431</v>
      </c>
      <c r="M45" s="7" t="s">
        <v>166</v>
      </c>
      <c r="N45" s="7">
        <f>N44/(SQRT(4))</f>
        <v>0</v>
      </c>
      <c r="O45" s="7">
        <f>O44/(SQRT(4))</f>
        <v>11.047521230580919</v>
      </c>
      <c r="P45" s="7">
        <f>P44/(SQRT(4))</f>
        <v>13.268169579093872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871B2-1790-254A-A8EA-AF9CE9A4132A}">
  <dimension ref="A1:AH806"/>
  <sheetViews>
    <sheetView topLeftCell="R1" workbookViewId="0">
      <selection activeCell="V4" sqref="V4"/>
    </sheetView>
  </sheetViews>
  <sheetFormatPr baseColWidth="10" defaultColWidth="8.83203125" defaultRowHeight="15" x14ac:dyDescent="0.2"/>
  <cols>
    <col min="1" max="1" width="35.1640625" style="7" bestFit="1" customWidth="1"/>
    <col min="2" max="3" width="8.83203125" style="7"/>
    <col min="4" max="4" width="37.33203125" style="7" bestFit="1" customWidth="1"/>
    <col min="5" max="6" width="8.83203125" style="7"/>
    <col min="7" max="7" width="13.1640625" style="7" bestFit="1" customWidth="1"/>
    <col min="8" max="8" width="17.5" style="7" bestFit="1" customWidth="1"/>
    <col min="9" max="9" width="37.33203125" style="7" bestFit="1" customWidth="1"/>
    <col min="10" max="10" width="8.6640625" style="7" customWidth="1"/>
    <col min="11" max="11" width="7.5" style="7" customWidth="1"/>
    <col min="12" max="12" width="8.83203125" style="7"/>
    <col min="13" max="13" width="17.5" style="7" bestFit="1" customWidth="1"/>
    <col min="14" max="14" width="37.33203125" style="7" bestFit="1" customWidth="1"/>
    <col min="15" max="15" width="10" style="7" customWidth="1"/>
    <col min="16" max="16" width="9.33203125" style="7" customWidth="1"/>
    <col min="17" max="17" width="16.5" style="7" bestFit="1" customWidth="1"/>
    <col min="18" max="18" width="17.5" style="7" bestFit="1" customWidth="1"/>
    <col min="19" max="19" width="37.33203125" style="7" bestFit="1" customWidth="1"/>
    <col min="20" max="21" width="8.83203125" style="7"/>
    <col min="22" max="22" width="15.83203125" style="7" bestFit="1" customWidth="1"/>
    <col min="23" max="31" width="8.83203125" style="7"/>
    <col min="32" max="32" width="12" style="7" bestFit="1" customWidth="1"/>
    <col min="33" max="16384" width="8.83203125" style="7"/>
  </cols>
  <sheetData>
    <row r="1" spans="1:34" x14ac:dyDescent="0.2">
      <c r="A1" s="32" t="s">
        <v>179</v>
      </c>
    </row>
    <row r="2" spans="1:34" x14ac:dyDescent="0.2">
      <c r="A2" s="32" t="s">
        <v>180</v>
      </c>
    </row>
    <row r="3" spans="1:34" x14ac:dyDescent="0.2">
      <c r="B3" s="32" t="s">
        <v>181</v>
      </c>
      <c r="D3" s="41" t="s">
        <v>182</v>
      </c>
      <c r="H3" s="41" t="s">
        <v>182</v>
      </c>
      <c r="M3" s="41" t="s">
        <v>182</v>
      </c>
      <c r="R3" s="41" t="s">
        <v>182</v>
      </c>
    </row>
    <row r="4" spans="1:34" x14ac:dyDescent="0.2">
      <c r="B4" s="32" t="s">
        <v>153</v>
      </c>
      <c r="D4" s="41">
        <f>AVERAGE(C6:C107)</f>
        <v>3.7684411764705872</v>
      </c>
      <c r="H4" s="41">
        <f>AVERAGE(H6:H256)</f>
        <v>3.817641434262947</v>
      </c>
      <c r="M4" s="41">
        <f>AVERAGE(M6:M237)</f>
        <v>8.4854051724137936</v>
      </c>
      <c r="R4" s="41">
        <f>AVERAGE(R6:R63)</f>
        <v>17.98553448275862</v>
      </c>
      <c r="V4" s="32" t="s">
        <v>183</v>
      </c>
    </row>
    <row r="5" spans="1:34" x14ac:dyDescent="0.2">
      <c r="B5" s="32" t="s">
        <v>158</v>
      </c>
      <c r="C5" s="32" t="s">
        <v>184</v>
      </c>
      <c r="D5" s="32" t="s">
        <v>185</v>
      </c>
      <c r="E5" s="32" t="s">
        <v>130</v>
      </c>
      <c r="F5" s="32"/>
      <c r="G5" s="32" t="s">
        <v>186</v>
      </c>
      <c r="H5" s="32" t="s">
        <v>184</v>
      </c>
      <c r="I5" s="32" t="s">
        <v>185</v>
      </c>
      <c r="J5" s="32" t="s">
        <v>130</v>
      </c>
      <c r="K5" s="32"/>
      <c r="L5" s="32" t="s">
        <v>187</v>
      </c>
      <c r="M5" s="32" t="s">
        <v>184</v>
      </c>
      <c r="N5" s="32" t="s">
        <v>185</v>
      </c>
      <c r="O5" s="32" t="s">
        <v>130</v>
      </c>
      <c r="P5" s="32"/>
      <c r="Q5" s="32" t="s">
        <v>188</v>
      </c>
      <c r="R5" s="32" t="s">
        <v>184</v>
      </c>
      <c r="S5" s="32" t="s">
        <v>185</v>
      </c>
      <c r="T5" s="32" t="s">
        <v>130</v>
      </c>
      <c r="U5" s="32"/>
      <c r="W5" s="7" t="s">
        <v>153</v>
      </c>
      <c r="Z5" s="7" t="s">
        <v>189</v>
      </c>
      <c r="AC5" s="7" t="s">
        <v>37</v>
      </c>
      <c r="AF5" s="7" t="s">
        <v>190</v>
      </c>
    </row>
    <row r="6" spans="1:34" x14ac:dyDescent="0.2">
      <c r="B6" s="7" t="s">
        <v>191</v>
      </c>
      <c r="C6" s="7">
        <v>1.02</v>
      </c>
      <c r="D6" s="7">
        <f t="shared" ref="D6:D69" si="0">C6/$D$4*(100)</f>
        <v>27.066894565548257</v>
      </c>
      <c r="E6" s="39">
        <f>AVERAGE(D6:D107)</f>
        <v>100.00000000000001</v>
      </c>
      <c r="G6" s="7" t="s">
        <v>191</v>
      </c>
      <c r="H6" s="7">
        <v>3.1629999999999998</v>
      </c>
      <c r="I6" s="7">
        <f t="shared" ref="I6:I69" si="1">H6/$H$4*100</f>
        <v>82.852202189875499</v>
      </c>
      <c r="J6" s="39">
        <f>AVERAGE(I6:I256)</f>
        <v>100.00000000000006</v>
      </c>
      <c r="L6" s="7" t="s">
        <v>191</v>
      </c>
      <c r="M6" s="7">
        <v>5.7779999999999996</v>
      </c>
      <c r="N6" s="7">
        <f t="shared" ref="N6:N69" si="2">M6/$M$4*100</f>
        <v>68.093389562402777</v>
      </c>
      <c r="O6" s="39">
        <f>AVERAGE(N6:N237)</f>
        <v>99.999999999999986</v>
      </c>
      <c r="Q6" s="7" t="s">
        <v>191</v>
      </c>
      <c r="R6" s="7">
        <v>61.732999999999997</v>
      </c>
      <c r="S6" s="7">
        <f t="shared" ref="S6:S37" si="3">R6/$R$4*100</f>
        <v>343.23695000100656</v>
      </c>
      <c r="T6" s="39">
        <f>AVERAGE(S6:S63)</f>
        <v>99.999999999999986</v>
      </c>
      <c r="U6" s="39"/>
      <c r="V6" s="7" t="s">
        <v>158</v>
      </c>
      <c r="W6" s="7" t="s">
        <v>159</v>
      </c>
      <c r="X6" s="7" t="s">
        <v>160</v>
      </c>
      <c r="Y6" s="7" t="s">
        <v>161</v>
      </c>
      <c r="Z6" s="7" t="s">
        <v>159</v>
      </c>
      <c r="AA6" s="7" t="s">
        <v>160</v>
      </c>
      <c r="AB6" s="7" t="s">
        <v>161</v>
      </c>
      <c r="AC6" s="7" t="s">
        <v>159</v>
      </c>
      <c r="AD6" s="7" t="s">
        <v>160</v>
      </c>
      <c r="AE6" s="7" t="s">
        <v>161</v>
      </c>
      <c r="AF6" s="7" t="s">
        <v>159</v>
      </c>
      <c r="AG6" s="7" t="s">
        <v>160</v>
      </c>
      <c r="AH6" s="7" t="s">
        <v>161</v>
      </c>
    </row>
    <row r="7" spans="1:34" x14ac:dyDescent="0.2">
      <c r="B7" s="7" t="s">
        <v>191</v>
      </c>
      <c r="C7" s="7">
        <v>2.1509999999999998</v>
      </c>
      <c r="D7" s="7">
        <f t="shared" si="0"/>
        <v>57.079304127935572</v>
      </c>
      <c r="G7" s="7" t="s">
        <v>191</v>
      </c>
      <c r="H7" s="7">
        <v>2.04</v>
      </c>
      <c r="I7" s="7">
        <f t="shared" si="1"/>
        <v>53.436134197706622</v>
      </c>
      <c r="L7" s="7" t="s">
        <v>191</v>
      </c>
      <c r="M7" s="7">
        <v>13.178000000000001</v>
      </c>
      <c r="N7" s="7">
        <f t="shared" si="2"/>
        <v>155.30195355717271</v>
      </c>
      <c r="Q7" s="7" t="s">
        <v>191</v>
      </c>
      <c r="R7" s="7">
        <v>59.552</v>
      </c>
      <c r="S7" s="7">
        <f t="shared" si="3"/>
        <v>331.11053806651131</v>
      </c>
      <c r="V7" s="7" t="s">
        <v>192</v>
      </c>
      <c r="W7" s="40">
        <v>100.00000000000001</v>
      </c>
      <c r="X7" s="40">
        <v>100.03443233441595</v>
      </c>
      <c r="Y7" s="40">
        <v>92.940139739505881</v>
      </c>
      <c r="Z7" s="40">
        <v>100.00000000000006</v>
      </c>
      <c r="AA7" s="40">
        <v>69.224678260288826</v>
      </c>
      <c r="AB7" s="40">
        <v>88.341171857041942</v>
      </c>
      <c r="AC7" s="40">
        <v>99.999999999999986</v>
      </c>
      <c r="AD7" s="40">
        <v>85.525007107512593</v>
      </c>
      <c r="AE7" s="40">
        <v>82.498702304760187</v>
      </c>
      <c r="AF7" s="40">
        <v>99.999999999999986</v>
      </c>
      <c r="AG7" s="40">
        <v>76.135407669573553</v>
      </c>
      <c r="AH7" s="40">
        <v>63.559664937975661</v>
      </c>
    </row>
    <row r="8" spans="1:34" x14ac:dyDescent="0.2">
      <c r="B8" s="7" t="s">
        <v>191</v>
      </c>
      <c r="C8" s="7">
        <v>3.0129999999999999</v>
      </c>
      <c r="D8" s="7">
        <f t="shared" si="0"/>
        <v>79.953483652938118</v>
      </c>
      <c r="G8" s="7" t="s">
        <v>191</v>
      </c>
      <c r="H8" s="7">
        <v>5.7119999999999997</v>
      </c>
      <c r="I8" s="7">
        <f t="shared" si="1"/>
        <v>149.62117575357851</v>
      </c>
      <c r="L8" s="7" t="s">
        <v>191</v>
      </c>
      <c r="M8" s="7">
        <v>4.8150000000000004</v>
      </c>
      <c r="N8" s="7">
        <f t="shared" si="2"/>
        <v>56.744491302002317</v>
      </c>
      <c r="Q8" s="7" t="s">
        <v>191</v>
      </c>
      <c r="R8" s="7">
        <v>5.6870000000000003</v>
      </c>
      <c r="S8" s="7">
        <f t="shared" si="3"/>
        <v>31.619855420208388</v>
      </c>
      <c r="V8" s="7" t="s">
        <v>193</v>
      </c>
      <c r="W8" s="7">
        <v>102</v>
      </c>
      <c r="X8" s="7">
        <v>111</v>
      </c>
      <c r="Y8" s="7">
        <v>109</v>
      </c>
      <c r="Z8" s="7">
        <v>251</v>
      </c>
      <c r="AA8" s="7">
        <v>156</v>
      </c>
      <c r="AB8" s="7">
        <v>122</v>
      </c>
      <c r="AC8" s="7">
        <v>232</v>
      </c>
      <c r="AD8" s="7">
        <v>274</v>
      </c>
      <c r="AE8" s="7">
        <v>295</v>
      </c>
      <c r="AF8" s="7">
        <v>58</v>
      </c>
      <c r="AG8" s="7">
        <v>50</v>
      </c>
      <c r="AH8" s="7">
        <v>44</v>
      </c>
    </row>
    <row r="9" spans="1:34" x14ac:dyDescent="0.2">
      <c r="B9" s="7" t="s">
        <v>191</v>
      </c>
      <c r="C9" s="7">
        <v>2.742</v>
      </c>
      <c r="D9" s="7">
        <f t="shared" si="0"/>
        <v>72.762181273267942</v>
      </c>
      <c r="G9" s="7" t="s">
        <v>191</v>
      </c>
      <c r="H9" s="7">
        <v>2.6920000000000002</v>
      </c>
      <c r="I9" s="7">
        <f t="shared" si="1"/>
        <v>70.514741794228541</v>
      </c>
      <c r="L9" s="7" t="s">
        <v>191</v>
      </c>
      <c r="M9" s="7">
        <v>4.8150000000000004</v>
      </c>
      <c r="N9" s="7">
        <f t="shared" si="2"/>
        <v>56.744491302002317</v>
      </c>
      <c r="Q9" s="7" t="s">
        <v>191</v>
      </c>
      <c r="R9" s="7">
        <v>8.202</v>
      </c>
      <c r="S9" s="7">
        <f t="shared" si="3"/>
        <v>45.603315307991771</v>
      </c>
      <c r="V9" s="7" t="s">
        <v>26</v>
      </c>
      <c r="W9" s="7">
        <v>88.806910252857548</v>
      </c>
      <c r="X9" s="7">
        <v>62.878453306505506</v>
      </c>
      <c r="Y9" s="7">
        <v>61.554507578060431</v>
      </c>
      <c r="Z9" s="7">
        <v>82.49567856582641</v>
      </c>
      <c r="AA9" s="7">
        <v>63.733276052064326</v>
      </c>
      <c r="AB9" s="7">
        <v>75.087400299033504</v>
      </c>
      <c r="AC9" s="7">
        <v>88.806910252857548</v>
      </c>
      <c r="AD9" s="7">
        <v>115.53644898115792</v>
      </c>
      <c r="AE9" s="7">
        <v>97.47299716262097</v>
      </c>
      <c r="AF9" s="7">
        <v>140.43307268477295</v>
      </c>
      <c r="AG9" s="7">
        <v>117.60445863524068</v>
      </c>
      <c r="AH9" s="7">
        <v>77.045621848734427</v>
      </c>
    </row>
    <row r="10" spans="1:34" x14ac:dyDescent="0.2">
      <c r="B10" s="7" t="s">
        <v>191</v>
      </c>
      <c r="C10" s="7">
        <v>1.4430000000000001</v>
      </c>
      <c r="D10" s="7">
        <f t="shared" si="0"/>
        <v>38.291694958907968</v>
      </c>
      <c r="G10" s="7" t="s">
        <v>191</v>
      </c>
      <c r="H10" s="7">
        <v>2.9540000000000002</v>
      </c>
      <c r="I10" s="7">
        <f t="shared" si="1"/>
        <v>77.377617852953605</v>
      </c>
      <c r="L10" s="7" t="s">
        <v>191</v>
      </c>
      <c r="M10" s="7">
        <v>4.4390000000000001</v>
      </c>
      <c r="N10" s="7">
        <f t="shared" si="2"/>
        <v>52.313353455781574</v>
      </c>
      <c r="Q10" s="7" t="s">
        <v>191</v>
      </c>
      <c r="R10" s="7">
        <v>7.9619999999999997</v>
      </c>
      <c r="S10" s="7">
        <f t="shared" si="3"/>
        <v>44.26890959305419</v>
      </c>
      <c r="V10" s="7" t="s">
        <v>166</v>
      </c>
      <c r="W10" s="7">
        <v>8.7931943986216936</v>
      </c>
      <c r="X10" s="7">
        <v>5.9681586716419863</v>
      </c>
      <c r="Y10" s="7">
        <v>5.8958525332110829</v>
      </c>
      <c r="Z10" s="7">
        <v>5.2070810590505037</v>
      </c>
      <c r="AA10" s="7">
        <v>5.1027459150835162</v>
      </c>
      <c r="AB10" s="7">
        <v>6.7980938044662267</v>
      </c>
      <c r="AC10" s="7">
        <v>5.8304592992981226</v>
      </c>
      <c r="AD10" s="7">
        <v>6.9798121414432313</v>
      </c>
      <c r="AE10" s="7">
        <v>5.6750973039860337</v>
      </c>
      <c r="AF10" s="7">
        <v>18.439765829767676</v>
      </c>
      <c r="AG10" s="7">
        <v>16.631782039750302</v>
      </c>
      <c r="AH10" s="7">
        <v>11.615064518720921</v>
      </c>
    </row>
    <row r="11" spans="1:34" x14ac:dyDescent="0.2">
      <c r="B11" s="7" t="s">
        <v>191</v>
      </c>
      <c r="C11" s="7">
        <v>1.4019999999999999</v>
      </c>
      <c r="D11" s="7">
        <f t="shared" si="0"/>
        <v>37.203711942057502</v>
      </c>
      <c r="G11" s="7" t="s">
        <v>191</v>
      </c>
      <c r="H11" s="7">
        <v>2.274</v>
      </c>
      <c r="I11" s="7">
        <f t="shared" si="1"/>
        <v>59.565573120384727</v>
      </c>
      <c r="L11" s="7" t="s">
        <v>191</v>
      </c>
      <c r="M11" s="7">
        <v>8.8780000000000001</v>
      </c>
      <c r="N11" s="7">
        <f t="shared" si="2"/>
        <v>104.62670691156315</v>
      </c>
      <c r="Q11" s="7" t="s">
        <v>191</v>
      </c>
      <c r="R11" s="7">
        <v>13.064</v>
      </c>
      <c r="S11" s="7">
        <f t="shared" si="3"/>
        <v>72.636151083102234</v>
      </c>
    </row>
    <row r="12" spans="1:34" x14ac:dyDescent="0.2">
      <c r="B12" s="7" t="s">
        <v>191</v>
      </c>
      <c r="C12" s="7">
        <v>1.4019999999999999</v>
      </c>
      <c r="D12" s="7">
        <f t="shared" si="0"/>
        <v>37.203711942057502</v>
      </c>
      <c r="G12" s="7" t="s">
        <v>191</v>
      </c>
      <c r="H12" s="7">
        <v>6.8920000000000003</v>
      </c>
      <c r="I12" s="7">
        <f t="shared" si="1"/>
        <v>180.53031220127158</v>
      </c>
      <c r="L12" s="7" t="s">
        <v>191</v>
      </c>
      <c r="M12" s="7">
        <v>6.8940000000000001</v>
      </c>
      <c r="N12" s="7">
        <f t="shared" si="2"/>
        <v>81.245383808100527</v>
      </c>
      <c r="Q12" s="7" t="s">
        <v>191</v>
      </c>
      <c r="R12" s="7">
        <v>2.2749999999999999</v>
      </c>
      <c r="S12" s="7">
        <f t="shared" si="3"/>
        <v>12.649054172845803</v>
      </c>
    </row>
    <row r="13" spans="1:34" x14ac:dyDescent="0.2">
      <c r="B13" s="7" t="s">
        <v>191</v>
      </c>
      <c r="C13" s="7">
        <v>5.2530000000000001</v>
      </c>
      <c r="D13" s="7">
        <f t="shared" si="0"/>
        <v>139.39450701257351</v>
      </c>
      <c r="G13" s="7" t="s">
        <v>191</v>
      </c>
      <c r="H13" s="7">
        <v>4.9509999999999996</v>
      </c>
      <c r="I13" s="7">
        <f t="shared" si="1"/>
        <v>129.68740216315953</v>
      </c>
      <c r="L13" s="7" t="s">
        <v>191</v>
      </c>
      <c r="M13" s="7">
        <v>5.1859999999999999</v>
      </c>
      <c r="N13" s="7">
        <f t="shared" si="2"/>
        <v>61.116704442821188</v>
      </c>
      <c r="Q13" s="7" t="s">
        <v>191</v>
      </c>
      <c r="R13" s="7">
        <v>3.4119999999999999</v>
      </c>
      <c r="S13" s="7">
        <f t="shared" si="3"/>
        <v>18.970801247362584</v>
      </c>
    </row>
    <row r="14" spans="1:34" x14ac:dyDescent="0.2">
      <c r="B14" s="7" t="s">
        <v>191</v>
      </c>
      <c r="C14" s="7">
        <v>2.1509999999999998</v>
      </c>
      <c r="D14" s="7">
        <f t="shared" si="0"/>
        <v>57.079304127935572</v>
      </c>
      <c r="G14" s="7" t="s">
        <v>191</v>
      </c>
      <c r="H14" s="7">
        <v>11.173999999999999</v>
      </c>
      <c r="I14" s="7">
        <f t="shared" si="1"/>
        <v>292.69380564959494</v>
      </c>
      <c r="L14" s="7" t="s">
        <v>191</v>
      </c>
      <c r="M14" s="7">
        <v>4.766</v>
      </c>
      <c r="N14" s="7">
        <f t="shared" si="2"/>
        <v>56.167029189063975</v>
      </c>
      <c r="Q14" s="7" t="s">
        <v>191</v>
      </c>
      <c r="R14" s="7">
        <v>2.2749999999999999</v>
      </c>
      <c r="S14" s="7">
        <f t="shared" si="3"/>
        <v>12.649054172845803</v>
      </c>
    </row>
    <row r="15" spans="1:34" x14ac:dyDescent="0.2">
      <c r="B15" s="7" t="s">
        <v>191</v>
      </c>
      <c r="C15" s="7">
        <v>2.2690000000000001</v>
      </c>
      <c r="D15" s="7">
        <f t="shared" si="0"/>
        <v>60.210572322773515</v>
      </c>
      <c r="G15" s="7" t="s">
        <v>191</v>
      </c>
      <c r="H15" s="7">
        <v>4.2050000000000001</v>
      </c>
      <c r="I15" s="7">
        <f t="shared" si="1"/>
        <v>110.14654132419427</v>
      </c>
      <c r="L15" s="7" t="s">
        <v>191</v>
      </c>
      <c r="M15" s="7">
        <v>3.472</v>
      </c>
      <c r="N15" s="7">
        <f t="shared" si="2"/>
        <v>40.917315431059613</v>
      </c>
      <c r="Q15" s="7" t="s">
        <v>191</v>
      </c>
      <c r="R15" s="7">
        <v>3.4119999999999999</v>
      </c>
      <c r="S15" s="7">
        <f t="shared" si="3"/>
        <v>18.970801247362584</v>
      </c>
    </row>
    <row r="16" spans="1:34" x14ac:dyDescent="0.2">
      <c r="B16" s="7" t="s">
        <v>191</v>
      </c>
      <c r="C16" s="7">
        <v>1.7010000000000001</v>
      </c>
      <c r="D16" s="7">
        <f t="shared" si="0"/>
        <v>45.138027113723119</v>
      </c>
      <c r="G16" s="7" t="s">
        <v>191</v>
      </c>
      <c r="H16" s="7">
        <v>5.4610000000000003</v>
      </c>
      <c r="I16" s="7">
        <f t="shared" si="1"/>
        <v>143.0464357125862</v>
      </c>
      <c r="L16" s="7" t="s">
        <v>191</v>
      </c>
      <c r="M16" s="7">
        <v>4.5419999999999998</v>
      </c>
      <c r="N16" s="7">
        <f t="shared" si="2"/>
        <v>53.527202387060122</v>
      </c>
      <c r="Q16" s="7" t="s">
        <v>191</v>
      </c>
      <c r="R16" s="7">
        <v>15.260999999999999</v>
      </c>
      <c r="S16" s="7">
        <f t="shared" si="3"/>
        <v>84.851523398593315</v>
      </c>
    </row>
    <row r="17" spans="2:19" x14ac:dyDescent="0.2">
      <c r="B17" s="7" t="s">
        <v>191</v>
      </c>
      <c r="C17" s="7">
        <v>1.9239999999999999</v>
      </c>
      <c r="D17" s="7">
        <f t="shared" si="0"/>
        <v>51.055593278543952</v>
      </c>
      <c r="G17" s="7" t="s">
        <v>191</v>
      </c>
      <c r="H17" s="7">
        <v>2.5619999999999998</v>
      </c>
      <c r="I17" s="7">
        <f t="shared" si="1"/>
        <v>67.109497948296251</v>
      </c>
      <c r="L17" s="7" t="s">
        <v>191</v>
      </c>
      <c r="M17" s="7">
        <v>3.4049999999999998</v>
      </c>
      <c r="N17" s="7">
        <f t="shared" si="2"/>
        <v>40.127724378674536</v>
      </c>
      <c r="Q17" s="7" t="s">
        <v>191</v>
      </c>
      <c r="R17" s="7">
        <v>5.827</v>
      </c>
      <c r="S17" s="7">
        <f t="shared" si="3"/>
        <v>32.398258753921979</v>
      </c>
    </row>
    <row r="18" spans="2:19" x14ac:dyDescent="0.2">
      <c r="B18" s="7" t="s">
        <v>191</v>
      </c>
      <c r="C18" s="7">
        <v>3.0419999999999998</v>
      </c>
      <c r="D18" s="7">
        <f t="shared" si="0"/>
        <v>80.723032616076253</v>
      </c>
      <c r="G18" s="7" t="s">
        <v>191</v>
      </c>
      <c r="H18" s="7">
        <v>1.9650000000000001</v>
      </c>
      <c r="I18" s="7">
        <f t="shared" si="1"/>
        <v>51.471570440438001</v>
      </c>
      <c r="L18" s="7" t="s">
        <v>191</v>
      </c>
      <c r="M18" s="7">
        <v>7.8970000000000002</v>
      </c>
      <c r="N18" s="7">
        <f t="shared" si="2"/>
        <v>93.065679711715958</v>
      </c>
      <c r="Q18" s="7" t="s">
        <v>191</v>
      </c>
      <c r="R18" s="7">
        <v>6.125</v>
      </c>
      <c r="S18" s="7">
        <f t="shared" si="3"/>
        <v>34.05514584996947</v>
      </c>
    </row>
    <row r="19" spans="2:19" x14ac:dyDescent="0.2">
      <c r="B19" s="7" t="s">
        <v>191</v>
      </c>
      <c r="C19" s="7">
        <v>4.8220000000000001</v>
      </c>
      <c r="D19" s="7">
        <f t="shared" si="0"/>
        <v>127.95741725007224</v>
      </c>
      <c r="G19" s="7" t="s">
        <v>191</v>
      </c>
      <c r="H19" s="7">
        <v>6.1829999999999998</v>
      </c>
      <c r="I19" s="7">
        <f t="shared" si="1"/>
        <v>161.9586361492255</v>
      </c>
      <c r="L19" s="7" t="s">
        <v>191</v>
      </c>
      <c r="M19" s="7">
        <v>16.859000000000002</v>
      </c>
      <c r="N19" s="7">
        <f t="shared" si="2"/>
        <v>198.68232167403056</v>
      </c>
      <c r="Q19" s="7" t="s">
        <v>191</v>
      </c>
      <c r="R19" s="7">
        <v>2.5430000000000001</v>
      </c>
      <c r="S19" s="7">
        <f t="shared" si="3"/>
        <v>14.139140554526101</v>
      </c>
    </row>
    <row r="20" spans="2:19" x14ac:dyDescent="0.2">
      <c r="B20" s="7" t="s">
        <v>191</v>
      </c>
      <c r="C20" s="7">
        <v>2.9750000000000001</v>
      </c>
      <c r="D20" s="7">
        <f t="shared" si="0"/>
        <v>78.94510914951573</v>
      </c>
      <c r="G20" s="7" t="s">
        <v>191</v>
      </c>
      <c r="H20" s="7">
        <v>2.1589999999999998</v>
      </c>
      <c r="I20" s="7">
        <f t="shared" si="1"/>
        <v>56.553242025906172</v>
      </c>
      <c r="L20" s="7" t="s">
        <v>191</v>
      </c>
      <c r="M20" s="7">
        <v>3.76</v>
      </c>
      <c r="N20" s="7">
        <f t="shared" si="2"/>
        <v>44.311378462207415</v>
      </c>
      <c r="Q20" s="7" t="s">
        <v>191</v>
      </c>
      <c r="R20" s="7">
        <v>17.984999999999999</v>
      </c>
      <c r="S20" s="7">
        <f t="shared" si="3"/>
        <v>99.997028263134837</v>
      </c>
    </row>
    <row r="21" spans="2:19" x14ac:dyDescent="0.2">
      <c r="B21" s="7" t="s">
        <v>191</v>
      </c>
      <c r="C21" s="7">
        <v>1.7509999999999999</v>
      </c>
      <c r="D21" s="7">
        <f t="shared" si="0"/>
        <v>46.464835670857831</v>
      </c>
      <c r="G21" s="7" t="s">
        <v>191</v>
      </c>
      <c r="H21" s="7">
        <v>8.64</v>
      </c>
      <c r="I21" s="7">
        <f t="shared" si="1"/>
        <v>226.31774483734569</v>
      </c>
      <c r="L21" s="7" t="s">
        <v>191</v>
      </c>
      <c r="M21" s="7">
        <v>3.8519999999999999</v>
      </c>
      <c r="N21" s="7">
        <f t="shared" si="2"/>
        <v>45.395593041601856</v>
      </c>
      <c r="Q21" s="7" t="s">
        <v>191</v>
      </c>
      <c r="R21" s="7">
        <v>19.763999999999999</v>
      </c>
      <c r="S21" s="7">
        <f t="shared" si="3"/>
        <v>109.88831062510964</v>
      </c>
    </row>
    <row r="22" spans="2:19" x14ac:dyDescent="0.2">
      <c r="B22" s="7" t="s">
        <v>191</v>
      </c>
      <c r="C22" s="7">
        <v>5.9160000000000004</v>
      </c>
      <c r="D22" s="7">
        <f t="shared" si="0"/>
        <v>156.98798848017987</v>
      </c>
      <c r="G22" s="7" t="s">
        <v>191</v>
      </c>
      <c r="H22" s="7">
        <v>5.101</v>
      </c>
      <c r="I22" s="7">
        <f t="shared" si="1"/>
        <v>133.6165296776968</v>
      </c>
      <c r="L22" s="7" t="s">
        <v>191</v>
      </c>
      <c r="M22" s="7">
        <v>3.4049999999999998</v>
      </c>
      <c r="N22" s="7">
        <f t="shared" si="2"/>
        <v>40.127724378674536</v>
      </c>
      <c r="Q22" s="7" t="s">
        <v>191</v>
      </c>
      <c r="R22" s="7">
        <v>30.010999999999999</v>
      </c>
      <c r="S22" s="7">
        <f t="shared" si="3"/>
        <v>166.86187462913202</v>
      </c>
    </row>
    <row r="23" spans="2:19" x14ac:dyDescent="0.2">
      <c r="B23" s="7" t="s">
        <v>191</v>
      </c>
      <c r="C23" s="7">
        <v>3.8029999999999999</v>
      </c>
      <c r="D23" s="7">
        <f t="shared" si="0"/>
        <v>100.91705885566667</v>
      </c>
      <c r="G23" s="7" t="s">
        <v>191</v>
      </c>
      <c r="H23" s="7">
        <v>4.2439999999999998</v>
      </c>
      <c r="I23" s="7">
        <f t="shared" si="1"/>
        <v>111.16811447797397</v>
      </c>
      <c r="L23" s="7" t="s">
        <v>191</v>
      </c>
      <c r="M23" s="7">
        <v>4.1420000000000003</v>
      </c>
      <c r="N23" s="7">
        <f t="shared" si="2"/>
        <v>48.813225954910408</v>
      </c>
      <c r="Q23" s="7" t="s">
        <v>191</v>
      </c>
      <c r="R23" s="7">
        <v>78.433999999999997</v>
      </c>
      <c r="S23" s="7">
        <f t="shared" si="3"/>
        <v>436.09490768922529</v>
      </c>
    </row>
    <row r="24" spans="2:19" x14ac:dyDescent="0.2">
      <c r="B24" s="7" t="s">
        <v>191</v>
      </c>
      <c r="C24" s="7">
        <v>4.8689999999999998</v>
      </c>
      <c r="D24" s="7">
        <f t="shared" si="0"/>
        <v>129.20461729377885</v>
      </c>
      <c r="G24" s="7" t="s">
        <v>191</v>
      </c>
      <c r="H24" s="7">
        <v>6.2850000000000001</v>
      </c>
      <c r="I24" s="7">
        <f t="shared" si="1"/>
        <v>164.63044285911084</v>
      </c>
      <c r="L24" s="7" t="s">
        <v>191</v>
      </c>
      <c r="M24" s="7">
        <v>6.3609999999999998</v>
      </c>
      <c r="N24" s="7">
        <f t="shared" si="2"/>
        <v>74.964010212261002</v>
      </c>
      <c r="Q24" s="7" t="s">
        <v>191</v>
      </c>
      <c r="R24" s="7">
        <v>16.562000000000001</v>
      </c>
      <c r="S24" s="7">
        <f t="shared" si="3"/>
        <v>92.085114378317442</v>
      </c>
    </row>
    <row r="25" spans="2:19" x14ac:dyDescent="0.2">
      <c r="B25" s="7" t="s">
        <v>191</v>
      </c>
      <c r="C25" s="7">
        <v>3.6080000000000001</v>
      </c>
      <c r="D25" s="7">
        <f t="shared" si="0"/>
        <v>95.742505482841281</v>
      </c>
      <c r="G25" s="7" t="s">
        <v>191</v>
      </c>
      <c r="H25" s="7">
        <v>7.2539999999999996</v>
      </c>
      <c r="I25" s="7">
        <f t="shared" si="1"/>
        <v>190.01260660302145</v>
      </c>
      <c r="L25" s="7" t="s">
        <v>191</v>
      </c>
      <c r="M25" s="7">
        <v>9.3409999999999993</v>
      </c>
      <c r="N25" s="7">
        <f t="shared" si="2"/>
        <v>110.08313463177646</v>
      </c>
      <c r="Q25" s="7" t="s">
        <v>191</v>
      </c>
      <c r="R25" s="7">
        <v>50.654000000000003</v>
      </c>
      <c r="S25" s="7">
        <f t="shared" si="3"/>
        <v>281.63744618520059</v>
      </c>
    </row>
    <row r="26" spans="2:19" x14ac:dyDescent="0.2">
      <c r="B26" s="7" t="s">
        <v>191</v>
      </c>
      <c r="C26" s="7">
        <v>2.1779999999999999</v>
      </c>
      <c r="D26" s="7">
        <f t="shared" si="0"/>
        <v>57.795780748788331</v>
      </c>
      <c r="G26" s="7" t="s">
        <v>191</v>
      </c>
      <c r="H26" s="7">
        <v>4.6970000000000001</v>
      </c>
      <c r="I26" s="7">
        <f t="shared" si="1"/>
        <v>123.03407957187646</v>
      </c>
      <c r="L26" s="7" t="s">
        <v>191</v>
      </c>
      <c r="M26" s="7">
        <v>3.0449999999999999</v>
      </c>
      <c r="N26" s="7">
        <f t="shared" si="2"/>
        <v>35.885145589739786</v>
      </c>
      <c r="Q26" s="7" t="s">
        <v>191</v>
      </c>
      <c r="R26" s="7">
        <v>94.872</v>
      </c>
      <c r="S26" s="7">
        <f t="shared" si="3"/>
        <v>527.4905791148251</v>
      </c>
    </row>
    <row r="27" spans="2:19" x14ac:dyDescent="0.2">
      <c r="B27" s="7" t="s">
        <v>191</v>
      </c>
      <c r="C27" s="7">
        <v>1.7010000000000001</v>
      </c>
      <c r="D27" s="7">
        <f t="shared" si="0"/>
        <v>45.138027113723119</v>
      </c>
      <c r="G27" s="7" t="s">
        <v>191</v>
      </c>
      <c r="H27" s="7">
        <v>3.4249999999999998</v>
      </c>
      <c r="I27" s="7">
        <f t="shared" si="1"/>
        <v>89.715078248600562</v>
      </c>
      <c r="L27" s="7" t="s">
        <v>191</v>
      </c>
      <c r="M27" s="7">
        <v>4.8390000000000004</v>
      </c>
      <c r="N27" s="7">
        <f t="shared" si="2"/>
        <v>57.027329887931309</v>
      </c>
      <c r="Q27" s="7" t="s">
        <v>191</v>
      </c>
      <c r="R27" s="7">
        <v>48.393000000000001</v>
      </c>
      <c r="S27" s="7">
        <f t="shared" si="3"/>
        <v>269.06623234572612</v>
      </c>
    </row>
    <row r="28" spans="2:19" x14ac:dyDescent="0.2">
      <c r="B28" s="7" t="s">
        <v>191</v>
      </c>
      <c r="C28" s="7">
        <v>5.5529999999999999</v>
      </c>
      <c r="D28" s="7">
        <f t="shared" si="0"/>
        <v>147.35535835538181</v>
      </c>
      <c r="G28" s="7" t="s">
        <v>191</v>
      </c>
      <c r="H28" s="7">
        <v>11.616</v>
      </c>
      <c r="I28" s="7">
        <f t="shared" si="1"/>
        <v>304.27163472576473</v>
      </c>
      <c r="L28" s="7" t="s">
        <v>191</v>
      </c>
      <c r="M28" s="7">
        <v>6.0330000000000004</v>
      </c>
      <c r="N28" s="7">
        <f t="shared" si="2"/>
        <v>71.098549537898236</v>
      </c>
      <c r="Q28" s="7" t="s">
        <v>191</v>
      </c>
      <c r="R28" s="7">
        <v>5.0869999999999997</v>
      </c>
      <c r="S28" s="7">
        <f t="shared" si="3"/>
        <v>28.283841132864438</v>
      </c>
    </row>
    <row r="29" spans="2:19" x14ac:dyDescent="0.2">
      <c r="B29" s="7" t="s">
        <v>191</v>
      </c>
      <c r="C29" s="7">
        <v>4.9580000000000002</v>
      </c>
      <c r="D29" s="7">
        <f t="shared" si="0"/>
        <v>131.56633652547868</v>
      </c>
      <c r="G29" s="7" t="s">
        <v>191</v>
      </c>
      <c r="H29" s="7">
        <v>6.5</v>
      </c>
      <c r="I29" s="7">
        <f t="shared" si="1"/>
        <v>170.26219229661422</v>
      </c>
      <c r="L29" s="7" t="s">
        <v>191</v>
      </c>
      <c r="M29" s="7">
        <v>3.5049999999999999</v>
      </c>
      <c r="N29" s="7">
        <f t="shared" si="2"/>
        <v>41.306218486711963</v>
      </c>
      <c r="Q29" s="7" t="s">
        <v>191</v>
      </c>
      <c r="R29" s="7">
        <v>4.8259999999999996</v>
      </c>
      <c r="S29" s="7">
        <f t="shared" si="3"/>
        <v>26.83267491786982</v>
      </c>
    </row>
    <row r="30" spans="2:19" x14ac:dyDescent="0.2">
      <c r="B30" s="7" t="s">
        <v>191</v>
      </c>
      <c r="C30" s="7">
        <v>4.5439999999999996</v>
      </c>
      <c r="D30" s="7">
        <f t="shared" si="0"/>
        <v>120.58036167240319</v>
      </c>
      <c r="G30" s="7" t="s">
        <v>191</v>
      </c>
      <c r="H30" s="7">
        <v>3.1160000000000001</v>
      </c>
      <c r="I30" s="7">
        <f t="shared" si="1"/>
        <v>81.621075568653836</v>
      </c>
      <c r="L30" s="7" t="s">
        <v>191</v>
      </c>
      <c r="M30" s="7">
        <v>5.3179999999999996</v>
      </c>
      <c r="N30" s="7">
        <f t="shared" si="2"/>
        <v>62.672316665430593</v>
      </c>
      <c r="Q30" s="7" t="s">
        <v>191</v>
      </c>
      <c r="R30" s="7">
        <v>3.597</v>
      </c>
      <c r="S30" s="7">
        <f t="shared" si="3"/>
        <v>19.999405652626969</v>
      </c>
    </row>
    <row r="31" spans="2:19" x14ac:dyDescent="0.2">
      <c r="B31" s="7" t="s">
        <v>191</v>
      </c>
      <c r="C31" s="7">
        <v>0.72199999999999998</v>
      </c>
      <c r="D31" s="7">
        <f t="shared" si="0"/>
        <v>19.159115565025331</v>
      </c>
      <c r="G31" s="7" t="s">
        <v>191</v>
      </c>
      <c r="H31" s="7">
        <v>1</v>
      </c>
      <c r="I31" s="7">
        <f t="shared" si="1"/>
        <v>26.194183430248341</v>
      </c>
      <c r="L31" s="7" t="s">
        <v>191</v>
      </c>
      <c r="M31" s="7">
        <v>3.23</v>
      </c>
      <c r="N31" s="7">
        <f t="shared" si="2"/>
        <v>38.065359689609032</v>
      </c>
      <c r="Q31" s="7" t="s">
        <v>191</v>
      </c>
      <c r="R31" s="7">
        <v>6.125</v>
      </c>
      <c r="S31" s="7">
        <f t="shared" si="3"/>
        <v>34.05514584996947</v>
      </c>
    </row>
    <row r="32" spans="2:19" x14ac:dyDescent="0.2">
      <c r="B32" s="7" t="s">
        <v>191</v>
      </c>
      <c r="C32" s="7">
        <v>1.613</v>
      </c>
      <c r="D32" s="7">
        <f t="shared" si="0"/>
        <v>42.802844053166012</v>
      </c>
      <c r="G32" s="7" t="s">
        <v>191</v>
      </c>
      <c r="H32" s="7">
        <v>3.681</v>
      </c>
      <c r="I32" s="7">
        <f t="shared" si="1"/>
        <v>96.420789206744146</v>
      </c>
      <c r="L32" s="7" t="s">
        <v>191</v>
      </c>
      <c r="M32" s="7">
        <v>4.3330000000000002</v>
      </c>
      <c r="N32" s="7">
        <f t="shared" si="2"/>
        <v>51.064149701261904</v>
      </c>
      <c r="Q32" s="7" t="s">
        <v>191</v>
      </c>
      <c r="R32" s="7">
        <v>6.8250000000000002</v>
      </c>
      <c r="S32" s="7">
        <f t="shared" si="3"/>
        <v>37.947162518537411</v>
      </c>
    </row>
    <row r="33" spans="2:19" x14ac:dyDescent="0.2">
      <c r="B33" s="7" t="s">
        <v>191</v>
      </c>
      <c r="C33" s="7">
        <v>2.4529999999999998</v>
      </c>
      <c r="D33" s="7">
        <f t="shared" si="0"/>
        <v>65.093227813029273</v>
      </c>
      <c r="G33" s="7" t="s">
        <v>191</v>
      </c>
      <c r="H33" s="7">
        <v>6.49</v>
      </c>
      <c r="I33" s="7">
        <f t="shared" si="1"/>
        <v>170.00025046231175</v>
      </c>
      <c r="L33" s="7" t="s">
        <v>191</v>
      </c>
      <c r="M33" s="7">
        <v>1.9850000000000001</v>
      </c>
      <c r="N33" s="7">
        <f t="shared" si="2"/>
        <v>23.393108044543013</v>
      </c>
      <c r="Q33" s="7" t="s">
        <v>191</v>
      </c>
      <c r="R33" s="7">
        <v>4.8259999999999996</v>
      </c>
      <c r="S33" s="7">
        <f t="shared" si="3"/>
        <v>26.83267491786982</v>
      </c>
    </row>
    <row r="34" spans="2:19" x14ac:dyDescent="0.2">
      <c r="B34" s="7" t="s">
        <v>191</v>
      </c>
      <c r="C34" s="7">
        <v>0.96199999999999997</v>
      </c>
      <c r="D34" s="7">
        <f t="shared" si="0"/>
        <v>25.527796639271976</v>
      </c>
      <c r="G34" s="7" t="s">
        <v>191</v>
      </c>
      <c r="H34" s="7">
        <v>1.077</v>
      </c>
      <c r="I34" s="7">
        <f t="shared" si="1"/>
        <v>28.211135554377464</v>
      </c>
      <c r="L34" s="7" t="s">
        <v>191</v>
      </c>
      <c r="M34" s="7">
        <v>6.569</v>
      </c>
      <c r="N34" s="7">
        <f t="shared" si="2"/>
        <v>77.415277956978869</v>
      </c>
      <c r="Q34" s="7" t="s">
        <v>191</v>
      </c>
      <c r="R34" s="7">
        <v>3.597</v>
      </c>
      <c r="S34" s="7">
        <f t="shared" si="3"/>
        <v>19.999405652626969</v>
      </c>
    </row>
    <row r="35" spans="2:19" x14ac:dyDescent="0.2">
      <c r="B35" s="7" t="s">
        <v>191</v>
      </c>
      <c r="C35" s="7">
        <v>1.0760000000000001</v>
      </c>
      <c r="D35" s="7">
        <f t="shared" si="0"/>
        <v>28.55292014953914</v>
      </c>
      <c r="G35" s="7" t="s">
        <v>191</v>
      </c>
      <c r="H35" s="7">
        <v>2.9740000000000002</v>
      </c>
      <c r="I35" s="7">
        <f t="shared" si="1"/>
        <v>77.901501521558572</v>
      </c>
      <c r="L35" s="7" t="s">
        <v>191</v>
      </c>
      <c r="M35" s="7">
        <v>51.518999999999998</v>
      </c>
      <c r="N35" s="7">
        <f t="shared" si="2"/>
        <v>607.14837951980428</v>
      </c>
      <c r="Q35" s="7" t="s">
        <v>191</v>
      </c>
      <c r="R35" s="7">
        <v>6.125</v>
      </c>
      <c r="S35" s="7">
        <f t="shared" si="3"/>
        <v>34.05514584996947</v>
      </c>
    </row>
    <row r="36" spans="2:19" x14ac:dyDescent="0.2">
      <c r="B36" s="7" t="s">
        <v>191</v>
      </c>
      <c r="C36" s="7">
        <v>11.89</v>
      </c>
      <c r="D36" s="7">
        <f t="shared" si="0"/>
        <v>315.51507488663606</v>
      </c>
      <c r="G36" s="7" t="s">
        <v>191</v>
      </c>
      <c r="H36" s="7">
        <v>0.99</v>
      </c>
      <c r="I36" s="7">
        <f t="shared" si="1"/>
        <v>25.932241595945861</v>
      </c>
      <c r="L36" s="7" t="s">
        <v>191</v>
      </c>
      <c r="M36" s="7">
        <v>29.247</v>
      </c>
      <c r="N36" s="7">
        <f t="shared" si="2"/>
        <v>344.67417177770756</v>
      </c>
      <c r="Q36" s="7" t="s">
        <v>191</v>
      </c>
      <c r="R36" s="7">
        <v>8.0429999999999993</v>
      </c>
      <c r="S36" s="7">
        <f t="shared" si="3"/>
        <v>44.719271521845613</v>
      </c>
    </row>
    <row r="37" spans="2:19" x14ac:dyDescent="0.2">
      <c r="B37" s="7" t="s">
        <v>191</v>
      </c>
      <c r="C37" s="7">
        <v>10.997999999999999</v>
      </c>
      <c r="D37" s="7">
        <f t="shared" si="0"/>
        <v>291.84481022735264</v>
      </c>
      <c r="G37" s="7" t="s">
        <v>191</v>
      </c>
      <c r="H37" s="7">
        <v>2.3330000000000002</v>
      </c>
      <c r="I37" s="7">
        <f t="shared" si="1"/>
        <v>61.111029942769392</v>
      </c>
      <c r="L37" s="7" t="s">
        <v>191</v>
      </c>
      <c r="M37" s="7">
        <v>7.3639999999999999</v>
      </c>
      <c r="N37" s="7">
        <f t="shared" si="2"/>
        <v>86.784306115876447</v>
      </c>
      <c r="Q37" s="7" t="s">
        <v>191</v>
      </c>
      <c r="R37" s="7">
        <v>4.55</v>
      </c>
      <c r="S37" s="7">
        <f t="shared" si="3"/>
        <v>25.298108345691606</v>
      </c>
    </row>
    <row r="38" spans="2:19" x14ac:dyDescent="0.2">
      <c r="B38" s="7" t="s">
        <v>191</v>
      </c>
      <c r="C38" s="7">
        <v>10.92</v>
      </c>
      <c r="D38" s="7">
        <f t="shared" si="0"/>
        <v>289.77498887822247</v>
      </c>
      <c r="G38" s="7" t="s">
        <v>191</v>
      </c>
      <c r="H38" s="7">
        <v>2.597</v>
      </c>
      <c r="I38" s="7">
        <f t="shared" si="1"/>
        <v>68.026294368354939</v>
      </c>
      <c r="L38" s="7" t="s">
        <v>191</v>
      </c>
      <c r="M38" s="7">
        <v>10.465</v>
      </c>
      <c r="N38" s="7">
        <f t="shared" si="2"/>
        <v>123.3294084061172</v>
      </c>
      <c r="Q38" s="7" t="s">
        <v>191</v>
      </c>
      <c r="R38" s="7">
        <v>4.55</v>
      </c>
      <c r="S38" s="7">
        <f t="shared" ref="S38:S69" si="4">R38/$R$4*100</f>
        <v>25.298108345691606</v>
      </c>
    </row>
    <row r="39" spans="2:19" x14ac:dyDescent="0.2">
      <c r="B39" s="7" t="s">
        <v>191</v>
      </c>
      <c r="C39" s="7">
        <v>1.4019999999999999</v>
      </c>
      <c r="D39" s="7">
        <f t="shared" si="0"/>
        <v>37.203711942057502</v>
      </c>
      <c r="G39" s="7" t="s">
        <v>191</v>
      </c>
      <c r="H39" s="7">
        <v>1.7889999999999999</v>
      </c>
      <c r="I39" s="7">
        <f t="shared" si="1"/>
        <v>46.861394156714283</v>
      </c>
      <c r="L39" s="7" t="s">
        <v>191</v>
      </c>
      <c r="M39" s="7">
        <v>3.5049999999999999</v>
      </c>
      <c r="N39" s="7">
        <f t="shared" si="2"/>
        <v>41.306218486711963</v>
      </c>
      <c r="Q39" s="7" t="s">
        <v>191</v>
      </c>
      <c r="R39" s="7">
        <v>3.597</v>
      </c>
      <c r="S39" s="7">
        <f t="shared" si="4"/>
        <v>19.999405652626969</v>
      </c>
    </row>
    <row r="40" spans="2:19" x14ac:dyDescent="0.2">
      <c r="B40" s="7" t="s">
        <v>191</v>
      </c>
      <c r="C40" s="7">
        <v>1.0760000000000001</v>
      </c>
      <c r="D40" s="7">
        <f t="shared" si="0"/>
        <v>28.55292014953914</v>
      </c>
      <c r="G40" s="7" t="s">
        <v>191</v>
      </c>
      <c r="H40" s="7">
        <v>1.839</v>
      </c>
      <c r="I40" s="7">
        <f t="shared" si="1"/>
        <v>48.1711033282267</v>
      </c>
      <c r="L40" s="7" t="s">
        <v>191</v>
      </c>
      <c r="M40" s="7">
        <v>8.8089999999999993</v>
      </c>
      <c r="N40" s="7">
        <f t="shared" si="2"/>
        <v>103.81354597701733</v>
      </c>
      <c r="Q40" s="7" t="s">
        <v>191</v>
      </c>
      <c r="R40" s="7">
        <v>7.9619999999999997</v>
      </c>
      <c r="S40" s="7">
        <f t="shared" si="4"/>
        <v>44.26890959305419</v>
      </c>
    </row>
    <row r="41" spans="2:19" x14ac:dyDescent="0.2">
      <c r="B41" s="7" t="s">
        <v>191</v>
      </c>
      <c r="C41" s="7">
        <v>1.0760000000000001</v>
      </c>
      <c r="D41" s="7">
        <f t="shared" si="0"/>
        <v>28.55292014953914</v>
      </c>
      <c r="G41" s="7" t="s">
        <v>191</v>
      </c>
      <c r="H41" s="7">
        <v>1.105</v>
      </c>
      <c r="I41" s="7">
        <f t="shared" si="1"/>
        <v>28.944572690424419</v>
      </c>
      <c r="L41" s="7" t="s">
        <v>191</v>
      </c>
      <c r="M41" s="7">
        <v>4.085</v>
      </c>
      <c r="N41" s="7">
        <f t="shared" si="2"/>
        <v>48.141484313329066</v>
      </c>
      <c r="Q41" s="7" t="s">
        <v>191</v>
      </c>
      <c r="R41" s="7">
        <v>4.55</v>
      </c>
      <c r="S41" s="7">
        <f t="shared" si="4"/>
        <v>25.298108345691606</v>
      </c>
    </row>
    <row r="42" spans="2:19" x14ac:dyDescent="0.2">
      <c r="B42" s="7" t="s">
        <v>191</v>
      </c>
      <c r="C42" s="7">
        <v>2.0550000000000002</v>
      </c>
      <c r="D42" s="7">
        <f t="shared" si="0"/>
        <v>54.531831698236921</v>
      </c>
      <c r="G42" s="7" t="s">
        <v>191</v>
      </c>
      <c r="H42" s="7">
        <v>9.9849999999999994</v>
      </c>
      <c r="I42" s="7">
        <f t="shared" si="1"/>
        <v>261.54892155102971</v>
      </c>
      <c r="L42" s="7" t="s">
        <v>191</v>
      </c>
      <c r="M42" s="7">
        <v>68.391999999999996</v>
      </c>
      <c r="N42" s="7">
        <f t="shared" si="2"/>
        <v>805.99569036895991</v>
      </c>
      <c r="Q42" s="7" t="s">
        <v>191</v>
      </c>
      <c r="R42" s="7">
        <v>3.4119999999999999</v>
      </c>
      <c r="S42" s="7">
        <f t="shared" si="4"/>
        <v>18.970801247362584</v>
      </c>
    </row>
    <row r="43" spans="2:19" x14ac:dyDescent="0.2">
      <c r="B43" s="7" t="s">
        <v>191</v>
      </c>
      <c r="C43" s="7">
        <v>1.6839999999999999</v>
      </c>
      <c r="D43" s="7">
        <f t="shared" si="0"/>
        <v>44.686912204297307</v>
      </c>
      <c r="G43" s="7" t="s">
        <v>191</v>
      </c>
      <c r="H43" s="7">
        <v>0.8</v>
      </c>
      <c r="I43" s="7">
        <f t="shared" si="1"/>
        <v>20.955346744198675</v>
      </c>
      <c r="L43" s="7" t="s">
        <v>191</v>
      </c>
      <c r="M43" s="7">
        <v>3.0449999999999999</v>
      </c>
      <c r="N43" s="7">
        <f t="shared" si="2"/>
        <v>35.885145589739786</v>
      </c>
      <c r="Q43" s="7" t="s">
        <v>191</v>
      </c>
      <c r="R43" s="7">
        <v>2.2749999999999999</v>
      </c>
      <c r="S43" s="7">
        <f t="shared" si="4"/>
        <v>12.649054172845803</v>
      </c>
    </row>
    <row r="44" spans="2:19" x14ac:dyDescent="0.2">
      <c r="B44" s="7" t="s">
        <v>191</v>
      </c>
      <c r="C44" s="7">
        <v>4.0490000000000004</v>
      </c>
      <c r="D44" s="7">
        <f t="shared" si="0"/>
        <v>107.4449569567695</v>
      </c>
      <c r="G44" s="7" t="s">
        <v>191</v>
      </c>
      <c r="H44" s="7">
        <v>4.8109999999999999</v>
      </c>
      <c r="I44" s="7">
        <f t="shared" si="1"/>
        <v>126.02021648292477</v>
      </c>
      <c r="L44" s="7" t="s">
        <v>191</v>
      </c>
      <c r="M44" s="7">
        <v>5.6369999999999996</v>
      </c>
      <c r="N44" s="7">
        <f t="shared" si="2"/>
        <v>66.431712870070001</v>
      </c>
      <c r="Q44" s="7" t="s">
        <v>191</v>
      </c>
      <c r="R44" s="7">
        <v>6.4349999999999996</v>
      </c>
      <c r="S44" s="7">
        <f t="shared" si="4"/>
        <v>35.778753231763837</v>
      </c>
    </row>
    <row r="45" spans="2:19" x14ac:dyDescent="0.2">
      <c r="B45" s="7" t="s">
        <v>191</v>
      </c>
      <c r="C45" s="7">
        <v>1.4019999999999999</v>
      </c>
      <c r="D45" s="7">
        <f t="shared" si="0"/>
        <v>37.203711942057502</v>
      </c>
      <c r="G45" s="7" t="s">
        <v>191</v>
      </c>
      <c r="H45" s="7">
        <v>4.8239999999999998</v>
      </c>
      <c r="I45" s="7">
        <f t="shared" si="1"/>
        <v>126.360740867518</v>
      </c>
      <c r="L45" s="7" t="s">
        <v>191</v>
      </c>
      <c r="M45" s="7">
        <v>3.0830000000000002</v>
      </c>
      <c r="N45" s="7">
        <f t="shared" si="2"/>
        <v>36.332973350794013</v>
      </c>
      <c r="Q45" s="7" t="s">
        <v>191</v>
      </c>
      <c r="R45" s="7">
        <v>2.2749999999999999</v>
      </c>
      <c r="S45" s="7">
        <f t="shared" si="4"/>
        <v>12.649054172845803</v>
      </c>
    </row>
    <row r="46" spans="2:19" x14ac:dyDescent="0.2">
      <c r="B46" s="7" t="s">
        <v>191</v>
      </c>
      <c r="C46" s="7">
        <v>1.0760000000000001</v>
      </c>
      <c r="D46" s="7">
        <f t="shared" si="0"/>
        <v>28.55292014953914</v>
      </c>
      <c r="G46" s="7" t="s">
        <v>191</v>
      </c>
      <c r="H46" s="7">
        <v>1.704</v>
      </c>
      <c r="I46" s="7">
        <f t="shared" si="1"/>
        <v>44.634888565143171</v>
      </c>
      <c r="L46" s="7" t="s">
        <v>191</v>
      </c>
      <c r="M46" s="7">
        <v>1.9259999999999999</v>
      </c>
      <c r="N46" s="7">
        <f t="shared" si="2"/>
        <v>22.697796520800928</v>
      </c>
      <c r="Q46" s="7" t="s">
        <v>191</v>
      </c>
      <c r="R46" s="7">
        <v>59.756999999999998</v>
      </c>
      <c r="S46" s="7">
        <f t="shared" si="4"/>
        <v>332.25034294802049</v>
      </c>
    </row>
    <row r="47" spans="2:19" x14ac:dyDescent="0.2">
      <c r="B47" s="7" t="s">
        <v>191</v>
      </c>
      <c r="C47" s="7">
        <v>2.2690000000000001</v>
      </c>
      <c r="D47" s="7">
        <f t="shared" si="0"/>
        <v>60.210572322773515</v>
      </c>
      <c r="G47" s="7" t="s">
        <v>191</v>
      </c>
      <c r="H47" s="7">
        <v>1.9650000000000001</v>
      </c>
      <c r="I47" s="7">
        <f t="shared" si="1"/>
        <v>51.471570440438001</v>
      </c>
      <c r="L47" s="7" t="s">
        <v>191</v>
      </c>
      <c r="M47" s="7">
        <v>1.9259999999999999</v>
      </c>
      <c r="N47" s="7">
        <f t="shared" si="2"/>
        <v>22.697796520800928</v>
      </c>
      <c r="Q47" s="7" t="s">
        <v>191</v>
      </c>
      <c r="R47" s="7">
        <v>7.9619999999999997</v>
      </c>
      <c r="S47" s="7">
        <f t="shared" si="4"/>
        <v>44.26890959305419</v>
      </c>
    </row>
    <row r="48" spans="2:19" x14ac:dyDescent="0.2">
      <c r="B48" s="7" t="s">
        <v>191</v>
      </c>
      <c r="C48" s="7">
        <v>1.2949999999999999</v>
      </c>
      <c r="D48" s="7">
        <f t="shared" si="0"/>
        <v>34.364341629789202</v>
      </c>
      <c r="G48" s="7" t="s">
        <v>191</v>
      </c>
      <c r="H48" s="7">
        <v>8.6479999999999997</v>
      </c>
      <c r="I48" s="7">
        <f t="shared" si="1"/>
        <v>226.52729830478765</v>
      </c>
      <c r="L48" s="7" t="s">
        <v>191</v>
      </c>
      <c r="M48" s="7">
        <v>11.944000000000001</v>
      </c>
      <c r="N48" s="7">
        <f t="shared" si="2"/>
        <v>140.75933626399083</v>
      </c>
      <c r="Q48" s="7" t="s">
        <v>191</v>
      </c>
      <c r="R48" s="7">
        <v>41.744</v>
      </c>
      <c r="S48" s="7">
        <f t="shared" si="4"/>
        <v>232.09763401814291</v>
      </c>
    </row>
    <row r="49" spans="2:21" x14ac:dyDescent="0.2">
      <c r="B49" s="7" t="s">
        <v>191</v>
      </c>
      <c r="C49" s="7">
        <v>1.9830000000000001</v>
      </c>
      <c r="D49" s="7">
        <f t="shared" si="0"/>
        <v>52.621227375962931</v>
      </c>
      <c r="G49" s="7" t="s">
        <v>191</v>
      </c>
      <c r="H49" s="7">
        <v>4.6719999999999997</v>
      </c>
      <c r="I49" s="7">
        <f t="shared" si="1"/>
        <v>122.37922498612024</v>
      </c>
      <c r="L49" s="7" t="s">
        <v>191</v>
      </c>
      <c r="M49" s="7">
        <v>20.338000000000001</v>
      </c>
      <c r="N49" s="7">
        <f t="shared" si="2"/>
        <v>239.68213169265277</v>
      </c>
      <c r="Q49" s="7" t="s">
        <v>191</v>
      </c>
      <c r="R49" s="7">
        <v>4.101</v>
      </c>
      <c r="S49" s="7">
        <f t="shared" si="4"/>
        <v>22.801657653995886</v>
      </c>
    </row>
    <row r="50" spans="2:21" x14ac:dyDescent="0.2">
      <c r="B50" s="7" t="s">
        <v>191</v>
      </c>
      <c r="C50" s="7">
        <v>1.613</v>
      </c>
      <c r="D50" s="7">
        <f t="shared" si="0"/>
        <v>42.802844053166012</v>
      </c>
      <c r="G50" s="7" t="s">
        <v>191</v>
      </c>
      <c r="H50" s="7">
        <v>6.7229999999999999</v>
      </c>
      <c r="I50" s="7">
        <f t="shared" si="1"/>
        <v>176.10349520155958</v>
      </c>
      <c r="L50" s="7" t="s">
        <v>191</v>
      </c>
      <c r="M50" s="7">
        <v>2.0430000000000001</v>
      </c>
      <c r="N50" s="7">
        <f t="shared" si="2"/>
        <v>24.076634627204722</v>
      </c>
      <c r="Q50" s="7" t="s">
        <v>191</v>
      </c>
      <c r="R50" s="7">
        <v>3.4119999999999999</v>
      </c>
      <c r="S50" s="7">
        <f t="shared" si="4"/>
        <v>18.970801247362584</v>
      </c>
    </row>
    <row r="51" spans="2:21" x14ac:dyDescent="0.2">
      <c r="B51" s="7" t="s">
        <v>191</v>
      </c>
      <c r="C51" s="7">
        <v>2.2690000000000001</v>
      </c>
      <c r="D51" s="7">
        <f t="shared" si="0"/>
        <v>60.210572322773515</v>
      </c>
      <c r="G51" s="7" t="s">
        <v>191</v>
      </c>
      <c r="H51" s="7">
        <v>4.5289999999999999</v>
      </c>
      <c r="I51" s="7">
        <f t="shared" si="1"/>
        <v>118.63345675559474</v>
      </c>
      <c r="L51" s="7" t="s">
        <v>191</v>
      </c>
      <c r="M51" s="7">
        <v>3.97</v>
      </c>
      <c r="N51" s="7">
        <f t="shared" si="2"/>
        <v>46.786216089086025</v>
      </c>
      <c r="Q51" s="7" t="s">
        <v>191</v>
      </c>
      <c r="R51" s="7">
        <v>10.487</v>
      </c>
      <c r="S51" s="7">
        <f t="shared" si="4"/>
        <v>58.307969718959974</v>
      </c>
    </row>
    <row r="52" spans="2:21" x14ac:dyDescent="0.2">
      <c r="B52" s="7" t="s">
        <v>191</v>
      </c>
      <c r="C52" s="7">
        <v>4.0810000000000004</v>
      </c>
      <c r="D52" s="7">
        <f t="shared" si="0"/>
        <v>108.29411443333572</v>
      </c>
      <c r="G52" s="7" t="s">
        <v>191</v>
      </c>
      <c r="H52" s="7">
        <v>6.87</v>
      </c>
      <c r="I52" s="7">
        <f t="shared" si="1"/>
        <v>179.95404016580611</v>
      </c>
      <c r="L52" s="7" t="s">
        <v>191</v>
      </c>
      <c r="M52" s="7">
        <v>1.077</v>
      </c>
      <c r="N52" s="7">
        <f t="shared" si="2"/>
        <v>12.692381543563137</v>
      </c>
      <c r="Q52" s="7" t="s">
        <v>191</v>
      </c>
      <c r="R52" s="7">
        <v>4.101</v>
      </c>
      <c r="S52" s="7">
        <f t="shared" si="4"/>
        <v>22.801657653995886</v>
      </c>
    </row>
    <row r="53" spans="2:21" x14ac:dyDescent="0.2">
      <c r="B53" s="7" t="s">
        <v>191</v>
      </c>
      <c r="C53" s="7">
        <v>1.0760000000000001</v>
      </c>
      <c r="D53" s="7">
        <f t="shared" si="0"/>
        <v>28.55292014953914</v>
      </c>
      <c r="G53" s="7" t="s">
        <v>191</v>
      </c>
      <c r="H53" s="7">
        <v>3.488</v>
      </c>
      <c r="I53" s="7">
        <f t="shared" si="1"/>
        <v>91.365311804706224</v>
      </c>
      <c r="L53" s="7" t="s">
        <v>191</v>
      </c>
      <c r="M53" s="7">
        <v>2.153</v>
      </c>
      <c r="N53" s="7">
        <f t="shared" si="2"/>
        <v>25.372978146045899</v>
      </c>
      <c r="Q53" s="7" t="s">
        <v>191</v>
      </c>
      <c r="R53" s="7">
        <v>10.984</v>
      </c>
      <c r="S53" s="7">
        <f t="shared" si="4"/>
        <v>61.07130155364321</v>
      </c>
    </row>
    <row r="54" spans="2:21" x14ac:dyDescent="0.2">
      <c r="B54" s="7" t="s">
        <v>191</v>
      </c>
      <c r="C54" s="7">
        <v>1.4430000000000001</v>
      </c>
      <c r="D54" s="7">
        <f t="shared" si="0"/>
        <v>38.291694958907968</v>
      </c>
      <c r="G54" s="7" t="s">
        <v>191</v>
      </c>
      <c r="H54" s="7">
        <v>0.84899999999999998</v>
      </c>
      <c r="I54" s="7">
        <f t="shared" si="1"/>
        <v>22.238861732280839</v>
      </c>
      <c r="L54" s="7" t="s">
        <v>191</v>
      </c>
      <c r="M54" s="7">
        <v>2.4550000000000001</v>
      </c>
      <c r="N54" s="7">
        <f t="shared" si="2"/>
        <v>28.932030352318939</v>
      </c>
      <c r="Q54" s="7" t="s">
        <v>191</v>
      </c>
      <c r="R54" s="7">
        <v>7.9619999999999997</v>
      </c>
      <c r="S54" s="7">
        <f t="shared" si="4"/>
        <v>44.26890959305419</v>
      </c>
    </row>
    <row r="55" spans="2:21" x14ac:dyDescent="0.2">
      <c r="B55" s="7" t="s">
        <v>191</v>
      </c>
      <c r="C55" s="7">
        <v>6.2640000000000002</v>
      </c>
      <c r="D55" s="7">
        <f t="shared" si="0"/>
        <v>166.22257603783751</v>
      </c>
      <c r="G55" s="7" t="s">
        <v>191</v>
      </c>
      <c r="H55" s="7">
        <v>4.37</v>
      </c>
      <c r="I55" s="7">
        <f t="shared" si="1"/>
        <v>114.46858159018525</v>
      </c>
      <c r="L55" s="7" t="s">
        <v>191</v>
      </c>
      <c r="M55" s="7">
        <v>0.48099999999999998</v>
      </c>
      <c r="N55" s="7">
        <f t="shared" si="2"/>
        <v>5.6685566596600445</v>
      </c>
      <c r="Q55" s="7" t="s">
        <v>191</v>
      </c>
      <c r="R55" s="7">
        <v>44.795999999999999</v>
      </c>
      <c r="S55" s="7">
        <f t="shared" si="4"/>
        <v>249.06682669309913</v>
      </c>
    </row>
    <row r="56" spans="2:21" x14ac:dyDescent="0.2">
      <c r="B56" s="7" t="s">
        <v>191</v>
      </c>
      <c r="C56" s="7">
        <v>2.2690000000000001</v>
      </c>
      <c r="D56" s="7">
        <f t="shared" si="0"/>
        <v>60.210572322773515</v>
      </c>
      <c r="G56" s="7" t="s">
        <v>191</v>
      </c>
      <c r="H56" s="7">
        <v>0.86099999999999999</v>
      </c>
      <c r="I56" s="7">
        <f t="shared" si="1"/>
        <v>22.553191933443824</v>
      </c>
      <c r="L56" s="7" t="s">
        <v>191</v>
      </c>
      <c r="M56" s="7">
        <v>1.5229999999999999</v>
      </c>
      <c r="N56" s="7">
        <f t="shared" si="2"/>
        <v>17.948465265410078</v>
      </c>
      <c r="Q56" s="7" t="s">
        <v>191</v>
      </c>
      <c r="R56" s="7">
        <v>74.358999999999995</v>
      </c>
      <c r="S56" s="7">
        <f t="shared" si="4"/>
        <v>413.43781065434769</v>
      </c>
    </row>
    <row r="57" spans="2:21" x14ac:dyDescent="0.2">
      <c r="B57" s="7" t="s">
        <v>191</v>
      </c>
      <c r="C57" s="7">
        <v>3.2709999999999999</v>
      </c>
      <c r="D57" s="7">
        <f t="shared" si="0"/>
        <v>86.799815807753262</v>
      </c>
      <c r="G57" s="7" t="s">
        <v>191</v>
      </c>
      <c r="H57" s="7">
        <v>3.028</v>
      </c>
      <c r="I57" s="7">
        <f t="shared" si="1"/>
        <v>79.315987426791978</v>
      </c>
      <c r="L57" s="7" t="s">
        <v>191</v>
      </c>
      <c r="M57" s="7">
        <v>1.444</v>
      </c>
      <c r="N57" s="7">
        <f t="shared" si="2"/>
        <v>17.017454920060509</v>
      </c>
      <c r="Q57" s="7" t="s">
        <v>191</v>
      </c>
      <c r="R57" s="7">
        <v>4.6900000000000004</v>
      </c>
      <c r="S57" s="7">
        <f t="shared" si="4"/>
        <v>26.076511679405197</v>
      </c>
    </row>
    <row r="58" spans="2:21" x14ac:dyDescent="0.2">
      <c r="B58" s="7" t="s">
        <v>191</v>
      </c>
      <c r="C58" s="7">
        <v>2.4049999999999998</v>
      </c>
      <c r="D58" s="7">
        <f t="shared" si="0"/>
        <v>63.819491598179944</v>
      </c>
      <c r="G58" s="7" t="s">
        <v>191</v>
      </c>
      <c r="H58" s="7">
        <v>2.609</v>
      </c>
      <c r="I58" s="7">
        <f t="shared" si="1"/>
        <v>68.340624569517928</v>
      </c>
      <c r="L58" s="7" t="s">
        <v>191</v>
      </c>
      <c r="M58" s="7">
        <v>3.8820000000000001</v>
      </c>
      <c r="N58" s="7">
        <f t="shared" si="2"/>
        <v>45.749141274013091</v>
      </c>
      <c r="Q58" s="7" t="s">
        <v>191</v>
      </c>
      <c r="R58" s="7">
        <v>109.346</v>
      </c>
      <c r="S58" s="7">
        <f t="shared" si="4"/>
        <v>607.96636377318555</v>
      </c>
    </row>
    <row r="59" spans="2:21" x14ac:dyDescent="0.2">
      <c r="B59" s="7" t="s">
        <v>191</v>
      </c>
      <c r="C59" s="7">
        <v>3.08</v>
      </c>
      <c r="D59" s="7">
        <f t="shared" si="0"/>
        <v>81.731407119498641</v>
      </c>
      <c r="G59" s="7" t="s">
        <v>191</v>
      </c>
      <c r="H59" s="7">
        <v>2.79</v>
      </c>
      <c r="I59" s="7">
        <f t="shared" si="1"/>
        <v>73.081771770392876</v>
      </c>
      <c r="L59" s="7" t="s">
        <v>191</v>
      </c>
      <c r="M59" s="7">
        <v>1.077</v>
      </c>
      <c r="N59" s="7">
        <f t="shared" si="2"/>
        <v>12.692381543563137</v>
      </c>
      <c r="Q59" s="7" t="s">
        <v>191</v>
      </c>
      <c r="R59" s="7">
        <v>3.597</v>
      </c>
      <c r="S59" s="7">
        <f t="shared" si="4"/>
        <v>19.999405652626969</v>
      </c>
    </row>
    <row r="60" spans="2:21" x14ac:dyDescent="0.2">
      <c r="B60" s="7" t="s">
        <v>191</v>
      </c>
      <c r="C60" s="7">
        <v>1.6839999999999999</v>
      </c>
      <c r="D60" s="7">
        <f t="shared" si="0"/>
        <v>44.686912204297307</v>
      </c>
      <c r="G60" s="7" t="s">
        <v>191</v>
      </c>
      <c r="H60" s="7">
        <v>3.419</v>
      </c>
      <c r="I60" s="7">
        <f t="shared" si="1"/>
        <v>89.557913148019082</v>
      </c>
      <c r="L60" s="7" t="s">
        <v>191</v>
      </c>
      <c r="M60" s="7">
        <v>2.407</v>
      </c>
      <c r="N60" s="7">
        <f t="shared" si="2"/>
        <v>28.366353180460973</v>
      </c>
      <c r="Q60" s="7" t="s">
        <v>191</v>
      </c>
      <c r="R60" s="7">
        <v>2.2749999999999999</v>
      </c>
      <c r="S60" s="7">
        <f t="shared" si="4"/>
        <v>12.649054172845803</v>
      </c>
    </row>
    <row r="61" spans="2:21" x14ac:dyDescent="0.2">
      <c r="B61" s="7" t="s">
        <v>191</v>
      </c>
      <c r="C61" s="7">
        <v>3.8029999999999999</v>
      </c>
      <c r="D61" s="7">
        <f t="shared" si="0"/>
        <v>100.91705885566667</v>
      </c>
      <c r="G61" s="7" t="s">
        <v>191</v>
      </c>
      <c r="H61" s="7">
        <v>1.415</v>
      </c>
      <c r="I61" s="7">
        <f t="shared" si="1"/>
        <v>37.064769553801405</v>
      </c>
      <c r="L61" s="7" t="s">
        <v>191</v>
      </c>
      <c r="M61" s="7">
        <v>4.6740000000000004</v>
      </c>
      <c r="N61" s="7">
        <f t="shared" si="2"/>
        <v>55.082814609669548</v>
      </c>
      <c r="Q61" s="7" t="s">
        <v>191</v>
      </c>
      <c r="R61" s="7">
        <v>4.101</v>
      </c>
      <c r="S61" s="7">
        <f t="shared" si="4"/>
        <v>22.801657653995886</v>
      </c>
    </row>
    <row r="62" spans="2:21" x14ac:dyDescent="0.2">
      <c r="B62" s="7" t="s">
        <v>191</v>
      </c>
      <c r="C62" s="7">
        <v>2.4529999999999998</v>
      </c>
      <c r="D62" s="7">
        <f t="shared" si="0"/>
        <v>65.093227813029273</v>
      </c>
      <c r="G62" s="7" t="s">
        <v>191</v>
      </c>
      <c r="H62" s="7">
        <v>6.3659999999999997</v>
      </c>
      <c r="I62" s="7">
        <f t="shared" si="1"/>
        <v>166.75217171696093</v>
      </c>
      <c r="L62" s="7" t="s">
        <v>191</v>
      </c>
      <c r="M62" s="7">
        <v>5.49</v>
      </c>
      <c r="N62" s="7">
        <f t="shared" si="2"/>
        <v>64.699326531254982</v>
      </c>
      <c r="Q62" s="7" t="s">
        <v>191</v>
      </c>
      <c r="R62" s="7">
        <v>2.2749999999999999</v>
      </c>
      <c r="S62" s="7">
        <f t="shared" si="4"/>
        <v>12.649054172845803</v>
      </c>
    </row>
    <row r="63" spans="2:21" x14ac:dyDescent="0.2">
      <c r="B63" s="7" t="s">
        <v>191</v>
      </c>
      <c r="C63" s="7">
        <v>4.3550000000000004</v>
      </c>
      <c r="D63" s="7">
        <f t="shared" si="0"/>
        <v>115.56502532643398</v>
      </c>
      <c r="G63" s="7" t="s">
        <v>191</v>
      </c>
      <c r="H63" s="7">
        <v>4.1630000000000003</v>
      </c>
      <c r="I63" s="7">
        <f t="shared" si="1"/>
        <v>109.04638562012386</v>
      </c>
      <c r="L63" s="7" t="s">
        <v>191</v>
      </c>
      <c r="M63" s="7">
        <v>15.507999999999999</v>
      </c>
      <c r="N63" s="7">
        <f t="shared" si="2"/>
        <v>182.76086627444482</v>
      </c>
      <c r="Q63" s="7" t="s">
        <v>191</v>
      </c>
      <c r="R63" s="7">
        <v>4.55</v>
      </c>
      <c r="S63" s="7">
        <f t="shared" si="4"/>
        <v>25.298108345691606</v>
      </c>
    </row>
    <row r="64" spans="2:21" x14ac:dyDescent="0.2">
      <c r="B64" s="7" t="s">
        <v>191</v>
      </c>
      <c r="C64" s="7">
        <v>3.9660000000000002</v>
      </c>
      <c r="D64" s="7">
        <f t="shared" si="0"/>
        <v>105.24245475192586</v>
      </c>
      <c r="G64" s="7" t="s">
        <v>191</v>
      </c>
      <c r="H64" s="7">
        <v>9.8070000000000004</v>
      </c>
      <c r="I64" s="7">
        <f t="shared" si="1"/>
        <v>256.88635690044549</v>
      </c>
      <c r="L64" s="7" t="s">
        <v>191</v>
      </c>
      <c r="M64" s="7">
        <v>1.736</v>
      </c>
      <c r="N64" s="7">
        <f t="shared" si="2"/>
        <v>20.458657715529807</v>
      </c>
      <c r="Q64" s="7" t="s">
        <v>194</v>
      </c>
      <c r="R64" s="7">
        <v>2.2749999999999999</v>
      </c>
      <c r="S64" s="7">
        <f t="shared" si="4"/>
        <v>12.649054172845803</v>
      </c>
      <c r="T64" s="39">
        <f>AVERAGE(S64:S113)</f>
        <v>76.135407669573553</v>
      </c>
      <c r="U64" s="39"/>
    </row>
    <row r="65" spans="2:19" x14ac:dyDescent="0.2">
      <c r="B65" s="7" t="s">
        <v>191</v>
      </c>
      <c r="C65" s="7">
        <v>2.8050000000000002</v>
      </c>
      <c r="D65" s="7">
        <f t="shared" si="0"/>
        <v>74.4339600552577</v>
      </c>
      <c r="G65" s="7" t="s">
        <v>191</v>
      </c>
      <c r="H65" s="7">
        <v>5.3479999999999999</v>
      </c>
      <c r="I65" s="7">
        <f t="shared" si="1"/>
        <v>140.08649298496815</v>
      </c>
      <c r="L65" s="7" t="s">
        <v>191</v>
      </c>
      <c r="M65" s="7">
        <v>3.23</v>
      </c>
      <c r="N65" s="7">
        <f t="shared" si="2"/>
        <v>38.065359689609032</v>
      </c>
      <c r="Q65" s="7" t="s">
        <v>194</v>
      </c>
      <c r="R65" s="7">
        <v>2.5430000000000001</v>
      </c>
      <c r="S65" s="7">
        <f t="shared" si="4"/>
        <v>14.139140554526101</v>
      </c>
    </row>
    <row r="66" spans="2:19" x14ac:dyDescent="0.2">
      <c r="B66" s="7" t="s">
        <v>191</v>
      </c>
      <c r="C66" s="7">
        <v>1.2030000000000001</v>
      </c>
      <c r="D66" s="7">
        <f t="shared" si="0"/>
        <v>31.923013884661323</v>
      </c>
      <c r="G66" s="7" t="s">
        <v>191</v>
      </c>
      <c r="H66" s="7">
        <v>4.6079999999999997</v>
      </c>
      <c r="I66" s="7">
        <f t="shared" si="1"/>
        <v>120.70279724658435</v>
      </c>
      <c r="L66" s="7" t="s">
        <v>191</v>
      </c>
      <c r="M66" s="7">
        <v>2.407</v>
      </c>
      <c r="N66" s="7">
        <f t="shared" si="2"/>
        <v>28.366353180460973</v>
      </c>
      <c r="Q66" s="7" t="s">
        <v>194</v>
      </c>
      <c r="R66" s="7">
        <v>13.916</v>
      </c>
      <c r="S66" s="7">
        <f t="shared" si="4"/>
        <v>77.373291371130634</v>
      </c>
    </row>
    <row r="67" spans="2:19" x14ac:dyDescent="0.2">
      <c r="B67" s="7" t="s">
        <v>191</v>
      </c>
      <c r="C67" s="7">
        <v>7.83</v>
      </c>
      <c r="D67" s="7">
        <f t="shared" si="0"/>
        <v>207.77822004729688</v>
      </c>
      <c r="G67" s="7" t="s">
        <v>191</v>
      </c>
      <c r="H67" s="7">
        <v>2.2679999999999998</v>
      </c>
      <c r="I67" s="7">
        <f t="shared" si="1"/>
        <v>59.40840801980324</v>
      </c>
      <c r="L67" s="7" t="s">
        <v>191</v>
      </c>
      <c r="M67" s="7">
        <v>2.153</v>
      </c>
      <c r="N67" s="7">
        <f t="shared" si="2"/>
        <v>25.372978146045899</v>
      </c>
      <c r="Q67" s="7" t="s">
        <v>194</v>
      </c>
      <c r="R67" s="7">
        <v>8.202</v>
      </c>
      <c r="S67" s="7">
        <f t="shared" si="4"/>
        <v>45.603315307991771</v>
      </c>
    </row>
    <row r="68" spans="2:19" x14ac:dyDescent="0.2">
      <c r="B68" s="7" t="s">
        <v>191</v>
      </c>
      <c r="C68" s="7">
        <v>1.54</v>
      </c>
      <c r="D68" s="7">
        <f t="shared" si="0"/>
        <v>40.865703559749321</v>
      </c>
      <c r="G68" s="7" t="s">
        <v>191</v>
      </c>
      <c r="H68" s="7">
        <v>3.06</v>
      </c>
      <c r="I68" s="7">
        <f t="shared" si="1"/>
        <v>80.154201296559918</v>
      </c>
      <c r="L68" s="7" t="s">
        <v>191</v>
      </c>
      <c r="M68" s="7">
        <v>20.228000000000002</v>
      </c>
      <c r="N68" s="7">
        <f t="shared" si="2"/>
        <v>238.38578817381162</v>
      </c>
      <c r="Q68" s="7" t="s">
        <v>194</v>
      </c>
      <c r="R68" s="7">
        <v>9.6519999999999992</v>
      </c>
      <c r="S68" s="7">
        <f t="shared" si="4"/>
        <v>53.66534983573964</v>
      </c>
    </row>
    <row r="69" spans="2:19" x14ac:dyDescent="0.2">
      <c r="B69" s="7" t="s">
        <v>191</v>
      </c>
      <c r="C69" s="7">
        <v>1.7010000000000001</v>
      </c>
      <c r="D69" s="7">
        <f t="shared" si="0"/>
        <v>45.138027113723119</v>
      </c>
      <c r="G69" s="7" t="s">
        <v>191</v>
      </c>
      <c r="H69" s="7">
        <v>10.893000000000001</v>
      </c>
      <c r="I69" s="7">
        <f t="shared" si="1"/>
        <v>285.33324010569521</v>
      </c>
      <c r="L69" s="7" t="s">
        <v>191</v>
      </c>
      <c r="M69" s="7">
        <v>40.067</v>
      </c>
      <c r="N69" s="7">
        <f t="shared" si="2"/>
        <v>472.18723426735761</v>
      </c>
      <c r="Q69" s="7" t="s">
        <v>194</v>
      </c>
      <c r="R69" s="7">
        <v>3.4119999999999999</v>
      </c>
      <c r="S69" s="7">
        <f t="shared" si="4"/>
        <v>18.970801247362584</v>
      </c>
    </row>
    <row r="70" spans="2:19" x14ac:dyDescent="0.2">
      <c r="B70" s="7" t="s">
        <v>191</v>
      </c>
      <c r="C70" s="7">
        <v>6.6230000000000002</v>
      </c>
      <c r="D70" s="7">
        <f t="shared" ref="D70:D133" si="5">C70/$D$4*(100)</f>
        <v>175.74906147806479</v>
      </c>
      <c r="G70" s="7" t="s">
        <v>191</v>
      </c>
      <c r="H70" s="7">
        <v>5.8849999999999998</v>
      </c>
      <c r="I70" s="7">
        <f t="shared" ref="I70:I133" si="6">H70/$H$4*100</f>
        <v>154.15276948701148</v>
      </c>
      <c r="L70" s="7" t="s">
        <v>191</v>
      </c>
      <c r="M70" s="7">
        <v>45.597999999999999</v>
      </c>
      <c r="N70" s="7">
        <f t="shared" ref="N70:N133" si="7">M70/$M$4*100</f>
        <v>537.36974338290793</v>
      </c>
      <c r="Q70" s="7" t="s">
        <v>194</v>
      </c>
      <c r="R70" s="7">
        <v>4.6900000000000004</v>
      </c>
      <c r="S70" s="7">
        <f t="shared" ref="S70:S101" si="8">R70/$R$4*100</f>
        <v>26.076511679405197</v>
      </c>
    </row>
    <row r="71" spans="2:19" x14ac:dyDescent="0.2">
      <c r="B71" s="7" t="s">
        <v>191</v>
      </c>
      <c r="C71" s="7">
        <v>24.385000000000002</v>
      </c>
      <c r="D71" s="7">
        <f t="shared" si="5"/>
        <v>647.08453331460214</v>
      </c>
      <c r="G71" s="7" t="s">
        <v>191</v>
      </c>
      <c r="H71" s="7">
        <v>5.3689999999999998</v>
      </c>
      <c r="I71" s="7">
        <f t="shared" si="6"/>
        <v>140.63657083700335</v>
      </c>
      <c r="L71" s="7" t="s">
        <v>191</v>
      </c>
      <c r="M71" s="7">
        <v>2.8889999999999998</v>
      </c>
      <c r="N71" s="7">
        <f t="shared" si="7"/>
        <v>34.046694781201388</v>
      </c>
      <c r="Q71" s="7" t="s">
        <v>194</v>
      </c>
      <c r="R71" s="7">
        <v>23.45</v>
      </c>
      <c r="S71" s="7">
        <f t="shared" si="8"/>
        <v>130.38255839702597</v>
      </c>
    </row>
    <row r="72" spans="2:19" x14ac:dyDescent="0.2">
      <c r="B72" s="7" t="s">
        <v>191</v>
      </c>
      <c r="C72" s="7">
        <v>6.6040000000000001</v>
      </c>
      <c r="D72" s="7">
        <f t="shared" si="5"/>
        <v>175.2448742263536</v>
      </c>
      <c r="G72" s="7" t="s">
        <v>191</v>
      </c>
      <c r="H72" s="7">
        <v>2.3029999999999999</v>
      </c>
      <c r="I72" s="7">
        <f t="shared" si="6"/>
        <v>60.325204439861935</v>
      </c>
      <c r="L72" s="7" t="s">
        <v>191</v>
      </c>
      <c r="M72" s="7">
        <v>13.503</v>
      </c>
      <c r="N72" s="7">
        <f t="shared" si="7"/>
        <v>159.13205940829437</v>
      </c>
      <c r="Q72" s="7" t="s">
        <v>194</v>
      </c>
      <c r="R72" s="7">
        <v>3.2170000000000001</v>
      </c>
      <c r="S72" s="7">
        <f t="shared" si="8"/>
        <v>17.886596603975804</v>
      </c>
    </row>
    <row r="73" spans="2:19" x14ac:dyDescent="0.2">
      <c r="B73" s="7" t="s">
        <v>191</v>
      </c>
      <c r="C73" s="7">
        <v>1.9390000000000001</v>
      </c>
      <c r="D73" s="7">
        <f t="shared" si="5"/>
        <v>51.453635845684374</v>
      </c>
      <c r="G73" s="7" t="s">
        <v>191</v>
      </c>
      <c r="H73" s="7">
        <v>1.75</v>
      </c>
      <c r="I73" s="7">
        <f t="shared" si="6"/>
        <v>45.839821002934599</v>
      </c>
      <c r="L73" s="7" t="s">
        <v>191</v>
      </c>
      <c r="M73" s="7">
        <v>21.378</v>
      </c>
      <c r="N73" s="7">
        <f t="shared" si="7"/>
        <v>251.9384704162421</v>
      </c>
      <c r="Q73" s="7" t="s">
        <v>194</v>
      </c>
      <c r="R73" s="7">
        <v>48.878</v>
      </c>
      <c r="S73" s="7">
        <f t="shared" si="8"/>
        <v>271.76284389466247</v>
      </c>
    </row>
    <row r="74" spans="2:19" x14ac:dyDescent="0.2">
      <c r="B74" s="7" t="s">
        <v>191</v>
      </c>
      <c r="C74" s="7">
        <v>3.8650000000000002</v>
      </c>
      <c r="D74" s="7">
        <f t="shared" si="5"/>
        <v>102.56230146651373</v>
      </c>
      <c r="G74" s="7" t="s">
        <v>191</v>
      </c>
      <c r="H74" s="7">
        <v>5.5350000000000001</v>
      </c>
      <c r="I74" s="7">
        <f t="shared" si="6"/>
        <v>144.98480528642457</v>
      </c>
      <c r="L74" s="7" t="s">
        <v>191</v>
      </c>
      <c r="M74" s="7">
        <v>14.106999999999999</v>
      </c>
      <c r="N74" s="7">
        <f t="shared" si="7"/>
        <v>166.25016382084044</v>
      </c>
      <c r="Q74" s="7" t="s">
        <v>194</v>
      </c>
      <c r="R74" s="7">
        <v>28.798999999999999</v>
      </c>
      <c r="S74" s="7">
        <f t="shared" si="8"/>
        <v>160.12312576869726</v>
      </c>
    </row>
    <row r="75" spans="2:19" x14ac:dyDescent="0.2">
      <c r="B75" s="7" t="s">
        <v>191</v>
      </c>
      <c r="C75" s="7">
        <v>1.4019999999999999</v>
      </c>
      <c r="D75" s="7">
        <f t="shared" si="5"/>
        <v>37.203711942057502</v>
      </c>
      <c r="G75" s="7" t="s">
        <v>191</v>
      </c>
      <c r="H75" s="7">
        <v>0.86099999999999999</v>
      </c>
      <c r="I75" s="7">
        <f t="shared" si="6"/>
        <v>22.553191933443824</v>
      </c>
      <c r="L75" s="7" t="s">
        <v>191</v>
      </c>
      <c r="M75" s="7">
        <v>9.2899999999999991</v>
      </c>
      <c r="N75" s="7">
        <f t="shared" si="7"/>
        <v>109.48210263667737</v>
      </c>
      <c r="Q75" s="7" t="s">
        <v>194</v>
      </c>
      <c r="R75" s="7">
        <v>28.748999999999999</v>
      </c>
      <c r="S75" s="7">
        <f t="shared" si="8"/>
        <v>159.84512457808526</v>
      </c>
    </row>
    <row r="76" spans="2:19" x14ac:dyDescent="0.2">
      <c r="B76" s="7" t="s">
        <v>191</v>
      </c>
      <c r="C76" s="7">
        <v>3.4009999999999998</v>
      </c>
      <c r="D76" s="7">
        <f t="shared" si="5"/>
        <v>90.249518056303529</v>
      </c>
      <c r="G76" s="7" t="s">
        <v>191</v>
      </c>
      <c r="H76" s="7">
        <v>2.9159999999999999</v>
      </c>
      <c r="I76" s="7">
        <f t="shared" si="6"/>
        <v>76.382238882604156</v>
      </c>
      <c r="L76" s="7" t="s">
        <v>191</v>
      </c>
      <c r="M76" s="7">
        <v>7.5209999999999999</v>
      </c>
      <c r="N76" s="7">
        <f t="shared" si="7"/>
        <v>88.634541865495208</v>
      </c>
      <c r="Q76" s="7" t="s">
        <v>194</v>
      </c>
      <c r="R76" s="7">
        <v>6.8250000000000002</v>
      </c>
      <c r="S76" s="7">
        <f t="shared" si="8"/>
        <v>37.947162518537411</v>
      </c>
    </row>
    <row r="77" spans="2:19" x14ac:dyDescent="0.2">
      <c r="B77" s="7" t="s">
        <v>191</v>
      </c>
      <c r="C77" s="7">
        <v>9.5069999999999997</v>
      </c>
      <c r="D77" s="7">
        <f t="shared" si="5"/>
        <v>252.27937905359533</v>
      </c>
      <c r="G77" s="7" t="s">
        <v>191</v>
      </c>
      <c r="H77" s="7">
        <v>1.53</v>
      </c>
      <c r="I77" s="7">
        <f t="shared" si="6"/>
        <v>40.077100648279959</v>
      </c>
      <c r="L77" s="7" t="s">
        <v>191</v>
      </c>
      <c r="M77" s="7">
        <v>5.8570000000000002</v>
      </c>
      <c r="N77" s="7">
        <f t="shared" si="7"/>
        <v>69.024399907752354</v>
      </c>
      <c r="Q77" s="7" t="s">
        <v>194</v>
      </c>
      <c r="R77" s="7">
        <v>7.2830000000000004</v>
      </c>
      <c r="S77" s="7">
        <f t="shared" si="8"/>
        <v>40.49365342454329</v>
      </c>
    </row>
    <row r="78" spans="2:19" x14ac:dyDescent="0.2">
      <c r="B78" s="7" t="s">
        <v>191</v>
      </c>
      <c r="C78" s="7">
        <v>2.9750000000000001</v>
      </c>
      <c r="D78" s="7">
        <f t="shared" si="5"/>
        <v>78.94510914951573</v>
      </c>
      <c r="G78" s="7" t="s">
        <v>191</v>
      </c>
      <c r="H78" s="7">
        <v>2.2370000000000001</v>
      </c>
      <c r="I78" s="7">
        <f t="shared" si="6"/>
        <v>58.596388333465541</v>
      </c>
      <c r="L78" s="7" t="s">
        <v>191</v>
      </c>
      <c r="M78" s="7">
        <v>5.6150000000000002</v>
      </c>
      <c r="N78" s="7">
        <f t="shared" si="7"/>
        <v>66.172444166301773</v>
      </c>
      <c r="Q78" s="7" t="s">
        <v>194</v>
      </c>
      <c r="R78" s="7">
        <v>9.3759999999999994</v>
      </c>
      <c r="S78" s="7">
        <f t="shared" si="8"/>
        <v>52.130783263561419</v>
      </c>
    </row>
    <row r="79" spans="2:19" x14ac:dyDescent="0.2">
      <c r="B79" s="7" t="s">
        <v>191</v>
      </c>
      <c r="C79" s="7">
        <v>1.613</v>
      </c>
      <c r="D79" s="7">
        <f t="shared" si="5"/>
        <v>42.802844053166012</v>
      </c>
      <c r="G79" s="7" t="s">
        <v>191</v>
      </c>
      <c r="H79" s="7">
        <v>1.839</v>
      </c>
      <c r="I79" s="7">
        <f t="shared" si="6"/>
        <v>48.1711033282267</v>
      </c>
      <c r="L79" s="7" t="s">
        <v>191</v>
      </c>
      <c r="M79" s="7">
        <v>3.37</v>
      </c>
      <c r="N79" s="7">
        <f t="shared" si="7"/>
        <v>39.715251440861437</v>
      </c>
      <c r="Q79" s="7" t="s">
        <v>194</v>
      </c>
      <c r="R79" s="7">
        <v>50.933</v>
      </c>
      <c r="S79" s="7">
        <f t="shared" si="8"/>
        <v>283.18869282881553</v>
      </c>
    </row>
    <row r="80" spans="2:19" x14ac:dyDescent="0.2">
      <c r="B80" s="7" t="s">
        <v>191</v>
      </c>
      <c r="C80" s="7">
        <v>7.3150000000000004</v>
      </c>
      <c r="D80" s="7">
        <f t="shared" si="5"/>
        <v>194.1120919088093</v>
      </c>
      <c r="G80" s="7" t="s">
        <v>191</v>
      </c>
      <c r="H80" s="7">
        <v>1.5820000000000001</v>
      </c>
      <c r="I80" s="7">
        <f t="shared" si="6"/>
        <v>41.439198186652874</v>
      </c>
      <c r="L80" s="7" t="s">
        <v>191</v>
      </c>
      <c r="M80" s="7">
        <v>3.8820000000000001</v>
      </c>
      <c r="N80" s="7">
        <f t="shared" si="7"/>
        <v>45.749141274013091</v>
      </c>
      <c r="Q80" s="7" t="s">
        <v>194</v>
      </c>
      <c r="R80" s="7">
        <v>9.1709999999999994</v>
      </c>
      <c r="S80" s="7">
        <f t="shared" si="8"/>
        <v>50.990978382052241</v>
      </c>
    </row>
    <row r="81" spans="2:19" x14ac:dyDescent="0.2">
      <c r="B81" s="7" t="s">
        <v>191</v>
      </c>
      <c r="C81" s="7">
        <v>14.061999999999999</v>
      </c>
      <c r="D81" s="7">
        <f t="shared" si="5"/>
        <v>373.15163860856819</v>
      </c>
      <c r="G81" s="7" t="s">
        <v>191</v>
      </c>
      <c r="H81" s="7">
        <v>10.163</v>
      </c>
      <c r="I81" s="7">
        <f t="shared" si="6"/>
        <v>266.21148620161392</v>
      </c>
      <c r="L81" s="7" t="s">
        <v>191</v>
      </c>
      <c r="M81" s="7">
        <v>26.513000000000002</v>
      </c>
      <c r="N81" s="7">
        <f t="shared" si="7"/>
        <v>312.45414286396419</v>
      </c>
      <c r="Q81" s="7" t="s">
        <v>194</v>
      </c>
      <c r="R81" s="7">
        <v>2.2749999999999999</v>
      </c>
      <c r="S81" s="7">
        <f t="shared" si="8"/>
        <v>12.649054172845803</v>
      </c>
    </row>
    <row r="82" spans="2:19" x14ac:dyDescent="0.2">
      <c r="B82" s="7" t="s">
        <v>191</v>
      </c>
      <c r="C82" s="7">
        <v>8.4030000000000005</v>
      </c>
      <c r="D82" s="7">
        <f t="shared" si="5"/>
        <v>222.98344611206079</v>
      </c>
      <c r="G82" s="7" t="s">
        <v>191</v>
      </c>
      <c r="H82" s="7">
        <v>2.8439999999999999</v>
      </c>
      <c r="I82" s="7">
        <f t="shared" si="6"/>
        <v>74.496257675626282</v>
      </c>
      <c r="L82" s="7" t="s">
        <v>191</v>
      </c>
      <c r="M82" s="7">
        <v>6.1280000000000001</v>
      </c>
      <c r="N82" s="7">
        <f t="shared" si="7"/>
        <v>72.218118940533799</v>
      </c>
      <c r="Q82" s="7" t="s">
        <v>194</v>
      </c>
      <c r="R82" s="7">
        <v>7.2830000000000004</v>
      </c>
      <c r="S82" s="7">
        <f t="shared" si="8"/>
        <v>40.49365342454329</v>
      </c>
    </row>
    <row r="83" spans="2:19" x14ac:dyDescent="0.2">
      <c r="B83" s="7" t="s">
        <v>191</v>
      </c>
      <c r="C83" s="7">
        <v>4.4219999999999997</v>
      </c>
      <c r="D83" s="7">
        <f t="shared" si="5"/>
        <v>117.34294879299448</v>
      </c>
      <c r="G83" s="7" t="s">
        <v>191</v>
      </c>
      <c r="H83" s="7">
        <v>1.3420000000000001</v>
      </c>
      <c r="I83" s="7">
        <f t="shared" si="6"/>
        <v>35.152594163393275</v>
      </c>
      <c r="L83" s="7" t="s">
        <v>191</v>
      </c>
      <c r="M83" s="7">
        <v>3.0830000000000002</v>
      </c>
      <c r="N83" s="7">
        <f t="shared" si="7"/>
        <v>36.332973350794013</v>
      </c>
      <c r="Q83" s="7" t="s">
        <v>194</v>
      </c>
      <c r="R83" s="7">
        <v>5.6870000000000003</v>
      </c>
      <c r="S83" s="7">
        <f t="shared" si="8"/>
        <v>31.619855420208388</v>
      </c>
    </row>
    <row r="84" spans="2:19" x14ac:dyDescent="0.2">
      <c r="B84" s="7" t="s">
        <v>191</v>
      </c>
      <c r="C84" s="7">
        <v>2.165</v>
      </c>
      <c r="D84" s="7">
        <f t="shared" si="5"/>
        <v>57.450810523933306</v>
      </c>
      <c r="G84" s="7" t="s">
        <v>191</v>
      </c>
      <c r="H84" s="7">
        <v>2.7210000000000001</v>
      </c>
      <c r="I84" s="7">
        <f t="shared" si="6"/>
        <v>71.274373113705735</v>
      </c>
      <c r="L84" s="7" t="s">
        <v>191</v>
      </c>
      <c r="M84" s="7">
        <v>1.9259999999999999</v>
      </c>
      <c r="N84" s="7">
        <f t="shared" si="7"/>
        <v>22.697796520800928</v>
      </c>
      <c r="Q84" s="7" t="s">
        <v>194</v>
      </c>
      <c r="R84" s="7">
        <v>7.63</v>
      </c>
      <c r="S84" s="7">
        <f t="shared" si="8"/>
        <v>42.422981687390539</v>
      </c>
    </row>
    <row r="85" spans="2:19" x14ac:dyDescent="0.2">
      <c r="B85" s="7" t="s">
        <v>191</v>
      </c>
      <c r="C85" s="7">
        <v>1.2030000000000001</v>
      </c>
      <c r="D85" s="7">
        <f t="shared" si="5"/>
        <v>31.923013884661323</v>
      </c>
      <c r="G85" s="7" t="s">
        <v>191</v>
      </c>
      <c r="H85" s="7">
        <v>1.3420000000000001</v>
      </c>
      <c r="I85" s="7">
        <f t="shared" si="6"/>
        <v>35.152594163393275</v>
      </c>
      <c r="L85" s="7" t="s">
        <v>191</v>
      </c>
      <c r="M85" s="7">
        <v>16.66</v>
      </c>
      <c r="N85" s="7">
        <f t="shared" si="7"/>
        <v>196.33711839903606</v>
      </c>
      <c r="Q85" s="7" t="s">
        <v>194</v>
      </c>
      <c r="R85" s="7">
        <v>3.4119999999999999</v>
      </c>
      <c r="S85" s="7">
        <f t="shared" si="8"/>
        <v>18.970801247362584</v>
      </c>
    </row>
    <row r="86" spans="2:19" x14ac:dyDescent="0.2">
      <c r="B86" s="7" t="s">
        <v>191</v>
      </c>
      <c r="C86" s="7">
        <v>5.1020000000000003</v>
      </c>
      <c r="D86" s="7">
        <f t="shared" si="5"/>
        <v>135.38754517002667</v>
      </c>
      <c r="G86" s="7" t="s">
        <v>191</v>
      </c>
      <c r="H86" s="7">
        <v>3.4940000000000002</v>
      </c>
      <c r="I86" s="7">
        <f t="shared" si="6"/>
        <v>91.522476905287704</v>
      </c>
      <c r="L86" s="7" t="s">
        <v>191</v>
      </c>
      <c r="M86" s="7">
        <v>3.0449999999999999</v>
      </c>
      <c r="N86" s="7">
        <f t="shared" si="7"/>
        <v>35.885145589739786</v>
      </c>
      <c r="Q86" s="7" t="s">
        <v>194</v>
      </c>
      <c r="R86" s="7">
        <v>2.5430000000000001</v>
      </c>
      <c r="S86" s="7">
        <f t="shared" si="8"/>
        <v>14.139140554526101</v>
      </c>
    </row>
    <row r="87" spans="2:19" x14ac:dyDescent="0.2">
      <c r="B87" s="7" t="s">
        <v>191</v>
      </c>
      <c r="C87" s="7">
        <v>3.367</v>
      </c>
      <c r="D87" s="7">
        <f t="shared" si="5"/>
        <v>89.34728823745192</v>
      </c>
      <c r="G87" s="7" t="s">
        <v>191</v>
      </c>
      <c r="H87" s="7">
        <v>6.3579999999999997</v>
      </c>
      <c r="I87" s="7">
        <f t="shared" si="6"/>
        <v>166.54261824951894</v>
      </c>
      <c r="L87" s="7" t="s">
        <v>191</v>
      </c>
      <c r="M87" s="7">
        <v>1.9259999999999999</v>
      </c>
      <c r="N87" s="7">
        <f t="shared" si="7"/>
        <v>22.697796520800928</v>
      </c>
      <c r="Q87" s="7" t="s">
        <v>194</v>
      </c>
      <c r="R87" s="7">
        <v>1.609</v>
      </c>
      <c r="S87" s="7">
        <f t="shared" si="8"/>
        <v>8.9460783138940201</v>
      </c>
    </row>
    <row r="88" spans="2:19" x14ac:dyDescent="0.2">
      <c r="B88" s="7" t="s">
        <v>191</v>
      </c>
      <c r="C88" s="7">
        <v>5.0220000000000002</v>
      </c>
      <c r="D88" s="7">
        <f t="shared" si="5"/>
        <v>133.26465147861111</v>
      </c>
      <c r="G88" s="7" t="s">
        <v>191</v>
      </c>
      <c r="H88" s="7">
        <v>2.9129999999999998</v>
      </c>
      <c r="I88" s="7">
        <f t="shared" si="6"/>
        <v>76.303656332313423</v>
      </c>
      <c r="L88" s="7" t="s">
        <v>191</v>
      </c>
      <c r="M88" s="7">
        <v>30.838000000000001</v>
      </c>
      <c r="N88" s="7">
        <f t="shared" si="7"/>
        <v>363.42401303658306</v>
      </c>
      <c r="Q88" s="7" t="s">
        <v>194</v>
      </c>
      <c r="R88" s="7">
        <v>14.35</v>
      </c>
      <c r="S88" s="7">
        <f t="shared" si="8"/>
        <v>79.786341705642755</v>
      </c>
    </row>
    <row r="89" spans="2:19" x14ac:dyDescent="0.2">
      <c r="B89" s="7" t="s">
        <v>191</v>
      </c>
      <c r="C89" s="7">
        <v>1.7010000000000001</v>
      </c>
      <c r="D89" s="7">
        <f t="shared" si="5"/>
        <v>45.138027113723119</v>
      </c>
      <c r="G89" s="7" t="s">
        <v>191</v>
      </c>
      <c r="H89" s="7">
        <v>6.6429999999999998</v>
      </c>
      <c r="I89" s="7">
        <f t="shared" si="6"/>
        <v>174.00796052713974</v>
      </c>
      <c r="L89" s="7" t="s">
        <v>191</v>
      </c>
      <c r="M89" s="7">
        <v>3.5049999999999999</v>
      </c>
      <c r="N89" s="7">
        <f t="shared" si="7"/>
        <v>41.306218486711963</v>
      </c>
      <c r="Q89" s="7" t="s">
        <v>194</v>
      </c>
      <c r="R89" s="7">
        <v>12.717000000000001</v>
      </c>
      <c r="S89" s="7">
        <f t="shared" si="8"/>
        <v>70.706822820254985</v>
      </c>
    </row>
    <row r="90" spans="2:19" x14ac:dyDescent="0.2">
      <c r="B90" s="7" t="s">
        <v>191</v>
      </c>
      <c r="C90" s="7">
        <v>6.4980000000000002</v>
      </c>
      <c r="D90" s="7">
        <f t="shared" si="5"/>
        <v>172.43204008522798</v>
      </c>
      <c r="G90" s="7" t="s">
        <v>191</v>
      </c>
      <c r="H90" s="7">
        <v>1.304</v>
      </c>
      <c r="I90" s="7">
        <f t="shared" si="6"/>
        <v>34.157215193043839</v>
      </c>
      <c r="L90" s="7" t="s">
        <v>191</v>
      </c>
      <c r="M90" s="7">
        <v>16.52</v>
      </c>
      <c r="N90" s="7">
        <f t="shared" si="7"/>
        <v>194.68722664778366</v>
      </c>
      <c r="Q90" s="7" t="s">
        <v>194</v>
      </c>
      <c r="R90" s="7">
        <v>3.597</v>
      </c>
      <c r="S90" s="7">
        <f t="shared" si="8"/>
        <v>19.999405652626969</v>
      </c>
    </row>
    <row r="91" spans="2:19" x14ac:dyDescent="0.2">
      <c r="B91" s="7" t="s">
        <v>191</v>
      </c>
      <c r="C91" s="7">
        <v>1.9239999999999999</v>
      </c>
      <c r="D91" s="7">
        <f t="shared" si="5"/>
        <v>51.055593278543952</v>
      </c>
      <c r="G91" s="7" t="s">
        <v>191</v>
      </c>
      <c r="H91" s="7">
        <v>1.4</v>
      </c>
      <c r="I91" s="7">
        <f t="shared" si="6"/>
        <v>36.671856802347676</v>
      </c>
      <c r="L91" s="7" t="s">
        <v>191</v>
      </c>
      <c r="M91" s="7">
        <v>3.8519999999999999</v>
      </c>
      <c r="N91" s="7">
        <f t="shared" si="7"/>
        <v>45.395593041601856</v>
      </c>
      <c r="Q91" s="7" t="s">
        <v>194</v>
      </c>
      <c r="R91" s="7">
        <v>3.4119999999999999</v>
      </c>
      <c r="S91" s="7">
        <f t="shared" si="8"/>
        <v>18.970801247362584</v>
      </c>
    </row>
    <row r="92" spans="2:19" x14ac:dyDescent="0.2">
      <c r="B92" s="7" t="s">
        <v>191</v>
      </c>
      <c r="C92" s="7">
        <v>2.4049999999999998</v>
      </c>
      <c r="D92" s="7">
        <f t="shared" si="5"/>
        <v>63.819491598179944</v>
      </c>
      <c r="G92" s="7" t="s">
        <v>191</v>
      </c>
      <c r="H92" s="7">
        <v>7.4480000000000004</v>
      </c>
      <c r="I92" s="7">
        <f t="shared" si="6"/>
        <v>195.09427818848965</v>
      </c>
      <c r="L92" s="7" t="s">
        <v>191</v>
      </c>
      <c r="M92" s="7">
        <v>20.05</v>
      </c>
      <c r="N92" s="7">
        <f t="shared" si="7"/>
        <v>236.28806866150498</v>
      </c>
      <c r="Q92" s="7" t="s">
        <v>194</v>
      </c>
      <c r="R92" s="7">
        <v>3.2170000000000001</v>
      </c>
      <c r="S92" s="7">
        <f t="shared" si="8"/>
        <v>17.886596603975804</v>
      </c>
    </row>
    <row r="93" spans="2:19" x14ac:dyDescent="0.2">
      <c r="B93" s="7" t="s">
        <v>191</v>
      </c>
      <c r="C93" s="7">
        <v>2.4049999999999998</v>
      </c>
      <c r="D93" s="7">
        <f t="shared" si="5"/>
        <v>63.819491598179944</v>
      </c>
      <c r="G93" s="7" t="s">
        <v>191</v>
      </c>
      <c r="H93" s="7">
        <v>14.741</v>
      </c>
      <c r="I93" s="7">
        <f t="shared" si="6"/>
        <v>386.12845794529079</v>
      </c>
      <c r="L93" s="7" t="s">
        <v>191</v>
      </c>
      <c r="M93" s="7">
        <v>4.4390000000000001</v>
      </c>
      <c r="N93" s="7">
        <f t="shared" si="7"/>
        <v>52.313353455781574</v>
      </c>
      <c r="Q93" s="7" t="s">
        <v>194</v>
      </c>
      <c r="R93" s="7">
        <v>4.8259999999999996</v>
      </c>
      <c r="S93" s="7">
        <f t="shared" si="8"/>
        <v>26.83267491786982</v>
      </c>
    </row>
    <row r="94" spans="2:19" x14ac:dyDescent="0.2">
      <c r="B94" s="7" t="s">
        <v>191</v>
      </c>
      <c r="C94" s="7">
        <v>8.3520000000000003</v>
      </c>
      <c r="D94" s="7">
        <f t="shared" si="5"/>
        <v>221.63010138378337</v>
      </c>
      <c r="G94" s="7" t="s">
        <v>191</v>
      </c>
      <c r="H94" s="7">
        <v>10.375</v>
      </c>
      <c r="I94" s="7">
        <f t="shared" si="6"/>
        <v>271.76465308882655</v>
      </c>
      <c r="L94" s="7" t="s">
        <v>191</v>
      </c>
      <c r="M94" s="7">
        <v>8.7200000000000006</v>
      </c>
      <c r="N94" s="7">
        <f t="shared" si="7"/>
        <v>102.76468622086404</v>
      </c>
      <c r="Q94" s="7" t="s">
        <v>194</v>
      </c>
      <c r="R94" s="7">
        <v>8.2810000000000006</v>
      </c>
      <c r="S94" s="7">
        <f t="shared" si="8"/>
        <v>46.042557189158721</v>
      </c>
    </row>
    <row r="95" spans="2:19" x14ac:dyDescent="0.2">
      <c r="B95" s="7" t="s">
        <v>191</v>
      </c>
      <c r="C95" s="7">
        <v>7.9</v>
      </c>
      <c r="D95" s="7">
        <f t="shared" si="5"/>
        <v>209.63575202728549</v>
      </c>
      <c r="G95" s="7" t="s">
        <v>191</v>
      </c>
      <c r="H95" s="7">
        <v>4.4729999999999999</v>
      </c>
      <c r="I95" s="7">
        <f t="shared" si="6"/>
        <v>117.16658248350083</v>
      </c>
      <c r="L95" s="7" t="s">
        <v>191</v>
      </c>
      <c r="M95" s="7">
        <v>26.533000000000001</v>
      </c>
      <c r="N95" s="7">
        <f t="shared" si="7"/>
        <v>312.68984168557165</v>
      </c>
      <c r="Q95" s="7" t="s">
        <v>194</v>
      </c>
      <c r="R95" s="7">
        <v>2.5430000000000001</v>
      </c>
      <c r="S95" s="7">
        <f t="shared" si="8"/>
        <v>14.139140554526101</v>
      </c>
    </row>
    <row r="96" spans="2:19" x14ac:dyDescent="0.2">
      <c r="B96" s="7" t="s">
        <v>191</v>
      </c>
      <c r="C96" s="7">
        <v>2.8860000000000001</v>
      </c>
      <c r="D96" s="7">
        <f t="shared" si="5"/>
        <v>76.583389917815936</v>
      </c>
      <c r="G96" s="7" t="s">
        <v>191</v>
      </c>
      <c r="H96" s="7">
        <v>5.9640000000000004</v>
      </c>
      <c r="I96" s="7">
        <f t="shared" si="6"/>
        <v>156.22210997800113</v>
      </c>
      <c r="L96" s="7" t="s">
        <v>191</v>
      </c>
      <c r="M96" s="7">
        <v>1.9259999999999999</v>
      </c>
      <c r="N96" s="7">
        <f t="shared" si="7"/>
        <v>22.697796520800928</v>
      </c>
      <c r="Q96" s="7" t="s">
        <v>194</v>
      </c>
      <c r="R96" s="7">
        <v>1.609</v>
      </c>
      <c r="S96" s="7">
        <f t="shared" si="8"/>
        <v>8.9460783138940201</v>
      </c>
    </row>
    <row r="97" spans="2:19" x14ac:dyDescent="0.2">
      <c r="B97" s="7" t="s">
        <v>191</v>
      </c>
      <c r="C97" s="7">
        <v>9.4849999999999994</v>
      </c>
      <c r="D97" s="7">
        <f t="shared" si="5"/>
        <v>251.69558328845602</v>
      </c>
      <c r="G97" s="7" t="s">
        <v>191</v>
      </c>
      <c r="H97" s="7">
        <v>4.8040000000000003</v>
      </c>
      <c r="I97" s="7">
        <f t="shared" si="6"/>
        <v>125.83685719891304</v>
      </c>
      <c r="L97" s="7" t="s">
        <v>191</v>
      </c>
      <c r="M97" s="7">
        <v>2.4550000000000001</v>
      </c>
      <c r="N97" s="7">
        <f t="shared" si="7"/>
        <v>28.932030352318939</v>
      </c>
      <c r="Q97" s="7" t="s">
        <v>194</v>
      </c>
      <c r="R97" s="7">
        <v>5.6870000000000003</v>
      </c>
      <c r="S97" s="7">
        <f t="shared" si="8"/>
        <v>31.619855420208388</v>
      </c>
    </row>
    <row r="98" spans="2:19" x14ac:dyDescent="0.2">
      <c r="B98" s="7" t="s">
        <v>191</v>
      </c>
      <c r="C98" s="7">
        <v>3.3759999999999999</v>
      </c>
      <c r="D98" s="7">
        <f t="shared" si="5"/>
        <v>89.586113777736173</v>
      </c>
      <c r="G98" s="7" t="s">
        <v>191</v>
      </c>
      <c r="H98" s="7">
        <v>4.2789999999999999</v>
      </c>
      <c r="I98" s="7">
        <f t="shared" si="6"/>
        <v>112.08491089803265</v>
      </c>
      <c r="L98" s="7" t="s">
        <v>191</v>
      </c>
      <c r="M98" s="7">
        <v>2.407</v>
      </c>
      <c r="N98" s="7">
        <f t="shared" si="7"/>
        <v>28.366353180460973</v>
      </c>
      <c r="Q98" s="7" t="s">
        <v>194</v>
      </c>
      <c r="R98" s="7">
        <v>3.597</v>
      </c>
      <c r="S98" s="7">
        <f t="shared" si="8"/>
        <v>19.999405652626969</v>
      </c>
    </row>
    <row r="99" spans="2:19" x14ac:dyDescent="0.2">
      <c r="B99" s="7" t="s">
        <v>191</v>
      </c>
      <c r="C99" s="7">
        <v>1.226</v>
      </c>
      <c r="D99" s="7">
        <f t="shared" si="5"/>
        <v>32.533345820943296</v>
      </c>
      <c r="G99" s="7" t="s">
        <v>191</v>
      </c>
      <c r="H99" s="7">
        <v>2.601</v>
      </c>
      <c r="I99" s="7">
        <f t="shared" si="6"/>
        <v>68.131071102075936</v>
      </c>
      <c r="L99" s="7" t="s">
        <v>191</v>
      </c>
      <c r="M99" s="7">
        <v>3.6669999999999998</v>
      </c>
      <c r="N99" s="7">
        <f t="shared" si="7"/>
        <v>43.21537894173261</v>
      </c>
      <c r="Q99" s="7" t="s">
        <v>194</v>
      </c>
      <c r="R99" s="7">
        <v>2.2749999999999999</v>
      </c>
      <c r="S99" s="7">
        <f t="shared" si="8"/>
        <v>12.649054172845803</v>
      </c>
    </row>
    <row r="100" spans="2:19" x14ac:dyDescent="0.2">
      <c r="B100" s="7" t="s">
        <v>191</v>
      </c>
      <c r="C100" s="7">
        <v>4.7370000000000001</v>
      </c>
      <c r="D100" s="7">
        <f t="shared" si="5"/>
        <v>125.7018427029432</v>
      </c>
      <c r="G100" s="7" t="s">
        <v>191</v>
      </c>
      <c r="H100" s="7">
        <v>2.3199999999999998</v>
      </c>
      <c r="I100" s="7">
        <f t="shared" si="6"/>
        <v>60.770505558176147</v>
      </c>
      <c r="L100" s="7" t="s">
        <v>191</v>
      </c>
      <c r="M100" s="7">
        <v>4.8390000000000004</v>
      </c>
      <c r="N100" s="7">
        <f t="shared" si="7"/>
        <v>57.027329887931309</v>
      </c>
      <c r="Q100" s="7" t="s">
        <v>194</v>
      </c>
      <c r="R100" s="7">
        <v>5.6870000000000003</v>
      </c>
      <c r="S100" s="7">
        <f t="shared" si="8"/>
        <v>31.619855420208388</v>
      </c>
    </row>
    <row r="101" spans="2:19" x14ac:dyDescent="0.2">
      <c r="B101" s="7" t="s">
        <v>191</v>
      </c>
      <c r="C101" s="7">
        <v>4.7919999999999998</v>
      </c>
      <c r="D101" s="7">
        <f t="shared" si="5"/>
        <v>127.1613321157914</v>
      </c>
      <c r="G101" s="7" t="s">
        <v>191</v>
      </c>
      <c r="H101" s="7">
        <v>2.214</v>
      </c>
      <c r="I101" s="7">
        <f t="shared" si="6"/>
        <v>57.993922114569827</v>
      </c>
      <c r="L101" s="7" t="s">
        <v>191</v>
      </c>
      <c r="M101" s="7">
        <v>6.4530000000000003</v>
      </c>
      <c r="N101" s="7">
        <f t="shared" si="7"/>
        <v>76.048224791655457</v>
      </c>
      <c r="Q101" s="7" t="s">
        <v>194</v>
      </c>
      <c r="R101" s="7">
        <v>11.929</v>
      </c>
      <c r="S101" s="7">
        <f t="shared" si="8"/>
        <v>66.325524056209929</v>
      </c>
    </row>
    <row r="102" spans="2:19" x14ac:dyDescent="0.2">
      <c r="B102" s="7" t="s">
        <v>191</v>
      </c>
      <c r="C102" s="7">
        <v>2.9260000000000002</v>
      </c>
      <c r="D102" s="7">
        <f t="shared" si="5"/>
        <v>77.644836763523713</v>
      </c>
      <c r="G102" s="7" t="s">
        <v>191</v>
      </c>
      <c r="H102" s="7">
        <v>1.335</v>
      </c>
      <c r="I102" s="7">
        <f t="shared" si="6"/>
        <v>34.969234879381531</v>
      </c>
      <c r="L102" s="7" t="s">
        <v>191</v>
      </c>
      <c r="M102" s="7">
        <v>4.306</v>
      </c>
      <c r="N102" s="7">
        <f t="shared" si="7"/>
        <v>50.745956292091797</v>
      </c>
      <c r="Q102" s="7" t="s">
        <v>194</v>
      </c>
      <c r="R102" s="7">
        <v>6.633</v>
      </c>
      <c r="S102" s="7">
        <f t="shared" ref="S102:S133" si="9">R102/$R$4*100</f>
        <v>36.879637946587344</v>
      </c>
    </row>
    <row r="103" spans="2:19" x14ac:dyDescent="0.2">
      <c r="B103" s="7" t="s">
        <v>191</v>
      </c>
      <c r="C103" s="7">
        <v>1.7010000000000001</v>
      </c>
      <c r="D103" s="7">
        <f t="shared" si="5"/>
        <v>45.138027113723119</v>
      </c>
      <c r="G103" s="7" t="s">
        <v>191</v>
      </c>
      <c r="H103" s="7">
        <v>8.4830000000000005</v>
      </c>
      <c r="I103" s="7">
        <f t="shared" si="6"/>
        <v>222.20525803879673</v>
      </c>
      <c r="L103" s="7" t="s">
        <v>191</v>
      </c>
      <c r="M103" s="7">
        <v>17.12</v>
      </c>
      <c r="N103" s="7">
        <f t="shared" si="7"/>
        <v>201.75819129600825</v>
      </c>
      <c r="Q103" s="7" t="s">
        <v>194</v>
      </c>
      <c r="R103" s="7">
        <v>6.8250000000000002</v>
      </c>
      <c r="S103" s="7">
        <f t="shared" si="9"/>
        <v>37.947162518537411</v>
      </c>
    </row>
    <row r="104" spans="2:19" x14ac:dyDescent="0.2">
      <c r="B104" s="7" t="s">
        <v>191</v>
      </c>
      <c r="C104" s="7">
        <v>2.5110000000000001</v>
      </c>
      <c r="D104" s="7">
        <f t="shared" si="5"/>
        <v>66.632325739305557</v>
      </c>
      <c r="G104" s="7" t="s">
        <v>191</v>
      </c>
      <c r="H104" s="7">
        <v>1.141</v>
      </c>
      <c r="I104" s="7">
        <f t="shared" si="6"/>
        <v>29.88756329391336</v>
      </c>
      <c r="L104" s="7" t="s">
        <v>191</v>
      </c>
      <c r="M104" s="7">
        <v>17.446000000000002</v>
      </c>
      <c r="N104" s="7">
        <f t="shared" si="7"/>
        <v>205.60008208821029</v>
      </c>
      <c r="Q104" s="7" t="s">
        <v>194</v>
      </c>
      <c r="R104" s="7">
        <v>8.0429999999999993</v>
      </c>
      <c r="S104" s="7">
        <f t="shared" si="9"/>
        <v>44.719271521845613</v>
      </c>
    </row>
    <row r="105" spans="2:19" x14ac:dyDescent="0.2">
      <c r="B105" s="7" t="s">
        <v>191</v>
      </c>
      <c r="C105" s="7">
        <v>5.34</v>
      </c>
      <c r="D105" s="7">
        <f t="shared" si="5"/>
        <v>141.70315390198792</v>
      </c>
      <c r="G105" s="7" t="s">
        <v>191</v>
      </c>
      <c r="H105" s="7">
        <v>5.1529999999999996</v>
      </c>
      <c r="I105" s="7">
        <f t="shared" si="6"/>
        <v>134.9786272160697</v>
      </c>
      <c r="L105" s="7" t="s">
        <v>191</v>
      </c>
      <c r="M105" s="7">
        <v>3.0830000000000002</v>
      </c>
      <c r="N105" s="7">
        <f t="shared" si="7"/>
        <v>36.332973350794013</v>
      </c>
      <c r="Q105" s="7" t="s">
        <v>194</v>
      </c>
      <c r="R105" s="7">
        <v>25.573</v>
      </c>
      <c r="S105" s="7">
        <f t="shared" si="9"/>
        <v>142.1864889504113</v>
      </c>
    </row>
    <row r="106" spans="2:19" x14ac:dyDescent="0.2">
      <c r="B106" s="7" t="s">
        <v>191</v>
      </c>
      <c r="C106" s="7">
        <v>2.069</v>
      </c>
      <c r="D106" s="7">
        <f t="shared" si="5"/>
        <v>54.903338094234641</v>
      </c>
      <c r="G106" s="7" t="s">
        <v>191</v>
      </c>
      <c r="H106" s="7">
        <v>1.504</v>
      </c>
      <c r="I106" s="7">
        <f t="shared" si="6"/>
        <v>39.396051879093505</v>
      </c>
      <c r="L106" s="7" t="s">
        <v>191</v>
      </c>
      <c r="M106" s="7">
        <v>35.246000000000002</v>
      </c>
      <c r="N106" s="7">
        <f t="shared" si="7"/>
        <v>415.37203331887309</v>
      </c>
      <c r="Q106" s="7" t="s">
        <v>194</v>
      </c>
      <c r="R106" s="7">
        <v>31.321999999999999</v>
      </c>
      <c r="S106" s="7">
        <f t="shared" si="9"/>
        <v>174.15106584697858</v>
      </c>
    </row>
    <row r="107" spans="2:19" x14ac:dyDescent="0.2">
      <c r="B107" s="7" t="s">
        <v>191</v>
      </c>
      <c r="C107" s="7">
        <v>3.4689999999999999</v>
      </c>
      <c r="D107" s="7">
        <f t="shared" si="5"/>
        <v>92.053977694006747</v>
      </c>
      <c r="G107" s="7" t="s">
        <v>191</v>
      </c>
      <c r="H107" s="7">
        <v>3.6230000000000002</v>
      </c>
      <c r="I107" s="7">
        <f t="shared" si="6"/>
        <v>94.901526567789745</v>
      </c>
      <c r="L107" s="7" t="s">
        <v>191</v>
      </c>
      <c r="M107" s="7">
        <v>10.095000000000001</v>
      </c>
      <c r="N107" s="7">
        <f t="shared" si="7"/>
        <v>118.96898020637869</v>
      </c>
      <c r="Q107" s="7" t="s">
        <v>194</v>
      </c>
      <c r="R107" s="7">
        <v>74.295000000000002</v>
      </c>
      <c r="S107" s="7">
        <f t="shared" si="9"/>
        <v>413.08196913036437</v>
      </c>
    </row>
    <row r="108" spans="2:19" x14ac:dyDescent="0.2">
      <c r="B108" s="7" t="s">
        <v>194</v>
      </c>
      <c r="C108" s="7">
        <v>2.0409999999999999</v>
      </c>
      <c r="D108" s="7">
        <f t="shared" si="5"/>
        <v>54.160325302239201</v>
      </c>
      <c r="E108" s="39">
        <f>AVERAGE(D108:D218)</f>
        <v>100.03443233441595</v>
      </c>
      <c r="G108" s="7" t="s">
        <v>191</v>
      </c>
      <c r="H108" s="7">
        <v>11.587</v>
      </c>
      <c r="I108" s="7">
        <f t="shared" si="6"/>
        <v>303.51200340628753</v>
      </c>
      <c r="L108" s="7" t="s">
        <v>191</v>
      </c>
      <c r="M108" s="7">
        <v>5.4470000000000001</v>
      </c>
      <c r="N108" s="7">
        <f t="shared" si="7"/>
        <v>64.19257406479889</v>
      </c>
      <c r="Q108" s="7" t="s">
        <v>194</v>
      </c>
      <c r="R108" s="7">
        <v>124.19799999999999</v>
      </c>
      <c r="S108" s="7">
        <f t="shared" si="9"/>
        <v>690.54383743257267</v>
      </c>
    </row>
    <row r="109" spans="2:19" x14ac:dyDescent="0.2">
      <c r="B109" s="7" t="s">
        <v>194</v>
      </c>
      <c r="C109" s="7">
        <v>2.4169999999999998</v>
      </c>
      <c r="D109" s="7">
        <f t="shared" si="5"/>
        <v>64.137925651892274</v>
      </c>
      <c r="G109" s="7" t="s">
        <v>191</v>
      </c>
      <c r="H109" s="7">
        <v>2.1549999999999998</v>
      </c>
      <c r="I109" s="7">
        <f t="shared" si="6"/>
        <v>56.448465292185169</v>
      </c>
      <c r="L109" s="7" t="s">
        <v>191</v>
      </c>
      <c r="M109" s="7">
        <v>5.3440000000000003</v>
      </c>
      <c r="N109" s="7">
        <f t="shared" si="7"/>
        <v>62.978725133520328</v>
      </c>
      <c r="Q109" s="7" t="s">
        <v>194</v>
      </c>
      <c r="R109" s="7">
        <v>10.513</v>
      </c>
      <c r="S109" s="7">
        <f t="shared" si="9"/>
        <v>58.452530338078212</v>
      </c>
    </row>
    <row r="110" spans="2:19" x14ac:dyDescent="0.2">
      <c r="B110" s="7" t="s">
        <v>194</v>
      </c>
      <c r="C110" s="7">
        <v>3.4430000000000001</v>
      </c>
      <c r="D110" s="7">
        <f t="shared" si="5"/>
        <v>91.364037244296696</v>
      </c>
      <c r="G110" s="7" t="s">
        <v>191</v>
      </c>
      <c r="H110" s="7">
        <v>1.5820000000000001</v>
      </c>
      <c r="I110" s="7">
        <f t="shared" si="6"/>
        <v>41.439198186652874</v>
      </c>
      <c r="L110" s="7" t="s">
        <v>191</v>
      </c>
      <c r="M110" s="7">
        <v>3.8820000000000001</v>
      </c>
      <c r="N110" s="7">
        <f t="shared" si="7"/>
        <v>45.749141274013091</v>
      </c>
      <c r="Q110" s="7" t="s">
        <v>194</v>
      </c>
      <c r="R110" s="7">
        <v>8.2309999999999999</v>
      </c>
      <c r="S110" s="7">
        <f t="shared" si="9"/>
        <v>45.764555998546726</v>
      </c>
    </row>
    <row r="111" spans="2:19" x14ac:dyDescent="0.2">
      <c r="B111" s="7" t="s">
        <v>194</v>
      </c>
      <c r="C111" s="7">
        <v>1.36</v>
      </c>
      <c r="D111" s="7">
        <f t="shared" si="5"/>
        <v>36.089192754064342</v>
      </c>
      <c r="G111" s="7" t="s">
        <v>191</v>
      </c>
      <c r="H111" s="7">
        <v>4.625</v>
      </c>
      <c r="I111" s="7">
        <f t="shared" si="6"/>
        <v>121.14809836489857</v>
      </c>
      <c r="L111" s="7" t="s">
        <v>191</v>
      </c>
      <c r="M111" s="7">
        <v>1.736</v>
      </c>
      <c r="N111" s="7">
        <f t="shared" si="7"/>
        <v>20.458657715529807</v>
      </c>
      <c r="Q111" s="7" t="s">
        <v>194</v>
      </c>
      <c r="R111" s="7">
        <v>4.101</v>
      </c>
      <c r="S111" s="7">
        <f t="shared" si="9"/>
        <v>22.801657653995886</v>
      </c>
    </row>
    <row r="112" spans="2:19" x14ac:dyDescent="0.2">
      <c r="B112" s="7" t="s">
        <v>194</v>
      </c>
      <c r="C112" s="7">
        <v>2.9060000000000001</v>
      </c>
      <c r="D112" s="7">
        <f t="shared" si="5"/>
        <v>77.114113340669832</v>
      </c>
      <c r="G112" s="7" t="s">
        <v>191</v>
      </c>
      <c r="H112" s="7">
        <v>6.391</v>
      </c>
      <c r="I112" s="7">
        <f t="shared" si="6"/>
        <v>167.40702630271716</v>
      </c>
      <c r="L112" s="7" t="s">
        <v>191</v>
      </c>
      <c r="M112" s="7">
        <v>3.0449999999999999</v>
      </c>
      <c r="N112" s="7">
        <f t="shared" si="7"/>
        <v>35.885145589739786</v>
      </c>
      <c r="Q112" s="7" t="s">
        <v>194</v>
      </c>
      <c r="R112" s="7">
        <v>5.8</v>
      </c>
      <c r="S112" s="7">
        <f t="shared" si="9"/>
        <v>32.248138110991498</v>
      </c>
    </row>
    <row r="113" spans="2:21" x14ac:dyDescent="0.2">
      <c r="B113" s="7" t="s">
        <v>194</v>
      </c>
      <c r="C113" s="7">
        <v>3.415</v>
      </c>
      <c r="D113" s="7">
        <f t="shared" si="5"/>
        <v>90.621024452301256</v>
      </c>
      <c r="G113" s="7" t="s">
        <v>191</v>
      </c>
      <c r="H113" s="7">
        <v>16.649999999999999</v>
      </c>
      <c r="I113" s="7">
        <f t="shared" si="6"/>
        <v>436.13315411363487</v>
      </c>
      <c r="L113" s="7" t="s">
        <v>191</v>
      </c>
      <c r="M113" s="7">
        <v>2.407</v>
      </c>
      <c r="N113" s="7">
        <f t="shared" si="7"/>
        <v>28.366353180460973</v>
      </c>
      <c r="Q113" s="7" t="s">
        <v>194</v>
      </c>
      <c r="R113" s="7">
        <v>3.597</v>
      </c>
      <c r="S113" s="7">
        <f t="shared" si="9"/>
        <v>19.999405652626969</v>
      </c>
    </row>
    <row r="114" spans="2:21" x14ac:dyDescent="0.2">
      <c r="B114" s="7" t="s">
        <v>194</v>
      </c>
      <c r="C114" s="7">
        <v>4.1379999999999999</v>
      </c>
      <c r="D114" s="7">
        <f t="shared" si="5"/>
        <v>109.80667618846928</v>
      </c>
      <c r="G114" s="7" t="s">
        <v>191</v>
      </c>
      <c r="H114" s="7">
        <v>4.984</v>
      </c>
      <c r="I114" s="7">
        <f t="shared" si="6"/>
        <v>130.55181021635772</v>
      </c>
      <c r="L114" s="7" t="s">
        <v>191</v>
      </c>
      <c r="M114" s="7">
        <v>26.704999999999998</v>
      </c>
      <c r="N114" s="7">
        <f t="shared" si="7"/>
        <v>314.71685155139602</v>
      </c>
      <c r="Q114" s="7" t="s">
        <v>195</v>
      </c>
      <c r="R114" s="7">
        <v>3.4119999999999999</v>
      </c>
      <c r="S114" s="7">
        <f t="shared" si="9"/>
        <v>18.970801247362584</v>
      </c>
      <c r="T114" s="39">
        <f>AVERAGE(S114:S157)</f>
        <v>63.559664937975661</v>
      </c>
      <c r="U114" s="39"/>
    </row>
    <row r="115" spans="2:21" x14ac:dyDescent="0.2">
      <c r="B115" s="7" t="s">
        <v>194</v>
      </c>
      <c r="C115" s="7">
        <v>1.6839999999999999</v>
      </c>
      <c r="D115" s="7">
        <f t="shared" si="5"/>
        <v>44.686912204297307</v>
      </c>
      <c r="G115" s="7" t="s">
        <v>191</v>
      </c>
      <c r="H115" s="7">
        <v>8.36</v>
      </c>
      <c r="I115" s="7">
        <f t="shared" si="6"/>
        <v>218.9833734768761</v>
      </c>
      <c r="L115" s="7" t="s">
        <v>191</v>
      </c>
      <c r="M115" s="7">
        <v>1.9850000000000001</v>
      </c>
      <c r="N115" s="7">
        <f t="shared" si="7"/>
        <v>23.393108044543013</v>
      </c>
      <c r="Q115" s="7" t="s">
        <v>195</v>
      </c>
      <c r="R115" s="7">
        <v>5.0869999999999997</v>
      </c>
      <c r="S115" s="7">
        <f t="shared" si="9"/>
        <v>28.283841132864438</v>
      </c>
    </row>
    <row r="116" spans="2:21" x14ac:dyDescent="0.2">
      <c r="B116" s="7" t="s">
        <v>194</v>
      </c>
      <c r="C116" s="7">
        <v>3.1360000000000001</v>
      </c>
      <c r="D116" s="7">
        <f t="shared" si="5"/>
        <v>83.217432703489536</v>
      </c>
      <c r="G116" s="7" t="s">
        <v>191</v>
      </c>
      <c r="H116" s="7">
        <v>14.377000000000001</v>
      </c>
      <c r="I116" s="7">
        <f t="shared" si="6"/>
        <v>376.59377517668042</v>
      </c>
      <c r="L116" s="7" t="s">
        <v>191</v>
      </c>
      <c r="M116" s="7">
        <v>3.8820000000000001</v>
      </c>
      <c r="N116" s="7">
        <f t="shared" si="7"/>
        <v>45.749141274013091</v>
      </c>
      <c r="Q116" s="7" t="s">
        <v>195</v>
      </c>
      <c r="R116" s="7">
        <v>12.304</v>
      </c>
      <c r="S116" s="7">
        <f t="shared" si="9"/>
        <v>68.410532985799904</v>
      </c>
    </row>
    <row r="117" spans="2:21" x14ac:dyDescent="0.2">
      <c r="B117" s="7" t="s">
        <v>194</v>
      </c>
      <c r="C117" s="7">
        <v>4.5970000000000004</v>
      </c>
      <c r="D117" s="7">
        <f t="shared" si="5"/>
        <v>121.98677874296602</v>
      </c>
      <c r="G117" s="7" t="s">
        <v>191</v>
      </c>
      <c r="H117" s="7">
        <v>7.2990000000000004</v>
      </c>
      <c r="I117" s="7">
        <f t="shared" si="6"/>
        <v>191.19134485738266</v>
      </c>
      <c r="L117" s="7" t="s">
        <v>191</v>
      </c>
      <c r="M117" s="7">
        <v>2.6989999999999998</v>
      </c>
      <c r="N117" s="7">
        <f t="shared" si="7"/>
        <v>31.807555975930267</v>
      </c>
      <c r="Q117" s="7" t="s">
        <v>195</v>
      </c>
      <c r="R117" s="7">
        <v>6.4349999999999996</v>
      </c>
      <c r="S117" s="7">
        <f t="shared" si="9"/>
        <v>35.778753231763837</v>
      </c>
    </row>
    <row r="118" spans="2:21" x14ac:dyDescent="0.2">
      <c r="B118" s="7" t="s">
        <v>194</v>
      </c>
      <c r="C118" s="7">
        <v>3.1269999999999998</v>
      </c>
      <c r="D118" s="7">
        <f t="shared" si="5"/>
        <v>82.978607163205282</v>
      </c>
      <c r="G118" s="7" t="s">
        <v>191</v>
      </c>
      <c r="H118" s="7">
        <v>7.8609999999999998</v>
      </c>
      <c r="I118" s="7">
        <f t="shared" si="6"/>
        <v>205.91247594518219</v>
      </c>
      <c r="L118" s="7" t="s">
        <v>191</v>
      </c>
      <c r="M118" s="7">
        <v>2.407</v>
      </c>
      <c r="N118" s="7">
        <f t="shared" si="7"/>
        <v>28.366353180460973</v>
      </c>
      <c r="Q118" s="7" t="s">
        <v>195</v>
      </c>
      <c r="R118" s="7">
        <v>6.125</v>
      </c>
      <c r="S118" s="7">
        <f t="shared" si="9"/>
        <v>34.05514584996947</v>
      </c>
    </row>
    <row r="119" spans="2:21" x14ac:dyDescent="0.2">
      <c r="B119" s="7" t="s">
        <v>194</v>
      </c>
      <c r="C119" s="7">
        <v>2.476</v>
      </c>
      <c r="D119" s="7">
        <f t="shared" si="5"/>
        <v>65.703559749311253</v>
      </c>
      <c r="G119" s="7" t="s">
        <v>191</v>
      </c>
      <c r="H119" s="7">
        <v>6.2549999999999999</v>
      </c>
      <c r="I119" s="7">
        <f t="shared" si="6"/>
        <v>163.84461735620337</v>
      </c>
      <c r="L119" s="7" t="s">
        <v>191</v>
      </c>
      <c r="M119" s="7">
        <v>2.9289999999999998</v>
      </c>
      <c r="N119" s="7">
        <f t="shared" si="7"/>
        <v>34.518092424416366</v>
      </c>
      <c r="Q119" s="7" t="s">
        <v>195</v>
      </c>
      <c r="R119" s="7">
        <v>1.137</v>
      </c>
      <c r="S119" s="7">
        <f t="shared" si="9"/>
        <v>6.3217470745167814</v>
      </c>
    </row>
    <row r="120" spans="2:21" x14ac:dyDescent="0.2">
      <c r="B120" s="7" t="s">
        <v>194</v>
      </c>
      <c r="C120" s="7">
        <v>2.9260000000000002</v>
      </c>
      <c r="D120" s="7">
        <f t="shared" si="5"/>
        <v>77.644836763523713</v>
      </c>
      <c r="G120" s="7" t="s">
        <v>191</v>
      </c>
      <c r="H120" s="7">
        <v>2.9159999999999999</v>
      </c>
      <c r="I120" s="7">
        <f t="shared" si="6"/>
        <v>76.382238882604156</v>
      </c>
      <c r="L120" s="7" t="s">
        <v>191</v>
      </c>
      <c r="M120" s="7">
        <v>0.96299999999999997</v>
      </c>
      <c r="N120" s="7">
        <f t="shared" si="7"/>
        <v>11.348898260400464</v>
      </c>
      <c r="Q120" s="7" t="s">
        <v>195</v>
      </c>
      <c r="R120" s="7">
        <v>4.101</v>
      </c>
      <c r="S120" s="7">
        <f t="shared" si="9"/>
        <v>22.801657653995886</v>
      </c>
    </row>
    <row r="121" spans="2:21" x14ac:dyDescent="0.2">
      <c r="B121" s="7" t="s">
        <v>194</v>
      </c>
      <c r="C121" s="7">
        <v>11.616</v>
      </c>
      <c r="D121" s="7">
        <f t="shared" si="5"/>
        <v>308.24416399353771</v>
      </c>
      <c r="G121" s="7" t="s">
        <v>191</v>
      </c>
      <c r="H121" s="7">
        <v>5.9029999999999996</v>
      </c>
      <c r="I121" s="7">
        <f t="shared" si="6"/>
        <v>154.62426478875594</v>
      </c>
      <c r="L121" s="7" t="s">
        <v>191</v>
      </c>
      <c r="M121" s="7">
        <v>13.981</v>
      </c>
      <c r="N121" s="7">
        <f t="shared" si="7"/>
        <v>164.76526124471326</v>
      </c>
      <c r="Q121" s="7" t="s">
        <v>195</v>
      </c>
      <c r="R121" s="7">
        <v>23.004000000000001</v>
      </c>
      <c r="S121" s="7">
        <f t="shared" si="9"/>
        <v>127.90278777676698</v>
      </c>
    </row>
    <row r="122" spans="2:21" x14ac:dyDescent="0.2">
      <c r="B122" s="7" t="s">
        <v>194</v>
      </c>
      <c r="C122" s="7">
        <v>1.6839999999999999</v>
      </c>
      <c r="D122" s="7">
        <f t="shared" si="5"/>
        <v>44.686912204297307</v>
      </c>
      <c r="G122" s="7" t="s">
        <v>191</v>
      </c>
      <c r="H122" s="7">
        <v>2.6840000000000002</v>
      </c>
      <c r="I122" s="7">
        <f t="shared" si="6"/>
        <v>70.305188326786549</v>
      </c>
      <c r="L122" s="7" t="s">
        <v>191</v>
      </c>
      <c r="M122" s="7">
        <v>3.8820000000000001</v>
      </c>
      <c r="N122" s="7">
        <f t="shared" si="7"/>
        <v>45.749141274013091</v>
      </c>
      <c r="Q122" s="7" t="s">
        <v>195</v>
      </c>
      <c r="R122" s="7">
        <v>41.843000000000004</v>
      </c>
      <c r="S122" s="7">
        <f t="shared" si="9"/>
        <v>232.64807637555469</v>
      </c>
    </row>
    <row r="123" spans="2:21" x14ac:dyDescent="0.2">
      <c r="B123" s="7" t="s">
        <v>194</v>
      </c>
      <c r="C123" s="7">
        <v>1.8779999999999999</v>
      </c>
      <c r="D123" s="7">
        <f t="shared" si="5"/>
        <v>49.834929405980013</v>
      </c>
      <c r="G123" s="7" t="s">
        <v>191</v>
      </c>
      <c r="H123" s="7">
        <v>2.5310000000000001</v>
      </c>
      <c r="I123" s="7">
        <f t="shared" si="6"/>
        <v>66.29747826195856</v>
      </c>
      <c r="L123" s="7" t="s">
        <v>191</v>
      </c>
      <c r="M123" s="7">
        <v>1.736</v>
      </c>
      <c r="N123" s="7">
        <f t="shared" si="7"/>
        <v>20.458657715529807</v>
      </c>
      <c r="Q123" s="7" t="s">
        <v>195</v>
      </c>
      <c r="R123" s="7">
        <v>19.068000000000001</v>
      </c>
      <c r="S123" s="7">
        <f t="shared" si="9"/>
        <v>106.01853405179067</v>
      </c>
    </row>
    <row r="124" spans="2:21" x14ac:dyDescent="0.2">
      <c r="B124" s="7" t="s">
        <v>194</v>
      </c>
      <c r="C124" s="7">
        <v>6.4569999999999999</v>
      </c>
      <c r="D124" s="7">
        <f t="shared" si="5"/>
        <v>171.34405706837751</v>
      </c>
      <c r="G124" s="7" t="s">
        <v>191</v>
      </c>
      <c r="H124" s="7">
        <v>6.6509999999999998</v>
      </c>
      <c r="I124" s="7">
        <f t="shared" si="6"/>
        <v>174.21751399458171</v>
      </c>
      <c r="L124" s="7" t="s">
        <v>191</v>
      </c>
      <c r="M124" s="7">
        <v>3.23</v>
      </c>
      <c r="N124" s="7">
        <f t="shared" si="7"/>
        <v>38.065359689609032</v>
      </c>
      <c r="Q124" s="7" t="s">
        <v>195</v>
      </c>
      <c r="R124" s="7">
        <v>23.06</v>
      </c>
      <c r="S124" s="7">
        <f t="shared" si="9"/>
        <v>128.21414911025241</v>
      </c>
    </row>
    <row r="125" spans="2:21" x14ac:dyDescent="0.2">
      <c r="B125" s="7" t="s">
        <v>194</v>
      </c>
      <c r="C125" s="7">
        <v>11.84</v>
      </c>
      <c r="D125" s="7">
        <f t="shared" si="5"/>
        <v>314.18826632950129</v>
      </c>
      <c r="G125" s="7" t="s">
        <v>191</v>
      </c>
      <c r="H125" s="7">
        <v>2.0110000000000001</v>
      </c>
      <c r="I125" s="7">
        <f t="shared" si="6"/>
        <v>52.676502878229414</v>
      </c>
      <c r="L125" s="7" t="s">
        <v>191</v>
      </c>
      <c r="M125" s="7">
        <v>5.6150000000000002</v>
      </c>
      <c r="N125" s="7">
        <f t="shared" si="7"/>
        <v>66.172444166301773</v>
      </c>
      <c r="Q125" s="7" t="s">
        <v>195</v>
      </c>
      <c r="R125" s="7">
        <v>6.4349999999999996</v>
      </c>
      <c r="S125" s="7">
        <f t="shared" si="9"/>
        <v>35.778753231763837</v>
      </c>
    </row>
    <row r="126" spans="2:21" x14ac:dyDescent="0.2">
      <c r="B126" s="7" t="s">
        <v>194</v>
      </c>
      <c r="C126" s="7">
        <v>12.385</v>
      </c>
      <c r="D126" s="7">
        <f t="shared" si="5"/>
        <v>328.65047960226968</v>
      </c>
      <c r="G126" s="7" t="s">
        <v>191</v>
      </c>
      <c r="H126" s="7">
        <v>1.3420000000000001</v>
      </c>
      <c r="I126" s="7">
        <f t="shared" si="6"/>
        <v>35.152594163393275</v>
      </c>
      <c r="L126" s="7" t="s">
        <v>191</v>
      </c>
      <c r="M126" s="7">
        <v>5.3360000000000003</v>
      </c>
      <c r="N126" s="7">
        <f t="shared" si="7"/>
        <v>62.884445604877335</v>
      </c>
      <c r="Q126" s="7" t="s">
        <v>195</v>
      </c>
      <c r="R126" s="7">
        <v>54.253</v>
      </c>
      <c r="S126" s="7">
        <f t="shared" si="9"/>
        <v>301.64797188545202</v>
      </c>
    </row>
    <row r="127" spans="2:21" x14ac:dyDescent="0.2">
      <c r="B127" s="7" t="s">
        <v>194</v>
      </c>
      <c r="C127" s="7">
        <v>1.6839999999999999</v>
      </c>
      <c r="D127" s="7">
        <f t="shared" si="5"/>
        <v>44.686912204297307</v>
      </c>
      <c r="G127" s="7" t="s">
        <v>191</v>
      </c>
      <c r="H127" s="7">
        <v>1.7090000000000001</v>
      </c>
      <c r="I127" s="7">
        <f t="shared" si="6"/>
        <v>44.765859482294417</v>
      </c>
      <c r="L127" s="7" t="s">
        <v>191</v>
      </c>
      <c r="M127" s="7">
        <v>5.8570000000000002</v>
      </c>
      <c r="N127" s="7">
        <f t="shared" si="7"/>
        <v>69.024399907752354</v>
      </c>
      <c r="Q127" s="7" t="s">
        <v>195</v>
      </c>
      <c r="R127" s="7">
        <v>6.9189999999999996</v>
      </c>
      <c r="S127" s="7">
        <f t="shared" si="9"/>
        <v>38.46980475688796</v>
      </c>
    </row>
    <row r="128" spans="2:21" x14ac:dyDescent="0.2">
      <c r="B128" s="7" t="s">
        <v>194</v>
      </c>
      <c r="C128" s="7">
        <v>5.5369999999999999</v>
      </c>
      <c r="D128" s="7">
        <f t="shared" si="5"/>
        <v>146.93077961709869</v>
      </c>
      <c r="G128" s="7" t="s">
        <v>191</v>
      </c>
      <c r="H128" s="7">
        <v>0.70699999999999996</v>
      </c>
      <c r="I128" s="7">
        <f t="shared" si="6"/>
        <v>18.519287685185574</v>
      </c>
      <c r="L128" s="7" t="s">
        <v>191</v>
      </c>
      <c r="M128" s="7">
        <v>62.865000000000002</v>
      </c>
      <c r="N128" s="7">
        <f t="shared" si="7"/>
        <v>740.86032101773128</v>
      </c>
      <c r="Q128" s="7" t="s">
        <v>195</v>
      </c>
      <c r="R128" s="7">
        <v>3.4119999999999999</v>
      </c>
      <c r="S128" s="7">
        <f t="shared" si="9"/>
        <v>18.970801247362584</v>
      </c>
    </row>
    <row r="129" spans="2:19" x14ac:dyDescent="0.2">
      <c r="B129" s="7" t="s">
        <v>194</v>
      </c>
      <c r="C129" s="7">
        <v>0.96199999999999997</v>
      </c>
      <c r="D129" s="7">
        <f t="shared" si="5"/>
        <v>25.527796639271976</v>
      </c>
      <c r="G129" s="7" t="s">
        <v>191</v>
      </c>
      <c r="H129" s="7">
        <v>4.9349999999999996</v>
      </c>
      <c r="I129" s="7">
        <f t="shared" si="6"/>
        <v>129.26829522827558</v>
      </c>
      <c r="L129" s="7" t="s">
        <v>191</v>
      </c>
      <c r="M129" s="7">
        <v>3.4049999999999998</v>
      </c>
      <c r="N129" s="7">
        <f t="shared" si="7"/>
        <v>40.127724378674536</v>
      </c>
      <c r="Q129" s="7" t="s">
        <v>195</v>
      </c>
      <c r="R129" s="7">
        <v>5.6870000000000003</v>
      </c>
      <c r="S129" s="7">
        <f t="shared" si="9"/>
        <v>31.619855420208388</v>
      </c>
    </row>
    <row r="130" spans="2:19" x14ac:dyDescent="0.2">
      <c r="B130" s="7" t="s">
        <v>194</v>
      </c>
      <c r="C130" s="7">
        <v>1.2030000000000001</v>
      </c>
      <c r="D130" s="7">
        <f t="shared" si="5"/>
        <v>31.923013884661323</v>
      </c>
      <c r="G130" s="7" t="s">
        <v>191</v>
      </c>
      <c r="H130" s="7">
        <v>1.6559999999999999</v>
      </c>
      <c r="I130" s="7">
        <f t="shared" si="6"/>
        <v>43.377567760491253</v>
      </c>
      <c r="L130" s="7" t="s">
        <v>191</v>
      </c>
      <c r="M130" s="7">
        <v>4.1139999999999999</v>
      </c>
      <c r="N130" s="7">
        <f t="shared" si="7"/>
        <v>48.483247604659923</v>
      </c>
      <c r="Q130" s="7" t="s">
        <v>195</v>
      </c>
      <c r="R130" s="7">
        <v>2.2749999999999999</v>
      </c>
      <c r="S130" s="7">
        <f t="shared" si="9"/>
        <v>12.649054172845803</v>
      </c>
    </row>
    <row r="131" spans="2:19" x14ac:dyDescent="0.2">
      <c r="B131" s="7" t="s">
        <v>194</v>
      </c>
      <c r="C131" s="7">
        <v>2.7210000000000001</v>
      </c>
      <c r="D131" s="7">
        <f t="shared" si="5"/>
        <v>72.204921679271365</v>
      </c>
      <c r="G131" s="7" t="s">
        <v>191</v>
      </c>
      <c r="H131" s="7">
        <v>3.8010000000000002</v>
      </c>
      <c r="I131" s="7">
        <f t="shared" si="6"/>
        <v>99.564091218373946</v>
      </c>
      <c r="L131" s="7" t="s">
        <v>191</v>
      </c>
      <c r="M131" s="7">
        <v>4.1420000000000003</v>
      </c>
      <c r="N131" s="7">
        <f t="shared" si="7"/>
        <v>48.813225954910408</v>
      </c>
      <c r="Q131" s="7" t="s">
        <v>195</v>
      </c>
      <c r="R131" s="7">
        <v>5.492</v>
      </c>
      <c r="S131" s="7">
        <f t="shared" si="9"/>
        <v>30.535650776821605</v>
      </c>
    </row>
    <row r="132" spans="2:19" x14ac:dyDescent="0.2">
      <c r="B132" s="7" t="s">
        <v>194</v>
      </c>
      <c r="C132" s="7">
        <v>7.94</v>
      </c>
      <c r="D132" s="7">
        <f t="shared" si="5"/>
        <v>210.69719887299328</v>
      </c>
      <c r="G132" s="7" t="s">
        <v>191</v>
      </c>
      <c r="H132" s="7">
        <v>2.9820000000000002</v>
      </c>
      <c r="I132" s="7">
        <f t="shared" si="6"/>
        <v>78.111054989000564</v>
      </c>
      <c r="L132" s="7" t="s">
        <v>191</v>
      </c>
      <c r="M132" s="7">
        <v>7.8090000000000002</v>
      </c>
      <c r="N132" s="7">
        <f t="shared" si="7"/>
        <v>92.028604896643017</v>
      </c>
      <c r="Q132" s="7" t="s">
        <v>195</v>
      </c>
      <c r="R132" s="7">
        <v>5.6870000000000003</v>
      </c>
      <c r="S132" s="7">
        <f t="shared" si="9"/>
        <v>31.619855420208388</v>
      </c>
    </row>
    <row r="133" spans="2:19" x14ac:dyDescent="0.2">
      <c r="B133" s="7" t="s">
        <v>194</v>
      </c>
      <c r="C133" s="7">
        <v>3.8780000000000001</v>
      </c>
      <c r="D133" s="7">
        <f t="shared" si="5"/>
        <v>102.90727169136875</v>
      </c>
      <c r="G133" s="7" t="s">
        <v>191</v>
      </c>
      <c r="H133" s="7">
        <v>2.1589999999999998</v>
      </c>
      <c r="I133" s="7">
        <f t="shared" si="6"/>
        <v>56.553242025906172</v>
      </c>
      <c r="L133" s="7" t="s">
        <v>191</v>
      </c>
      <c r="M133" s="7">
        <v>2.407</v>
      </c>
      <c r="N133" s="7">
        <f t="shared" si="7"/>
        <v>28.366353180460973</v>
      </c>
      <c r="Q133" s="7" t="s">
        <v>195</v>
      </c>
      <c r="R133" s="7">
        <v>3.2170000000000001</v>
      </c>
      <c r="S133" s="7">
        <f t="shared" si="9"/>
        <v>17.886596603975804</v>
      </c>
    </row>
    <row r="134" spans="2:19" x14ac:dyDescent="0.2">
      <c r="B134" s="7" t="s">
        <v>194</v>
      </c>
      <c r="C134" s="7">
        <v>3.9009999999999998</v>
      </c>
      <c r="D134" s="7">
        <f t="shared" ref="D134:D197" si="10">C134/$D$4*(100)</f>
        <v>103.51760362765073</v>
      </c>
      <c r="G134" s="7" t="s">
        <v>191</v>
      </c>
      <c r="H134" s="7">
        <v>8.2029999999999994</v>
      </c>
      <c r="I134" s="7">
        <f t="shared" ref="I134:I197" si="11">H134/$H$4*100</f>
        <v>214.87088667832714</v>
      </c>
      <c r="L134" s="7" t="s">
        <v>191</v>
      </c>
      <c r="M134" s="7">
        <v>5.2960000000000003</v>
      </c>
      <c r="N134" s="7">
        <f t="shared" ref="N134:N197" si="12">M134/$M$4*100</f>
        <v>62.413047961662372</v>
      </c>
      <c r="Q134" s="7" t="s">
        <v>195</v>
      </c>
      <c r="R134" s="7">
        <v>3.597</v>
      </c>
      <c r="S134" s="7">
        <f t="shared" ref="S134:S165" si="13">R134/$R$4*100</f>
        <v>19.999405652626969</v>
      </c>
    </row>
    <row r="135" spans="2:19" x14ac:dyDescent="0.2">
      <c r="B135" s="7" t="s">
        <v>194</v>
      </c>
      <c r="C135" s="7">
        <v>3.35</v>
      </c>
      <c r="D135" s="7">
        <f t="shared" si="10"/>
        <v>88.896173328026123</v>
      </c>
      <c r="G135" s="7" t="s">
        <v>191</v>
      </c>
      <c r="H135" s="7">
        <v>28.577999999999999</v>
      </c>
      <c r="I135" s="7">
        <f t="shared" si="11"/>
        <v>748.57737406963713</v>
      </c>
      <c r="L135" s="7" t="s">
        <v>191</v>
      </c>
      <c r="M135" s="7">
        <v>4.3600000000000003</v>
      </c>
      <c r="N135" s="7">
        <f t="shared" si="12"/>
        <v>51.382343110432018</v>
      </c>
      <c r="Q135" s="7" t="s">
        <v>195</v>
      </c>
      <c r="R135" s="7">
        <v>4.6900000000000004</v>
      </c>
      <c r="S135" s="7">
        <f t="shared" si="13"/>
        <v>26.076511679405197</v>
      </c>
    </row>
    <row r="136" spans="2:19" x14ac:dyDescent="0.2">
      <c r="B136" s="7" t="s">
        <v>194</v>
      </c>
      <c r="C136" s="7">
        <v>4.1379999999999999</v>
      </c>
      <c r="D136" s="7">
        <f t="shared" si="10"/>
        <v>109.80667618846928</v>
      </c>
      <c r="G136" s="7" t="s">
        <v>191</v>
      </c>
      <c r="H136" s="7">
        <v>1.4219999999999999</v>
      </c>
      <c r="I136" s="7">
        <f t="shared" si="11"/>
        <v>37.248128837813141</v>
      </c>
      <c r="L136" s="7" t="s">
        <v>191</v>
      </c>
      <c r="M136" s="7">
        <v>2.407</v>
      </c>
      <c r="N136" s="7">
        <f t="shared" si="12"/>
        <v>28.366353180460973</v>
      </c>
      <c r="Q136" s="7" t="s">
        <v>195</v>
      </c>
      <c r="R136" s="7">
        <v>4.8259999999999996</v>
      </c>
      <c r="S136" s="7">
        <f t="shared" si="13"/>
        <v>26.83267491786982</v>
      </c>
    </row>
    <row r="137" spans="2:19" x14ac:dyDescent="0.2">
      <c r="B137" s="7" t="s">
        <v>194</v>
      </c>
      <c r="C137" s="7">
        <v>1.9239999999999999</v>
      </c>
      <c r="D137" s="7">
        <f t="shared" si="10"/>
        <v>51.055593278543952</v>
      </c>
      <c r="G137" s="7" t="s">
        <v>191</v>
      </c>
      <c r="H137" s="7">
        <v>1.4219999999999999</v>
      </c>
      <c r="I137" s="7">
        <f t="shared" si="11"/>
        <v>37.248128837813141</v>
      </c>
      <c r="L137" s="7" t="s">
        <v>191</v>
      </c>
      <c r="M137" s="7">
        <v>4.1139999999999999</v>
      </c>
      <c r="N137" s="7">
        <f t="shared" si="12"/>
        <v>48.483247604659923</v>
      </c>
      <c r="Q137" s="7" t="s">
        <v>195</v>
      </c>
      <c r="R137" s="7">
        <v>3.2170000000000001</v>
      </c>
      <c r="S137" s="7">
        <f t="shared" si="13"/>
        <v>17.886596603975804</v>
      </c>
    </row>
    <row r="138" spans="2:19" x14ac:dyDescent="0.2">
      <c r="B138" s="7" t="s">
        <v>194</v>
      </c>
      <c r="C138" s="7">
        <v>2.5110000000000001</v>
      </c>
      <c r="D138" s="7">
        <f t="shared" si="10"/>
        <v>66.632325739305557</v>
      </c>
      <c r="G138" s="7" t="s">
        <v>191</v>
      </c>
      <c r="H138" s="7">
        <v>4.01</v>
      </c>
      <c r="I138" s="7">
        <f t="shared" si="11"/>
        <v>105.03867555529584</v>
      </c>
      <c r="L138" s="7" t="s">
        <v>191</v>
      </c>
      <c r="M138" s="7">
        <v>1.9259999999999999</v>
      </c>
      <c r="N138" s="7">
        <f t="shared" si="12"/>
        <v>22.697796520800928</v>
      </c>
      <c r="Q138" s="7" t="s">
        <v>195</v>
      </c>
      <c r="R138" s="7">
        <v>3.597</v>
      </c>
      <c r="S138" s="7">
        <f t="shared" si="13"/>
        <v>19.999405652626969</v>
      </c>
    </row>
    <row r="139" spans="2:19" x14ac:dyDescent="0.2">
      <c r="B139" s="7" t="s">
        <v>194</v>
      </c>
      <c r="C139" s="7">
        <v>3.1629999999999998</v>
      </c>
      <c r="D139" s="7">
        <f t="shared" si="10"/>
        <v>83.933909324342267</v>
      </c>
      <c r="G139" s="7" t="s">
        <v>191</v>
      </c>
      <c r="H139" s="7">
        <v>1.304</v>
      </c>
      <c r="I139" s="7">
        <f t="shared" si="11"/>
        <v>34.157215193043839</v>
      </c>
      <c r="L139" s="7" t="s">
        <v>191</v>
      </c>
      <c r="M139" s="7">
        <v>2.4550000000000001</v>
      </c>
      <c r="N139" s="7">
        <f t="shared" si="12"/>
        <v>28.932030352318939</v>
      </c>
      <c r="Q139" s="7" t="s">
        <v>195</v>
      </c>
      <c r="R139" s="7">
        <v>1.137</v>
      </c>
      <c r="S139" s="7">
        <f t="shared" si="13"/>
        <v>6.3217470745167814</v>
      </c>
    </row>
    <row r="140" spans="2:19" x14ac:dyDescent="0.2">
      <c r="B140" s="7" t="s">
        <v>194</v>
      </c>
      <c r="C140" s="7">
        <v>5.6150000000000002</v>
      </c>
      <c r="D140" s="7">
        <f t="shared" si="10"/>
        <v>149.00060096622886</v>
      </c>
      <c r="G140" s="7" t="s">
        <v>191</v>
      </c>
      <c r="H140" s="7">
        <v>2.2679999999999998</v>
      </c>
      <c r="I140" s="7">
        <f t="shared" si="11"/>
        <v>59.40840801980324</v>
      </c>
      <c r="L140" s="7" t="s">
        <v>191</v>
      </c>
      <c r="M140" s="7">
        <v>8.5719999999999992</v>
      </c>
      <c r="N140" s="7">
        <f t="shared" si="12"/>
        <v>101.0205149409686</v>
      </c>
      <c r="Q140" s="7" t="s">
        <v>195</v>
      </c>
      <c r="R140" s="7">
        <v>10.606</v>
      </c>
      <c r="S140" s="7">
        <f t="shared" si="13"/>
        <v>58.969612552616525</v>
      </c>
    </row>
    <row r="141" spans="2:19" x14ac:dyDescent="0.2">
      <c r="B141" s="7" t="s">
        <v>194</v>
      </c>
      <c r="C141" s="7">
        <v>1.9830000000000001</v>
      </c>
      <c r="D141" s="7">
        <f t="shared" si="10"/>
        <v>52.621227375962931</v>
      </c>
      <c r="G141" s="7" t="s">
        <v>191</v>
      </c>
      <c r="H141" s="7">
        <v>6.2830000000000004</v>
      </c>
      <c r="I141" s="7">
        <f t="shared" si="11"/>
        <v>164.57805449225035</v>
      </c>
      <c r="L141" s="7" t="s">
        <v>191</v>
      </c>
      <c r="M141" s="7">
        <v>7.109</v>
      </c>
      <c r="N141" s="7">
        <f t="shared" si="12"/>
        <v>83.779146140380988</v>
      </c>
      <c r="Q141" s="7" t="s">
        <v>195</v>
      </c>
      <c r="R141" s="7">
        <v>6.9189999999999996</v>
      </c>
      <c r="S141" s="7">
        <f t="shared" si="13"/>
        <v>38.46980475688796</v>
      </c>
    </row>
    <row r="142" spans="2:19" x14ac:dyDescent="0.2">
      <c r="B142" s="7" t="s">
        <v>194</v>
      </c>
      <c r="C142" s="7">
        <v>1.8779999999999999</v>
      </c>
      <c r="D142" s="7">
        <f t="shared" si="10"/>
        <v>49.834929405980013</v>
      </c>
      <c r="G142" s="7" t="s">
        <v>191</v>
      </c>
      <c r="H142" s="7">
        <v>4.2539999999999996</v>
      </c>
      <c r="I142" s="7">
        <f t="shared" si="11"/>
        <v>111.43005631227642</v>
      </c>
      <c r="L142" s="7" t="s">
        <v>191</v>
      </c>
      <c r="M142" s="7">
        <v>11.468999999999999</v>
      </c>
      <c r="N142" s="7">
        <f t="shared" si="12"/>
        <v>135.16148925081299</v>
      </c>
      <c r="Q142" s="7" t="s">
        <v>195</v>
      </c>
      <c r="R142" s="7">
        <v>5.8</v>
      </c>
      <c r="S142" s="7">
        <f t="shared" si="13"/>
        <v>32.248138110991498</v>
      </c>
    </row>
    <row r="143" spans="2:19" x14ac:dyDescent="0.2">
      <c r="B143" s="7" t="s">
        <v>194</v>
      </c>
      <c r="C143" s="7">
        <v>1.734</v>
      </c>
      <c r="D143" s="7">
        <f t="shared" si="10"/>
        <v>46.013720761432033</v>
      </c>
      <c r="G143" s="7" t="s">
        <v>191</v>
      </c>
      <c r="H143" s="7">
        <v>5.242</v>
      </c>
      <c r="I143" s="7">
        <f t="shared" si="11"/>
        <v>137.3099095413618</v>
      </c>
      <c r="L143" s="7" t="s">
        <v>191</v>
      </c>
      <c r="M143" s="7">
        <v>29.79</v>
      </c>
      <c r="N143" s="7">
        <f t="shared" si="12"/>
        <v>351.0733947843508</v>
      </c>
      <c r="Q143" s="7" t="s">
        <v>195</v>
      </c>
      <c r="R143" s="7">
        <v>6.633</v>
      </c>
      <c r="S143" s="7">
        <f t="shared" si="13"/>
        <v>36.879637946587344</v>
      </c>
    </row>
    <row r="144" spans="2:19" x14ac:dyDescent="0.2">
      <c r="B144" s="7" t="s">
        <v>194</v>
      </c>
      <c r="C144" s="7">
        <v>2.4049999999999998</v>
      </c>
      <c r="D144" s="7">
        <f t="shared" si="10"/>
        <v>63.819491598179944</v>
      </c>
      <c r="G144" s="7" t="s">
        <v>191</v>
      </c>
      <c r="H144" s="7">
        <v>6.649</v>
      </c>
      <c r="I144" s="7">
        <f t="shared" si="11"/>
        <v>174.16512562772121</v>
      </c>
      <c r="L144" s="7" t="s">
        <v>191</v>
      </c>
      <c r="M144" s="7">
        <v>18.113</v>
      </c>
      <c r="N144" s="7">
        <f t="shared" si="12"/>
        <v>213.46063778881992</v>
      </c>
      <c r="Q144" s="7" t="s">
        <v>195</v>
      </c>
      <c r="R144" s="7">
        <v>24.167999999999999</v>
      </c>
      <c r="S144" s="7">
        <f t="shared" si="13"/>
        <v>134.37465549421421</v>
      </c>
    </row>
    <row r="145" spans="2:19" x14ac:dyDescent="0.2">
      <c r="B145" s="7" t="s">
        <v>194</v>
      </c>
      <c r="C145" s="7">
        <v>2.59</v>
      </c>
      <c r="D145" s="7">
        <f t="shared" si="10"/>
        <v>68.728683259578403</v>
      </c>
      <c r="G145" s="7" t="s">
        <v>191</v>
      </c>
      <c r="H145" s="7">
        <v>7.25</v>
      </c>
      <c r="I145" s="7">
        <f t="shared" si="11"/>
        <v>189.90782986930049</v>
      </c>
      <c r="L145" s="7" t="s">
        <v>191</v>
      </c>
      <c r="M145" s="7">
        <v>5.2080000000000002</v>
      </c>
      <c r="N145" s="7">
        <f t="shared" si="12"/>
        <v>61.375973146589423</v>
      </c>
      <c r="Q145" s="7" t="s">
        <v>195</v>
      </c>
      <c r="R145" s="7">
        <v>30.38</v>
      </c>
      <c r="S145" s="7">
        <f t="shared" si="13"/>
        <v>168.91352341584854</v>
      </c>
    </row>
    <row r="146" spans="2:19" x14ac:dyDescent="0.2">
      <c r="B146" s="7" t="s">
        <v>194</v>
      </c>
      <c r="C146" s="7">
        <v>4.2619999999999996</v>
      </c>
      <c r="D146" s="7">
        <f t="shared" si="10"/>
        <v>113.09716141016337</v>
      </c>
      <c r="G146" s="7" t="s">
        <v>191</v>
      </c>
      <c r="H146" s="7">
        <v>8.6959999999999997</v>
      </c>
      <c r="I146" s="7">
        <f t="shared" si="11"/>
        <v>227.78461910943957</v>
      </c>
      <c r="L146" s="7" t="s">
        <v>191</v>
      </c>
      <c r="M146" s="7">
        <v>12.371</v>
      </c>
      <c r="N146" s="7">
        <f t="shared" si="12"/>
        <v>145.79150610531065</v>
      </c>
      <c r="Q146" s="7" t="s">
        <v>195</v>
      </c>
      <c r="R146" s="7">
        <v>56.981000000000002</v>
      </c>
      <c r="S146" s="7">
        <f t="shared" si="13"/>
        <v>316.81571684524255</v>
      </c>
    </row>
    <row r="147" spans="2:19" x14ac:dyDescent="0.2">
      <c r="B147" s="7" t="s">
        <v>194</v>
      </c>
      <c r="C147" s="7">
        <v>9.1219999999999999</v>
      </c>
      <c r="D147" s="7">
        <f t="shared" si="10"/>
        <v>242.06295316365799</v>
      </c>
      <c r="G147" s="7" t="s">
        <v>191</v>
      </c>
      <c r="H147" s="7">
        <v>8.2720000000000002</v>
      </c>
      <c r="I147" s="7">
        <f t="shared" si="11"/>
        <v>216.67828533501429</v>
      </c>
      <c r="L147" s="7" t="s">
        <v>191</v>
      </c>
      <c r="M147" s="7">
        <v>9.1479999999999997</v>
      </c>
      <c r="N147" s="7">
        <f t="shared" si="12"/>
        <v>107.80864100326421</v>
      </c>
      <c r="Q147" s="7" t="s">
        <v>195</v>
      </c>
      <c r="R147" s="7">
        <v>7.9619999999999997</v>
      </c>
      <c r="S147" s="7">
        <f t="shared" si="13"/>
        <v>44.26890959305419</v>
      </c>
    </row>
    <row r="148" spans="2:19" x14ac:dyDescent="0.2">
      <c r="B148" s="7" t="s">
        <v>194</v>
      </c>
      <c r="C148" s="7">
        <v>4.57</v>
      </c>
      <c r="D148" s="7">
        <f t="shared" si="10"/>
        <v>121.27030212211325</v>
      </c>
      <c r="G148" s="7" t="s">
        <v>191</v>
      </c>
      <c r="H148" s="7">
        <v>2.5830000000000002</v>
      </c>
      <c r="I148" s="7">
        <f t="shared" si="11"/>
        <v>67.659575800331467</v>
      </c>
      <c r="L148" s="7" t="s">
        <v>191</v>
      </c>
      <c r="M148" s="7">
        <v>63.853999999999999</v>
      </c>
      <c r="N148" s="7">
        <f t="shared" si="12"/>
        <v>752.51562774622141</v>
      </c>
      <c r="Q148" s="7" t="s">
        <v>195</v>
      </c>
      <c r="R148" s="7">
        <v>4.55</v>
      </c>
      <c r="S148" s="7">
        <f t="shared" si="13"/>
        <v>25.298108345691606</v>
      </c>
    </row>
    <row r="149" spans="2:19" x14ac:dyDescent="0.2">
      <c r="B149" s="7" t="s">
        <v>194</v>
      </c>
      <c r="C149" s="7">
        <v>6.5640000000000001</v>
      </c>
      <c r="D149" s="7">
        <f t="shared" si="10"/>
        <v>174.18342738064581</v>
      </c>
      <c r="G149" s="7" t="s">
        <v>191</v>
      </c>
      <c r="H149" s="7">
        <v>3.2919999999999998</v>
      </c>
      <c r="I149" s="7">
        <f t="shared" si="11"/>
        <v>86.23125185237754</v>
      </c>
      <c r="L149" s="7" t="s">
        <v>191</v>
      </c>
      <c r="M149" s="7">
        <v>11.491</v>
      </c>
      <c r="N149" s="7">
        <f t="shared" si="12"/>
        <v>135.42075795458123</v>
      </c>
      <c r="Q149" s="7" t="s">
        <v>195</v>
      </c>
      <c r="R149" s="7">
        <v>2.5430000000000001</v>
      </c>
      <c r="S149" s="7">
        <f t="shared" si="13"/>
        <v>14.139140554526101</v>
      </c>
    </row>
    <row r="150" spans="2:19" x14ac:dyDescent="0.2">
      <c r="B150" s="7" t="s">
        <v>194</v>
      </c>
      <c r="C150" s="7">
        <v>3.2709999999999999</v>
      </c>
      <c r="D150" s="7">
        <f t="shared" si="10"/>
        <v>86.799815807753262</v>
      </c>
      <c r="G150" s="7" t="s">
        <v>191</v>
      </c>
      <c r="H150" s="7">
        <v>1.3129999999999999</v>
      </c>
      <c r="I150" s="7">
        <f t="shared" si="11"/>
        <v>34.392962843916067</v>
      </c>
      <c r="L150" s="7" t="s">
        <v>191</v>
      </c>
      <c r="M150" s="7">
        <v>10.862</v>
      </c>
      <c r="N150" s="7">
        <f t="shared" si="12"/>
        <v>128.00803001502578</v>
      </c>
      <c r="Q150" s="7" t="s">
        <v>195</v>
      </c>
      <c r="R150" s="7">
        <v>3.597</v>
      </c>
      <c r="S150" s="7">
        <f t="shared" si="13"/>
        <v>19.999405652626969</v>
      </c>
    </row>
    <row r="151" spans="2:19" x14ac:dyDescent="0.2">
      <c r="B151" s="7" t="s">
        <v>194</v>
      </c>
      <c r="C151" s="7">
        <v>2.5569999999999999</v>
      </c>
      <c r="D151" s="7">
        <f t="shared" si="10"/>
        <v>67.852989611869489</v>
      </c>
      <c r="G151" s="7" t="s">
        <v>191</v>
      </c>
      <c r="H151" s="7">
        <v>1.804</v>
      </c>
      <c r="I151" s="7">
        <f t="shared" si="11"/>
        <v>47.254306908168012</v>
      </c>
      <c r="L151" s="7" t="s">
        <v>191</v>
      </c>
      <c r="M151" s="7">
        <v>30.573</v>
      </c>
      <c r="N151" s="7">
        <f t="shared" si="12"/>
        <v>360.30100365028386</v>
      </c>
      <c r="Q151" s="7" t="s">
        <v>195</v>
      </c>
      <c r="R151" s="7">
        <v>4.101</v>
      </c>
      <c r="S151" s="7">
        <f t="shared" si="13"/>
        <v>22.801657653995886</v>
      </c>
    </row>
    <row r="152" spans="2:19" x14ac:dyDescent="0.2">
      <c r="B152" s="7" t="s">
        <v>194</v>
      </c>
      <c r="C152" s="7">
        <v>3.3410000000000002</v>
      </c>
      <c r="D152" s="7">
        <f t="shared" si="10"/>
        <v>88.657347787741884</v>
      </c>
      <c r="G152" s="7" t="s">
        <v>191</v>
      </c>
      <c r="H152" s="7">
        <v>2.8860000000000001</v>
      </c>
      <c r="I152" s="7">
        <f t="shared" si="11"/>
        <v>75.596413379696713</v>
      </c>
      <c r="L152" s="7" t="s">
        <v>191</v>
      </c>
      <c r="M152" s="7">
        <v>13.269</v>
      </c>
      <c r="N152" s="7">
        <f t="shared" si="12"/>
        <v>156.37438319548679</v>
      </c>
      <c r="Q152" s="7" t="s">
        <v>195</v>
      </c>
      <c r="R152" s="7">
        <v>6.4349999999999996</v>
      </c>
      <c r="S152" s="7">
        <f t="shared" si="13"/>
        <v>35.778753231763837</v>
      </c>
    </row>
    <row r="153" spans="2:19" x14ac:dyDescent="0.2">
      <c r="B153" s="7" t="s">
        <v>194</v>
      </c>
      <c r="C153" s="7">
        <v>5.58</v>
      </c>
      <c r="D153" s="7">
        <f t="shared" si="10"/>
        <v>148.07183497623456</v>
      </c>
      <c r="G153" s="7" t="s">
        <v>191</v>
      </c>
      <c r="H153" s="7">
        <v>4.5129999999999999</v>
      </c>
      <c r="I153" s="7">
        <f t="shared" si="11"/>
        <v>118.21434982071078</v>
      </c>
      <c r="L153" s="7" t="s">
        <v>191</v>
      </c>
      <c r="M153" s="7">
        <v>6.6890000000000001</v>
      </c>
      <c r="N153" s="7">
        <f t="shared" si="12"/>
        <v>78.829470886623781</v>
      </c>
      <c r="Q153" s="7" t="s">
        <v>195</v>
      </c>
      <c r="R153" s="7">
        <v>45.828000000000003</v>
      </c>
      <c r="S153" s="7">
        <f t="shared" si="13"/>
        <v>254.80477126733075</v>
      </c>
    </row>
    <row r="154" spans="2:19" x14ac:dyDescent="0.2">
      <c r="B154" s="7" t="s">
        <v>194</v>
      </c>
      <c r="C154" s="7">
        <v>4.8639999999999999</v>
      </c>
      <c r="D154" s="7">
        <f t="shared" si="10"/>
        <v>129.07193643806539</v>
      </c>
      <c r="G154" s="7" t="s">
        <v>191</v>
      </c>
      <c r="H154" s="7">
        <v>2.9079999999999999</v>
      </c>
      <c r="I154" s="7">
        <f t="shared" si="11"/>
        <v>76.172685415162178</v>
      </c>
      <c r="L154" s="7" t="s">
        <v>191</v>
      </c>
      <c r="M154" s="7">
        <v>12.004</v>
      </c>
      <c r="N154" s="7">
        <f t="shared" si="12"/>
        <v>141.46643272881326</v>
      </c>
      <c r="Q154" s="7" t="s">
        <v>195</v>
      </c>
      <c r="R154" s="7">
        <v>6.125</v>
      </c>
      <c r="S154" s="7">
        <f t="shared" si="13"/>
        <v>34.05514584996947</v>
      </c>
    </row>
    <row r="155" spans="2:19" x14ac:dyDescent="0.2">
      <c r="B155" s="7" t="s">
        <v>194</v>
      </c>
      <c r="C155" s="7">
        <v>2.8860000000000001</v>
      </c>
      <c r="D155" s="7">
        <f t="shared" si="10"/>
        <v>76.583389917815936</v>
      </c>
      <c r="G155" s="7" t="s">
        <v>191</v>
      </c>
      <c r="H155" s="7">
        <v>2.9140000000000001</v>
      </c>
      <c r="I155" s="7">
        <f t="shared" si="11"/>
        <v>76.329850515743672</v>
      </c>
      <c r="L155" s="7" t="s">
        <v>191</v>
      </c>
      <c r="M155" s="7">
        <v>39.238999999999997</v>
      </c>
      <c r="N155" s="7">
        <f t="shared" si="12"/>
        <v>462.42930305280765</v>
      </c>
      <c r="Q155" s="7" t="s">
        <v>195</v>
      </c>
      <c r="R155" s="7">
        <v>4.55</v>
      </c>
      <c r="S155" s="7">
        <f t="shared" si="13"/>
        <v>25.298108345691606</v>
      </c>
    </row>
    <row r="156" spans="2:19" x14ac:dyDescent="0.2">
      <c r="B156" s="7" t="s">
        <v>194</v>
      </c>
      <c r="C156" s="7">
        <v>2.476</v>
      </c>
      <c r="D156" s="7">
        <f t="shared" si="10"/>
        <v>65.703559749311253</v>
      </c>
      <c r="G156" s="7" t="s">
        <v>191</v>
      </c>
      <c r="H156" s="7">
        <v>1.052</v>
      </c>
      <c r="I156" s="7">
        <f t="shared" si="11"/>
        <v>27.556280968621255</v>
      </c>
      <c r="L156" s="7" t="s">
        <v>191</v>
      </c>
      <c r="M156" s="7">
        <v>3.37</v>
      </c>
      <c r="N156" s="7">
        <f t="shared" si="12"/>
        <v>39.715251440861437</v>
      </c>
      <c r="Q156" s="7" t="s">
        <v>195</v>
      </c>
      <c r="R156" s="7">
        <v>13.518000000000001</v>
      </c>
      <c r="S156" s="7">
        <f t="shared" si="13"/>
        <v>75.160401893859159</v>
      </c>
    </row>
    <row r="157" spans="2:19" x14ac:dyDescent="0.2">
      <c r="B157" s="7" t="s">
        <v>194</v>
      </c>
      <c r="C157" s="7">
        <v>4.1120000000000001</v>
      </c>
      <c r="D157" s="7">
        <f t="shared" si="10"/>
        <v>109.11673573875925</v>
      </c>
      <c r="G157" s="7" t="s">
        <v>191</v>
      </c>
      <c r="H157" s="7">
        <v>1.3740000000000001</v>
      </c>
      <c r="I157" s="7">
        <f t="shared" si="11"/>
        <v>35.990808033161223</v>
      </c>
      <c r="L157" s="7" t="s">
        <v>191</v>
      </c>
      <c r="M157" s="7">
        <v>2.4550000000000001</v>
      </c>
      <c r="N157" s="7">
        <f t="shared" si="12"/>
        <v>28.932030352318939</v>
      </c>
      <c r="Q157" s="7" t="s">
        <v>195</v>
      </c>
      <c r="R157" s="7">
        <v>2.2749999999999999</v>
      </c>
      <c r="S157" s="7">
        <f t="shared" si="13"/>
        <v>12.649054172845803</v>
      </c>
    </row>
    <row r="158" spans="2:19" x14ac:dyDescent="0.2">
      <c r="B158" s="7" t="s">
        <v>194</v>
      </c>
      <c r="C158" s="7">
        <v>1.734</v>
      </c>
      <c r="D158" s="7">
        <f t="shared" si="10"/>
        <v>46.013720761432033</v>
      </c>
      <c r="G158" s="7" t="s">
        <v>191</v>
      </c>
      <c r="H158" s="7">
        <v>2.0169999999999999</v>
      </c>
      <c r="I158" s="7">
        <f t="shared" si="11"/>
        <v>52.833667978810908</v>
      </c>
      <c r="L158" s="7" t="s">
        <v>191</v>
      </c>
      <c r="M158" s="7">
        <v>0.68100000000000005</v>
      </c>
      <c r="N158" s="7">
        <f t="shared" si="12"/>
        <v>8.0255448757349086</v>
      </c>
    </row>
    <row r="159" spans="2:19" x14ac:dyDescent="0.2">
      <c r="B159" s="7" t="s">
        <v>194</v>
      </c>
      <c r="C159" s="7">
        <v>4.415</v>
      </c>
      <c r="D159" s="7">
        <f t="shared" si="10"/>
        <v>117.15719559499563</v>
      </c>
      <c r="G159" s="7" t="s">
        <v>191</v>
      </c>
      <c r="H159" s="7">
        <v>1.2629999999999999</v>
      </c>
      <c r="I159" s="7">
        <f t="shared" si="11"/>
        <v>33.08325367240365</v>
      </c>
      <c r="L159" s="7" t="s">
        <v>191</v>
      </c>
      <c r="M159" s="7">
        <v>1.736</v>
      </c>
      <c r="N159" s="7">
        <f t="shared" si="12"/>
        <v>20.458657715529807</v>
      </c>
    </row>
    <row r="160" spans="2:19" x14ac:dyDescent="0.2">
      <c r="B160" s="7" t="s">
        <v>194</v>
      </c>
      <c r="C160" s="7">
        <v>2.2690000000000001</v>
      </c>
      <c r="D160" s="7">
        <f t="shared" si="10"/>
        <v>60.210572322773515</v>
      </c>
      <c r="G160" s="7" t="s">
        <v>191</v>
      </c>
      <c r="H160" s="7">
        <v>3.4460000000000002</v>
      </c>
      <c r="I160" s="7">
        <f t="shared" si="11"/>
        <v>90.265156100635792</v>
      </c>
      <c r="L160" s="7" t="s">
        <v>191</v>
      </c>
      <c r="M160" s="7">
        <v>7.01</v>
      </c>
      <c r="N160" s="7">
        <f t="shared" si="12"/>
        <v>82.612436973423925</v>
      </c>
    </row>
    <row r="161" spans="2:14" x14ac:dyDescent="0.2">
      <c r="B161" s="7" t="s">
        <v>194</v>
      </c>
      <c r="C161" s="7">
        <v>3.4009999999999998</v>
      </c>
      <c r="D161" s="7">
        <f t="shared" si="10"/>
        <v>90.249518056303529</v>
      </c>
      <c r="G161" s="7" t="s">
        <v>191</v>
      </c>
      <c r="H161" s="7">
        <v>3.2519999999999998</v>
      </c>
      <c r="I161" s="7">
        <f t="shared" si="11"/>
        <v>85.183484515167606</v>
      </c>
      <c r="L161" s="7" t="s">
        <v>191</v>
      </c>
      <c r="M161" s="7">
        <v>3.23</v>
      </c>
      <c r="N161" s="7">
        <f t="shared" si="12"/>
        <v>38.065359689609032</v>
      </c>
    </row>
    <row r="162" spans="2:14" x14ac:dyDescent="0.2">
      <c r="B162" s="7" t="s">
        <v>194</v>
      </c>
      <c r="C162" s="7">
        <v>5.89</v>
      </c>
      <c r="D162" s="7">
        <f t="shared" si="10"/>
        <v>156.2980480304698</v>
      </c>
      <c r="G162" s="7" t="s">
        <v>191</v>
      </c>
      <c r="H162" s="7">
        <v>1.21</v>
      </c>
      <c r="I162" s="7">
        <f t="shared" si="11"/>
        <v>31.694961950600494</v>
      </c>
      <c r="L162" s="7" t="s">
        <v>191</v>
      </c>
      <c r="M162" s="7">
        <v>3.508</v>
      </c>
      <c r="N162" s="7">
        <f t="shared" si="12"/>
        <v>41.341573309953091</v>
      </c>
    </row>
    <row r="163" spans="2:14" x14ac:dyDescent="0.2">
      <c r="B163" s="7" t="s">
        <v>194</v>
      </c>
      <c r="C163" s="7">
        <v>5.6280000000000001</v>
      </c>
      <c r="D163" s="7">
        <f t="shared" si="10"/>
        <v>149.34557119108391</v>
      </c>
      <c r="G163" s="7" t="s">
        <v>191</v>
      </c>
      <c r="H163" s="7">
        <v>3.7189999999999999</v>
      </c>
      <c r="I163" s="7">
        <f t="shared" si="11"/>
        <v>97.416168177093581</v>
      </c>
      <c r="L163" s="7" t="s">
        <v>191</v>
      </c>
      <c r="M163" s="7">
        <v>3.0830000000000002</v>
      </c>
      <c r="N163" s="7">
        <f t="shared" si="12"/>
        <v>36.332973350794013</v>
      </c>
    </row>
    <row r="164" spans="2:14" x14ac:dyDescent="0.2">
      <c r="B164" s="7" t="s">
        <v>194</v>
      </c>
      <c r="C164" s="7">
        <v>4.09</v>
      </c>
      <c r="D164" s="7">
        <f t="shared" si="10"/>
        <v>108.53293997361995</v>
      </c>
      <c r="G164" s="7" t="s">
        <v>191</v>
      </c>
      <c r="H164" s="7">
        <v>2.9359999999999999</v>
      </c>
      <c r="I164" s="7">
        <f t="shared" si="11"/>
        <v>76.906122551209137</v>
      </c>
      <c r="L164" s="7" t="s">
        <v>191</v>
      </c>
      <c r="M164" s="7">
        <v>2.5529999999999999</v>
      </c>
      <c r="N164" s="7">
        <f t="shared" si="12"/>
        <v>30.086954578195623</v>
      </c>
    </row>
    <row r="165" spans="2:14" x14ac:dyDescent="0.2">
      <c r="B165" s="7" t="s">
        <v>194</v>
      </c>
      <c r="C165" s="7">
        <v>4.4349999999999996</v>
      </c>
      <c r="D165" s="7">
        <f t="shared" si="10"/>
        <v>117.6879190178495</v>
      </c>
      <c r="G165" s="7" t="s">
        <v>191</v>
      </c>
      <c r="H165" s="7">
        <v>1.857</v>
      </c>
      <c r="I165" s="7">
        <f t="shared" si="11"/>
        <v>48.642598629971168</v>
      </c>
      <c r="L165" s="7" t="s">
        <v>191</v>
      </c>
      <c r="M165" s="7">
        <v>3.972</v>
      </c>
      <c r="N165" s="7">
        <f t="shared" si="12"/>
        <v>46.809785971246775</v>
      </c>
    </row>
    <row r="166" spans="2:14" x14ac:dyDescent="0.2">
      <c r="B166" s="7" t="s">
        <v>194</v>
      </c>
      <c r="C166" s="7">
        <v>4.0030000000000001</v>
      </c>
      <c r="D166" s="7">
        <f t="shared" si="10"/>
        <v>106.22429308420556</v>
      </c>
      <c r="G166" s="7" t="s">
        <v>191</v>
      </c>
      <c r="H166" s="7">
        <v>2.823</v>
      </c>
      <c r="I166" s="7">
        <f t="shared" si="11"/>
        <v>73.946179823591066</v>
      </c>
      <c r="L166" s="7" t="s">
        <v>191</v>
      </c>
      <c r="M166" s="7">
        <v>2.6040000000000001</v>
      </c>
      <c r="N166" s="7">
        <f t="shared" si="12"/>
        <v>30.687986573294712</v>
      </c>
    </row>
    <row r="167" spans="2:14" x14ac:dyDescent="0.2">
      <c r="B167" s="7" t="s">
        <v>194</v>
      </c>
      <c r="C167" s="7">
        <v>4.2069999999999999</v>
      </c>
      <c r="D167" s="7">
        <f t="shared" si="10"/>
        <v>111.63767199731521</v>
      </c>
      <c r="G167" s="7" t="s">
        <v>191</v>
      </c>
      <c r="H167" s="7">
        <v>0.72199999999999998</v>
      </c>
      <c r="I167" s="7">
        <f t="shared" si="11"/>
        <v>18.912200436639299</v>
      </c>
      <c r="L167" s="7" t="s">
        <v>191</v>
      </c>
      <c r="M167" s="7">
        <v>1.444</v>
      </c>
      <c r="N167" s="7">
        <f t="shared" si="12"/>
        <v>17.017454920060509</v>
      </c>
    </row>
    <row r="168" spans="2:14" x14ac:dyDescent="0.2">
      <c r="B168" s="7" t="s">
        <v>194</v>
      </c>
      <c r="C168" s="7">
        <v>3.8479999999999999</v>
      </c>
      <c r="D168" s="7">
        <f t="shared" si="10"/>
        <v>102.1111865570879</v>
      </c>
      <c r="G168" s="7" t="s">
        <v>191</v>
      </c>
      <c r="H168" s="7">
        <v>0.72199999999999998</v>
      </c>
      <c r="I168" s="7">
        <f t="shared" si="11"/>
        <v>18.912200436639299</v>
      </c>
      <c r="L168" s="7" t="s">
        <v>191</v>
      </c>
      <c r="M168" s="7">
        <v>2.3119999999999998</v>
      </c>
      <c r="N168" s="7">
        <f t="shared" si="12"/>
        <v>27.246783777825414</v>
      </c>
    </row>
    <row r="169" spans="2:14" x14ac:dyDescent="0.2">
      <c r="B169" s="7" t="s">
        <v>194</v>
      </c>
      <c r="C169" s="7">
        <v>2.8959999999999999</v>
      </c>
      <c r="D169" s="7">
        <f t="shared" si="10"/>
        <v>76.848751629242884</v>
      </c>
      <c r="G169" s="7" t="s">
        <v>191</v>
      </c>
      <c r="H169" s="7">
        <v>0.90200000000000002</v>
      </c>
      <c r="I169" s="7">
        <f t="shared" si="11"/>
        <v>23.627153454084006</v>
      </c>
      <c r="L169" s="7" t="s">
        <v>191</v>
      </c>
      <c r="M169" s="7">
        <v>2.0430000000000001</v>
      </c>
      <c r="N169" s="7">
        <f t="shared" si="12"/>
        <v>24.076634627204722</v>
      </c>
    </row>
    <row r="170" spans="2:14" x14ac:dyDescent="0.2">
      <c r="B170" s="7" t="s">
        <v>194</v>
      </c>
      <c r="C170" s="7">
        <v>2.6459999999999999</v>
      </c>
      <c r="D170" s="7">
        <f t="shared" si="10"/>
        <v>70.214708843569284</v>
      </c>
      <c r="G170" s="7" t="s">
        <v>191</v>
      </c>
      <c r="H170" s="7">
        <v>3.7010000000000001</v>
      </c>
      <c r="I170" s="7">
        <f t="shared" si="11"/>
        <v>96.944672875349113</v>
      </c>
      <c r="L170" s="7" t="s">
        <v>191</v>
      </c>
      <c r="M170" s="7">
        <v>2.4220000000000002</v>
      </c>
      <c r="N170" s="7">
        <f t="shared" si="12"/>
        <v>28.543127296666587</v>
      </c>
    </row>
    <row r="171" spans="2:14" x14ac:dyDescent="0.2">
      <c r="B171" s="7" t="s">
        <v>194</v>
      </c>
      <c r="C171" s="7">
        <v>4.3360000000000003</v>
      </c>
      <c r="D171" s="7">
        <f t="shared" si="10"/>
        <v>115.06083807472278</v>
      </c>
      <c r="G171" s="7" t="s">
        <v>191</v>
      </c>
      <c r="H171" s="7">
        <v>2.6629999999999998</v>
      </c>
      <c r="I171" s="7">
        <f t="shared" si="11"/>
        <v>69.755110474751319</v>
      </c>
      <c r="L171" s="7" t="s">
        <v>191</v>
      </c>
      <c r="M171" s="7">
        <v>6.4290000000000003</v>
      </c>
      <c r="N171" s="7">
        <f t="shared" si="12"/>
        <v>75.765386205726458</v>
      </c>
    </row>
    <row r="172" spans="2:14" x14ac:dyDescent="0.2">
      <c r="B172" s="7" t="s">
        <v>194</v>
      </c>
      <c r="C172" s="7">
        <v>3.8610000000000002</v>
      </c>
      <c r="D172" s="7">
        <f t="shared" si="10"/>
        <v>102.45615678194295</v>
      </c>
      <c r="G172" s="7" t="s">
        <v>191</v>
      </c>
      <c r="H172" s="7">
        <v>1.2749999999999999</v>
      </c>
      <c r="I172" s="7">
        <f t="shared" si="11"/>
        <v>33.397583873566631</v>
      </c>
      <c r="L172" s="7" t="s">
        <v>191</v>
      </c>
      <c r="M172" s="7">
        <v>2.0430000000000001</v>
      </c>
      <c r="N172" s="7">
        <f t="shared" si="12"/>
        <v>24.076634627204722</v>
      </c>
    </row>
    <row r="173" spans="2:14" x14ac:dyDescent="0.2">
      <c r="B173" s="7" t="s">
        <v>194</v>
      </c>
      <c r="C173" s="7">
        <v>5.4050000000000002</v>
      </c>
      <c r="D173" s="7">
        <f t="shared" si="10"/>
        <v>143.42800502626304</v>
      </c>
      <c r="G173" s="7" t="s">
        <v>191</v>
      </c>
      <c r="H173" s="7">
        <v>1.9430000000000001</v>
      </c>
      <c r="I173" s="7">
        <f t="shared" si="11"/>
        <v>50.895298404972536</v>
      </c>
      <c r="L173" s="7" t="s">
        <v>191</v>
      </c>
      <c r="M173" s="7">
        <v>2.911</v>
      </c>
      <c r="N173" s="7">
        <f t="shared" si="12"/>
        <v>34.305963484969624</v>
      </c>
    </row>
    <row r="174" spans="2:14" x14ac:dyDescent="0.2">
      <c r="B174" s="7" t="s">
        <v>194</v>
      </c>
      <c r="C174" s="7">
        <v>2.1509999999999998</v>
      </c>
      <c r="D174" s="7">
        <f t="shared" si="10"/>
        <v>57.079304127935572</v>
      </c>
      <c r="G174" s="7" t="s">
        <v>191</v>
      </c>
      <c r="H174" s="7">
        <v>2.1110000000000002</v>
      </c>
      <c r="I174" s="7">
        <f t="shared" si="11"/>
        <v>55.295921221254254</v>
      </c>
      <c r="L174" s="7" t="s">
        <v>191</v>
      </c>
      <c r="M174" s="7">
        <v>3.23</v>
      </c>
      <c r="N174" s="7">
        <f t="shared" si="12"/>
        <v>38.065359689609032</v>
      </c>
    </row>
    <row r="175" spans="2:14" x14ac:dyDescent="0.2">
      <c r="B175" s="7" t="s">
        <v>194</v>
      </c>
      <c r="C175" s="7">
        <v>2.6890000000000001</v>
      </c>
      <c r="D175" s="7">
        <f t="shared" si="10"/>
        <v>71.355764202705146</v>
      </c>
      <c r="G175" s="7" t="s">
        <v>191</v>
      </c>
      <c r="H175" s="7">
        <v>4.9000000000000004</v>
      </c>
      <c r="I175" s="7">
        <f t="shared" si="11"/>
        <v>128.35149880821689</v>
      </c>
      <c r="L175" s="7" t="s">
        <v>191</v>
      </c>
      <c r="M175" s="7">
        <v>0.80700000000000005</v>
      </c>
      <c r="N175" s="7">
        <f t="shared" si="12"/>
        <v>9.5104474518620705</v>
      </c>
    </row>
    <row r="176" spans="2:14" x14ac:dyDescent="0.2">
      <c r="B176" s="7" t="s">
        <v>194</v>
      </c>
      <c r="C176" s="7">
        <v>4.3559999999999999</v>
      </c>
      <c r="D176" s="7">
        <f t="shared" si="10"/>
        <v>115.59156149757666</v>
      </c>
      <c r="G176" s="7" t="s">
        <v>191</v>
      </c>
      <c r="H176" s="7">
        <v>3.1539999999999999</v>
      </c>
      <c r="I176" s="7">
        <f t="shared" si="11"/>
        <v>82.616454539003271</v>
      </c>
      <c r="L176" s="7" t="s">
        <v>191</v>
      </c>
      <c r="M176" s="7">
        <v>4.117</v>
      </c>
      <c r="N176" s="7">
        <f t="shared" si="12"/>
        <v>48.518602427901044</v>
      </c>
    </row>
    <row r="177" spans="2:14" x14ac:dyDescent="0.2">
      <c r="B177" s="7" t="s">
        <v>194</v>
      </c>
      <c r="C177" s="7">
        <v>1.5209999999999999</v>
      </c>
      <c r="D177" s="7">
        <f t="shared" si="10"/>
        <v>40.361516308038127</v>
      </c>
      <c r="G177" s="7" t="s">
        <v>191</v>
      </c>
      <c r="H177" s="7">
        <v>1.3009999999999999</v>
      </c>
      <c r="I177" s="7">
        <f t="shared" si="11"/>
        <v>34.078632642753092</v>
      </c>
      <c r="L177" s="7" t="s">
        <v>191</v>
      </c>
      <c r="M177" s="7">
        <v>9.1419999999999995</v>
      </c>
      <c r="N177" s="7">
        <f t="shared" si="12"/>
        <v>107.73793135678196</v>
      </c>
    </row>
    <row r="178" spans="2:14" x14ac:dyDescent="0.2">
      <c r="B178" s="7" t="s">
        <v>194</v>
      </c>
      <c r="C178" s="7">
        <v>1.4630000000000001</v>
      </c>
      <c r="D178" s="7">
        <f t="shared" si="10"/>
        <v>38.822418381761857</v>
      </c>
      <c r="G178" s="7" t="s">
        <v>191</v>
      </c>
      <c r="H178" s="7">
        <v>4.3959999999999999</v>
      </c>
      <c r="I178" s="7">
        <f t="shared" si="11"/>
        <v>115.14963035937171</v>
      </c>
      <c r="L178" s="7" t="s">
        <v>191</v>
      </c>
      <c r="M178" s="7">
        <v>44.793999999999997</v>
      </c>
      <c r="N178" s="7">
        <f t="shared" si="12"/>
        <v>527.89465075428689</v>
      </c>
    </row>
    <row r="179" spans="2:14" x14ac:dyDescent="0.2">
      <c r="B179" s="7" t="s">
        <v>194</v>
      </c>
      <c r="C179" s="7">
        <v>1.02</v>
      </c>
      <c r="D179" s="7">
        <f t="shared" si="10"/>
        <v>27.066894565548257</v>
      </c>
      <c r="G179" s="7" t="s">
        <v>191</v>
      </c>
      <c r="H179" s="7">
        <v>5.6609999999999996</v>
      </c>
      <c r="I179" s="7">
        <f t="shared" si="11"/>
        <v>148.28527239863584</v>
      </c>
      <c r="L179" s="7" t="s">
        <v>191</v>
      </c>
      <c r="M179" s="7">
        <v>10.952</v>
      </c>
      <c r="N179" s="7">
        <f t="shared" si="12"/>
        <v>129.06867471225948</v>
      </c>
    </row>
    <row r="180" spans="2:14" x14ac:dyDescent="0.2">
      <c r="B180" s="7" t="s">
        <v>194</v>
      </c>
      <c r="C180" s="7">
        <v>0.72199999999999998</v>
      </c>
      <c r="D180" s="7">
        <f t="shared" si="10"/>
        <v>19.159115565025331</v>
      </c>
      <c r="G180" s="7" t="s">
        <v>191</v>
      </c>
      <c r="H180" s="7">
        <v>3.4649999999999999</v>
      </c>
      <c r="I180" s="7">
        <f t="shared" si="11"/>
        <v>90.76284558581051</v>
      </c>
      <c r="L180" s="7" t="s">
        <v>191</v>
      </c>
      <c r="M180" s="7">
        <v>5.8230000000000004</v>
      </c>
      <c r="N180" s="7">
        <f t="shared" si="12"/>
        <v>68.62371191101964</v>
      </c>
    </row>
    <row r="181" spans="2:14" x14ac:dyDescent="0.2">
      <c r="B181" s="7" t="s">
        <v>194</v>
      </c>
      <c r="C181" s="7">
        <v>4.032</v>
      </c>
      <c r="D181" s="7">
        <f t="shared" si="10"/>
        <v>106.99384204734368</v>
      </c>
      <c r="G181" s="7" t="s">
        <v>191</v>
      </c>
      <c r="H181" s="7">
        <v>2.0169999999999999</v>
      </c>
      <c r="I181" s="7">
        <f t="shared" si="11"/>
        <v>52.833667978810908</v>
      </c>
      <c r="L181" s="7" t="s">
        <v>191</v>
      </c>
      <c r="M181" s="7">
        <v>2.1970000000000001</v>
      </c>
      <c r="N181" s="7">
        <f t="shared" si="12"/>
        <v>25.891515553582366</v>
      </c>
    </row>
    <row r="182" spans="2:14" x14ac:dyDescent="0.2">
      <c r="B182" s="7" t="s">
        <v>194</v>
      </c>
      <c r="C182" s="7">
        <v>2.8860000000000001</v>
      </c>
      <c r="D182" s="7">
        <f t="shared" si="10"/>
        <v>76.583389917815936</v>
      </c>
      <c r="G182" s="7" t="s">
        <v>191</v>
      </c>
      <c r="H182" s="7">
        <v>3.6080000000000001</v>
      </c>
      <c r="I182" s="7">
        <f t="shared" si="11"/>
        <v>94.508613816336023</v>
      </c>
      <c r="L182" s="7" t="s">
        <v>191</v>
      </c>
      <c r="M182" s="7">
        <v>8.2439999999999998</v>
      </c>
      <c r="N182" s="7">
        <f t="shared" si="12"/>
        <v>97.155054266605831</v>
      </c>
    </row>
    <row r="183" spans="2:14" x14ac:dyDescent="0.2">
      <c r="B183" s="7" t="s">
        <v>194</v>
      </c>
      <c r="C183" s="7">
        <v>1.9239999999999999</v>
      </c>
      <c r="D183" s="7">
        <f t="shared" si="10"/>
        <v>51.055593278543952</v>
      </c>
      <c r="G183" s="7" t="s">
        <v>191</v>
      </c>
      <c r="H183" s="7">
        <v>3.6480000000000001</v>
      </c>
      <c r="I183" s="7">
        <f t="shared" si="11"/>
        <v>95.556381153545956</v>
      </c>
      <c r="L183" s="7" t="s">
        <v>191</v>
      </c>
      <c r="M183" s="7">
        <v>3.9060000000000001</v>
      </c>
      <c r="N183" s="7">
        <f t="shared" si="12"/>
        <v>46.031979859942069</v>
      </c>
    </row>
    <row r="184" spans="2:14" x14ac:dyDescent="0.2">
      <c r="B184" s="7" t="s">
        <v>194</v>
      </c>
      <c r="C184" s="7">
        <v>0.99199999999999999</v>
      </c>
      <c r="D184" s="7">
        <f t="shared" si="10"/>
        <v>26.323881773552809</v>
      </c>
      <c r="G184" s="7" t="s">
        <v>191</v>
      </c>
      <c r="H184" s="7">
        <v>0.76500000000000001</v>
      </c>
      <c r="I184" s="7">
        <f t="shared" si="11"/>
        <v>20.03855032413998</v>
      </c>
      <c r="L184" s="7" t="s">
        <v>191</v>
      </c>
      <c r="M184" s="7">
        <v>4.3479999999999999</v>
      </c>
      <c r="N184" s="7">
        <f t="shared" si="12"/>
        <v>51.240923817467511</v>
      </c>
    </row>
    <row r="185" spans="2:14" x14ac:dyDescent="0.2">
      <c r="B185" s="7" t="s">
        <v>194</v>
      </c>
      <c r="C185" s="7">
        <v>4.415</v>
      </c>
      <c r="D185" s="7">
        <f t="shared" si="10"/>
        <v>117.15719559499563</v>
      </c>
      <c r="G185" s="7" t="s">
        <v>191</v>
      </c>
      <c r="H185" s="7">
        <v>3.6080000000000001</v>
      </c>
      <c r="I185" s="7">
        <f t="shared" si="11"/>
        <v>94.508613816336023</v>
      </c>
      <c r="L185" s="7" t="s">
        <v>191</v>
      </c>
      <c r="M185" s="7">
        <v>13.045</v>
      </c>
      <c r="N185" s="7">
        <f t="shared" si="12"/>
        <v>153.73455639348293</v>
      </c>
    </row>
    <row r="186" spans="2:14" x14ac:dyDescent="0.2">
      <c r="B186" s="7" t="s">
        <v>194</v>
      </c>
      <c r="C186" s="7">
        <v>2.5569999999999999</v>
      </c>
      <c r="D186" s="7">
        <f t="shared" si="10"/>
        <v>67.852989611869489</v>
      </c>
      <c r="G186" s="7" t="s">
        <v>191</v>
      </c>
      <c r="H186" s="7">
        <v>4.923</v>
      </c>
      <c r="I186" s="7">
        <f t="shared" si="11"/>
        <v>128.95396502711259</v>
      </c>
      <c r="L186" s="7" t="s">
        <v>191</v>
      </c>
      <c r="M186" s="7">
        <v>3.407</v>
      </c>
      <c r="N186" s="7">
        <f t="shared" si="12"/>
        <v>40.151294260835286</v>
      </c>
    </row>
    <row r="187" spans="2:14" x14ac:dyDescent="0.2">
      <c r="B187" s="7" t="s">
        <v>194</v>
      </c>
      <c r="C187" s="7">
        <v>3.4430000000000001</v>
      </c>
      <c r="D187" s="7">
        <f t="shared" si="10"/>
        <v>91.364037244296696</v>
      </c>
      <c r="G187" s="7" t="s">
        <v>191</v>
      </c>
      <c r="H187" s="7">
        <v>3.0659999999999998</v>
      </c>
      <c r="I187" s="7">
        <f t="shared" si="11"/>
        <v>80.311366397141413</v>
      </c>
      <c r="L187" s="7" t="s">
        <v>191</v>
      </c>
      <c r="M187" s="7">
        <v>3.4260000000000002</v>
      </c>
      <c r="N187" s="7">
        <f t="shared" si="12"/>
        <v>40.3752081413624</v>
      </c>
    </row>
    <row r="188" spans="2:14" x14ac:dyDescent="0.2">
      <c r="B188" s="7" t="s">
        <v>194</v>
      </c>
      <c r="C188" s="7">
        <v>5.8150000000000004</v>
      </c>
      <c r="D188" s="7">
        <f t="shared" si="10"/>
        <v>154.30783519476773</v>
      </c>
      <c r="G188" s="7" t="s">
        <v>191</v>
      </c>
      <c r="H188" s="7">
        <v>0.90200000000000002</v>
      </c>
      <c r="I188" s="7">
        <f t="shared" si="11"/>
        <v>23.627153454084006</v>
      </c>
      <c r="L188" s="7" t="s">
        <v>191</v>
      </c>
      <c r="M188" s="7">
        <v>2.9780000000000002</v>
      </c>
      <c r="N188" s="7">
        <f t="shared" si="12"/>
        <v>35.095554537354708</v>
      </c>
    </row>
    <row r="189" spans="2:14" x14ac:dyDescent="0.2">
      <c r="B189" s="7" t="s">
        <v>194</v>
      </c>
      <c r="C189" s="7">
        <v>3.3759999999999999</v>
      </c>
      <c r="D189" s="7">
        <f t="shared" si="10"/>
        <v>89.586113777736173</v>
      </c>
      <c r="G189" s="7" t="s">
        <v>191</v>
      </c>
      <c r="H189" s="7">
        <v>1.7110000000000001</v>
      </c>
      <c r="I189" s="7">
        <f t="shared" si="11"/>
        <v>44.818247849154915</v>
      </c>
      <c r="L189" s="7" t="s">
        <v>191</v>
      </c>
      <c r="M189" s="7">
        <v>15.205</v>
      </c>
      <c r="N189" s="7">
        <f t="shared" si="12"/>
        <v>179.19002912709144</v>
      </c>
    </row>
    <row r="190" spans="2:14" x14ac:dyDescent="0.2">
      <c r="B190" s="7" t="s">
        <v>194</v>
      </c>
      <c r="C190" s="7">
        <v>3.8029999999999999</v>
      </c>
      <c r="D190" s="7">
        <f t="shared" si="10"/>
        <v>100.91705885566667</v>
      </c>
      <c r="G190" s="7" t="s">
        <v>191</v>
      </c>
      <c r="H190" s="7">
        <v>1.0820000000000001</v>
      </c>
      <c r="I190" s="7">
        <f t="shared" si="11"/>
        <v>28.342106471528705</v>
      </c>
      <c r="L190" s="7" t="s">
        <v>191</v>
      </c>
      <c r="M190" s="7">
        <v>2.1059999999999999</v>
      </c>
      <c r="N190" s="7">
        <f t="shared" si="12"/>
        <v>24.819085915268303</v>
      </c>
    </row>
    <row r="191" spans="2:14" x14ac:dyDescent="0.2">
      <c r="B191" s="7" t="s">
        <v>194</v>
      </c>
      <c r="C191" s="7">
        <v>3.915</v>
      </c>
      <c r="D191" s="7">
        <f t="shared" si="10"/>
        <v>103.88911002364844</v>
      </c>
      <c r="G191" s="7" t="s">
        <v>191</v>
      </c>
      <c r="H191" s="7">
        <v>3.8010000000000002</v>
      </c>
      <c r="I191" s="7">
        <f t="shared" si="11"/>
        <v>99.564091218373946</v>
      </c>
      <c r="L191" s="7" t="s">
        <v>191</v>
      </c>
      <c r="M191" s="7">
        <v>3.6110000000000002</v>
      </c>
      <c r="N191" s="7">
        <f t="shared" si="12"/>
        <v>42.555422241231646</v>
      </c>
    </row>
    <row r="192" spans="2:14" x14ac:dyDescent="0.2">
      <c r="B192" s="7" t="s">
        <v>194</v>
      </c>
      <c r="C192" s="7">
        <v>12.814</v>
      </c>
      <c r="D192" s="7">
        <f t="shared" si="10"/>
        <v>340.0344970224856</v>
      </c>
      <c r="G192" s="7" t="s">
        <v>191</v>
      </c>
      <c r="H192" s="7">
        <v>3.262</v>
      </c>
      <c r="I192" s="7">
        <f t="shared" si="11"/>
        <v>85.445426349470083</v>
      </c>
      <c r="L192" s="7" t="s">
        <v>191</v>
      </c>
      <c r="M192" s="7">
        <v>44.506999999999998</v>
      </c>
      <c r="N192" s="7">
        <f t="shared" si="12"/>
        <v>524.51237266421958</v>
      </c>
    </row>
    <row r="193" spans="2:14" x14ac:dyDescent="0.2">
      <c r="B193" s="7" t="s">
        <v>194</v>
      </c>
      <c r="C193" s="7">
        <v>5.0039999999999996</v>
      </c>
      <c r="D193" s="7">
        <f t="shared" si="10"/>
        <v>132.78700039804258</v>
      </c>
      <c r="G193" s="7" t="s">
        <v>191</v>
      </c>
      <c r="H193" s="7">
        <v>4.9809999999999999</v>
      </c>
      <c r="I193" s="7">
        <f t="shared" si="11"/>
        <v>130.473227666067</v>
      </c>
      <c r="L193" s="7" t="s">
        <v>191</v>
      </c>
      <c r="M193" s="7">
        <v>1.083</v>
      </c>
      <c r="N193" s="7">
        <f t="shared" si="12"/>
        <v>12.763091190045381</v>
      </c>
    </row>
    <row r="194" spans="2:14" x14ac:dyDescent="0.2">
      <c r="B194" s="7" t="s">
        <v>194</v>
      </c>
      <c r="C194" s="7">
        <v>4.0890000000000004</v>
      </c>
      <c r="D194" s="7">
        <f t="shared" si="10"/>
        <v>108.50640380247727</v>
      </c>
      <c r="G194" s="7" t="s">
        <v>191</v>
      </c>
      <c r="H194" s="7">
        <v>8.3360000000000003</v>
      </c>
      <c r="I194" s="7">
        <f t="shared" si="11"/>
        <v>218.35471307455018</v>
      </c>
      <c r="L194" s="7" t="s">
        <v>191</v>
      </c>
      <c r="M194" s="7">
        <v>4.3479999999999999</v>
      </c>
      <c r="N194" s="7">
        <f t="shared" si="12"/>
        <v>51.240923817467511</v>
      </c>
    </row>
    <row r="195" spans="2:14" x14ac:dyDescent="0.2">
      <c r="B195" s="7" t="s">
        <v>194</v>
      </c>
      <c r="C195" s="7">
        <v>4.3559999999999999</v>
      </c>
      <c r="D195" s="7">
        <f t="shared" si="10"/>
        <v>115.59156149757666</v>
      </c>
      <c r="G195" s="7" t="s">
        <v>191</v>
      </c>
      <c r="H195" s="7">
        <v>1.5309999999999999</v>
      </c>
      <c r="I195" s="7">
        <f t="shared" si="11"/>
        <v>40.103294831710208</v>
      </c>
      <c r="L195" s="7" t="s">
        <v>191</v>
      </c>
      <c r="M195" s="7">
        <v>4.085</v>
      </c>
      <c r="N195" s="7">
        <f t="shared" si="12"/>
        <v>48.141484313329066</v>
      </c>
    </row>
    <row r="196" spans="2:14" x14ac:dyDescent="0.2">
      <c r="B196" s="7" t="s">
        <v>194</v>
      </c>
      <c r="C196" s="7">
        <v>1.2949999999999999</v>
      </c>
      <c r="D196" s="7">
        <f t="shared" si="10"/>
        <v>34.364341629789202</v>
      </c>
      <c r="G196" s="7" t="s">
        <v>191</v>
      </c>
      <c r="H196" s="7">
        <v>0.97699999999999998</v>
      </c>
      <c r="I196" s="7">
        <f t="shared" si="11"/>
        <v>25.591717211352627</v>
      </c>
      <c r="L196" s="7" t="s">
        <v>191</v>
      </c>
      <c r="M196" s="7">
        <v>4.1429999999999998</v>
      </c>
      <c r="N196" s="7">
        <f t="shared" si="12"/>
        <v>48.825010895990779</v>
      </c>
    </row>
    <row r="197" spans="2:14" x14ac:dyDescent="0.2">
      <c r="B197" s="7" t="s">
        <v>194</v>
      </c>
      <c r="C197" s="7">
        <v>1.9390000000000001</v>
      </c>
      <c r="D197" s="7">
        <f t="shared" si="10"/>
        <v>51.453635845684374</v>
      </c>
      <c r="G197" s="7" t="s">
        <v>191</v>
      </c>
      <c r="H197" s="7">
        <v>6.4660000000000002</v>
      </c>
      <c r="I197" s="7">
        <f t="shared" si="11"/>
        <v>169.37159005998578</v>
      </c>
      <c r="L197" s="7" t="s">
        <v>191</v>
      </c>
      <c r="M197" s="7">
        <v>4.117</v>
      </c>
      <c r="N197" s="7">
        <f t="shared" si="12"/>
        <v>48.518602427901044</v>
      </c>
    </row>
    <row r="198" spans="2:14" x14ac:dyDescent="0.2">
      <c r="B198" s="7" t="s">
        <v>194</v>
      </c>
      <c r="C198" s="7">
        <v>2.5569999999999999</v>
      </c>
      <c r="D198" s="7">
        <f t="shared" ref="D198:D261" si="14">C198/$D$4*(100)</f>
        <v>67.852989611869489</v>
      </c>
      <c r="G198" s="7" t="s">
        <v>191</v>
      </c>
      <c r="H198" s="7">
        <v>1.097</v>
      </c>
      <c r="I198" s="7">
        <f t="shared" ref="I198:I261" si="15">H198/$H$4*100</f>
        <v>28.735019222982427</v>
      </c>
      <c r="L198" s="7" t="s">
        <v>191</v>
      </c>
      <c r="M198" s="7">
        <v>4.4080000000000004</v>
      </c>
      <c r="N198" s="7">
        <f t="shared" ref="N198:N261" si="16">M198/$M$4*100</f>
        <v>51.948020282289974</v>
      </c>
    </row>
    <row r="199" spans="2:14" x14ac:dyDescent="0.2">
      <c r="B199" s="7" t="s">
        <v>194</v>
      </c>
      <c r="C199" s="7">
        <v>2.8149999999999999</v>
      </c>
      <c r="D199" s="7">
        <f t="shared" si="14"/>
        <v>74.699321766684633</v>
      </c>
      <c r="G199" s="7" t="s">
        <v>191</v>
      </c>
      <c r="H199" s="7">
        <v>4.1529999999999996</v>
      </c>
      <c r="I199" s="7">
        <f t="shared" si="15"/>
        <v>108.78444378582135</v>
      </c>
      <c r="L199" s="7" t="s">
        <v>191</v>
      </c>
      <c r="M199" s="7">
        <v>3.839</v>
      </c>
      <c r="N199" s="7">
        <f t="shared" si="16"/>
        <v>45.242388807556985</v>
      </c>
    </row>
    <row r="200" spans="2:14" x14ac:dyDescent="0.2">
      <c r="B200" s="7" t="s">
        <v>194</v>
      </c>
      <c r="C200" s="7">
        <v>6.7380000000000004</v>
      </c>
      <c r="D200" s="7">
        <f t="shared" si="14"/>
        <v>178.80072115947465</v>
      </c>
      <c r="G200" s="7" t="s">
        <v>191</v>
      </c>
      <c r="H200" s="7">
        <v>4.3630000000000004</v>
      </c>
      <c r="I200" s="7">
        <f t="shared" si="15"/>
        <v>114.28522230617352</v>
      </c>
      <c r="L200" s="7" t="s">
        <v>191</v>
      </c>
      <c r="M200" s="7">
        <v>3.3290000000000002</v>
      </c>
      <c r="N200" s="7">
        <f t="shared" si="16"/>
        <v>39.232068856566094</v>
      </c>
    </row>
    <row r="201" spans="2:14" x14ac:dyDescent="0.2">
      <c r="B201" s="7" t="s">
        <v>194</v>
      </c>
      <c r="C201" s="7">
        <v>2.069</v>
      </c>
      <c r="D201" s="7">
        <f t="shared" si="14"/>
        <v>54.903338094234641</v>
      </c>
      <c r="G201" s="7" t="s">
        <v>191</v>
      </c>
      <c r="H201" s="7">
        <v>1.141</v>
      </c>
      <c r="I201" s="7">
        <f t="shared" si="15"/>
        <v>29.88756329391336</v>
      </c>
      <c r="L201" s="7" t="s">
        <v>191</v>
      </c>
      <c r="M201" s="7">
        <v>2.528</v>
      </c>
      <c r="N201" s="7">
        <f t="shared" si="16"/>
        <v>29.792331051186267</v>
      </c>
    </row>
    <row r="202" spans="2:14" x14ac:dyDescent="0.2">
      <c r="B202" s="7" t="s">
        <v>194</v>
      </c>
      <c r="C202" s="7">
        <v>2.0409999999999999</v>
      </c>
      <c r="D202" s="7">
        <f t="shared" si="14"/>
        <v>54.160325302239201</v>
      </c>
      <c r="G202" s="7" t="s">
        <v>191</v>
      </c>
      <c r="H202" s="7">
        <v>1.5309999999999999</v>
      </c>
      <c r="I202" s="7">
        <f t="shared" si="15"/>
        <v>40.103294831710208</v>
      </c>
      <c r="L202" s="7" t="s">
        <v>191</v>
      </c>
      <c r="M202" s="7">
        <v>2.6040000000000001</v>
      </c>
      <c r="N202" s="7">
        <f t="shared" si="16"/>
        <v>30.687986573294712</v>
      </c>
    </row>
    <row r="203" spans="2:14" x14ac:dyDescent="0.2">
      <c r="B203" s="7" t="s">
        <v>194</v>
      </c>
      <c r="C203" s="7">
        <v>3.8780000000000001</v>
      </c>
      <c r="D203" s="7">
        <f t="shared" si="14"/>
        <v>102.90727169136875</v>
      </c>
      <c r="G203" s="7" t="s">
        <v>191</v>
      </c>
      <c r="H203" s="7">
        <v>2.3450000000000002</v>
      </c>
      <c r="I203" s="7">
        <f t="shared" si="15"/>
        <v>61.425360143932359</v>
      </c>
      <c r="L203" s="7" t="s">
        <v>191</v>
      </c>
      <c r="M203" s="7">
        <v>2.2839999999999998</v>
      </c>
      <c r="N203" s="7">
        <f t="shared" si="16"/>
        <v>26.916805427574928</v>
      </c>
    </row>
    <row r="204" spans="2:14" x14ac:dyDescent="0.2">
      <c r="B204" s="7" t="s">
        <v>194</v>
      </c>
      <c r="C204" s="7">
        <v>3.4430000000000001</v>
      </c>
      <c r="D204" s="7">
        <f t="shared" si="14"/>
        <v>91.364037244296696</v>
      </c>
      <c r="G204" s="7" t="s">
        <v>191</v>
      </c>
      <c r="H204" s="7">
        <v>6.22</v>
      </c>
      <c r="I204" s="7">
        <f t="shared" si="15"/>
        <v>162.92782093614468</v>
      </c>
      <c r="L204" s="7" t="s">
        <v>191</v>
      </c>
      <c r="M204" s="7">
        <v>15.894</v>
      </c>
      <c r="N204" s="7">
        <f t="shared" si="16"/>
        <v>187.30985353146934</v>
      </c>
    </row>
    <row r="205" spans="2:14" x14ac:dyDescent="0.2">
      <c r="B205" s="7" t="s">
        <v>194</v>
      </c>
      <c r="C205" s="7">
        <v>2.1779999999999999</v>
      </c>
      <c r="D205" s="7">
        <f t="shared" si="14"/>
        <v>57.795780748788331</v>
      </c>
      <c r="G205" s="7" t="s">
        <v>191</v>
      </c>
      <c r="H205" s="7">
        <v>6.7779999999999996</v>
      </c>
      <c r="I205" s="7">
        <f t="shared" si="15"/>
        <v>177.54417529022325</v>
      </c>
      <c r="L205" s="7" t="s">
        <v>191</v>
      </c>
      <c r="M205" s="7">
        <v>4.7080000000000002</v>
      </c>
      <c r="N205" s="7">
        <f t="shared" si="16"/>
        <v>55.483502606402268</v>
      </c>
    </row>
    <row r="206" spans="2:14" x14ac:dyDescent="0.2">
      <c r="B206" s="7" t="s">
        <v>194</v>
      </c>
      <c r="C206" s="7">
        <v>1.9830000000000001</v>
      </c>
      <c r="D206" s="7">
        <f t="shared" si="14"/>
        <v>52.621227375962931</v>
      </c>
      <c r="G206" s="7" t="s">
        <v>191</v>
      </c>
      <c r="H206" s="7">
        <v>4.0810000000000004</v>
      </c>
      <c r="I206" s="7">
        <f t="shared" si="15"/>
        <v>106.89846257884351</v>
      </c>
      <c r="L206" s="7" t="s">
        <v>191</v>
      </c>
      <c r="M206" s="7">
        <v>2.8889999999999998</v>
      </c>
      <c r="N206" s="7">
        <f t="shared" si="16"/>
        <v>34.046694781201388</v>
      </c>
    </row>
    <row r="207" spans="2:14" x14ac:dyDescent="0.2">
      <c r="B207" s="7" t="s">
        <v>194</v>
      </c>
      <c r="C207" s="7">
        <v>4.4349999999999996</v>
      </c>
      <c r="D207" s="7">
        <f t="shared" si="14"/>
        <v>117.6879190178495</v>
      </c>
      <c r="G207" s="7" t="s">
        <v>191</v>
      </c>
      <c r="H207" s="7">
        <v>1.663</v>
      </c>
      <c r="I207" s="7">
        <f t="shared" si="15"/>
        <v>43.560927044502996</v>
      </c>
      <c r="L207" s="7" t="s">
        <v>191</v>
      </c>
      <c r="M207" s="7">
        <v>6.9370000000000003</v>
      </c>
      <c r="N207" s="7">
        <f t="shared" si="16"/>
        <v>81.752136274556619</v>
      </c>
    </row>
    <row r="208" spans="2:14" x14ac:dyDescent="0.2">
      <c r="B208" s="7" t="s">
        <v>194</v>
      </c>
      <c r="C208" s="7">
        <v>2.282</v>
      </c>
      <c r="D208" s="7">
        <f t="shared" si="14"/>
        <v>60.555542547628541</v>
      </c>
      <c r="G208" s="7" t="s">
        <v>191</v>
      </c>
      <c r="H208" s="7">
        <v>4.74</v>
      </c>
      <c r="I208" s="7">
        <f t="shared" si="15"/>
        <v>124.16042945937716</v>
      </c>
      <c r="L208" s="7" t="s">
        <v>191</v>
      </c>
      <c r="M208" s="7">
        <v>8.25</v>
      </c>
      <c r="N208" s="7">
        <f t="shared" si="16"/>
        <v>97.225763913088088</v>
      </c>
    </row>
    <row r="209" spans="2:14" x14ac:dyDescent="0.2">
      <c r="B209" s="7" t="s">
        <v>194</v>
      </c>
      <c r="C209" s="7">
        <v>2.4049999999999998</v>
      </c>
      <c r="D209" s="7">
        <f t="shared" si="14"/>
        <v>63.819491598179944</v>
      </c>
      <c r="G209" s="7" t="s">
        <v>191</v>
      </c>
      <c r="H209" s="7">
        <v>1.5409999999999999</v>
      </c>
      <c r="I209" s="7">
        <f t="shared" si="15"/>
        <v>40.365236666012692</v>
      </c>
      <c r="L209" s="7" t="s">
        <v>191</v>
      </c>
      <c r="M209" s="7">
        <v>6.9459999999999997</v>
      </c>
      <c r="N209" s="7">
        <f t="shared" si="16"/>
        <v>81.858200744279969</v>
      </c>
    </row>
    <row r="210" spans="2:14" x14ac:dyDescent="0.2">
      <c r="B210" s="7" t="s">
        <v>194</v>
      </c>
      <c r="C210" s="7">
        <v>2.3809999999999998</v>
      </c>
      <c r="D210" s="7">
        <f t="shared" si="14"/>
        <v>63.182623490755276</v>
      </c>
      <c r="G210" s="7" t="s">
        <v>191</v>
      </c>
      <c r="H210" s="7">
        <v>0.80700000000000005</v>
      </c>
      <c r="I210" s="7">
        <f t="shared" si="15"/>
        <v>21.138706028210414</v>
      </c>
      <c r="L210" s="7" t="s">
        <v>191</v>
      </c>
      <c r="M210" s="7">
        <v>8.3130000000000006</v>
      </c>
      <c r="N210" s="7">
        <f t="shared" si="16"/>
        <v>97.968215201151679</v>
      </c>
    </row>
    <row r="211" spans="2:14" x14ac:dyDescent="0.2">
      <c r="B211" s="7" t="s">
        <v>194</v>
      </c>
      <c r="C211" s="7">
        <v>12.131</v>
      </c>
      <c r="D211" s="7">
        <f t="shared" si="14"/>
        <v>321.91029213202535</v>
      </c>
      <c r="G211" s="7" t="s">
        <v>191</v>
      </c>
      <c r="H211" s="7">
        <v>4.6550000000000002</v>
      </c>
      <c r="I211" s="7">
        <f t="shared" si="15"/>
        <v>121.93392386780604</v>
      </c>
      <c r="L211" s="7" t="s">
        <v>191</v>
      </c>
      <c r="M211" s="7">
        <v>2.9780000000000002</v>
      </c>
      <c r="N211" s="7">
        <f t="shared" si="16"/>
        <v>35.095554537354708</v>
      </c>
    </row>
    <row r="212" spans="2:14" x14ac:dyDescent="0.2">
      <c r="B212" s="7" t="s">
        <v>194</v>
      </c>
      <c r="C212" s="7">
        <v>5.7370000000000001</v>
      </c>
      <c r="D212" s="7">
        <f t="shared" si="14"/>
        <v>152.23801384563757</v>
      </c>
      <c r="G212" s="7" t="s">
        <v>191</v>
      </c>
      <c r="H212" s="7">
        <v>5.4139999999999997</v>
      </c>
      <c r="I212" s="7">
        <f t="shared" si="15"/>
        <v>141.8153090913645</v>
      </c>
      <c r="L212" s="7" t="s">
        <v>191</v>
      </c>
      <c r="M212" s="7">
        <v>2.2839999999999998</v>
      </c>
      <c r="N212" s="7">
        <f t="shared" si="16"/>
        <v>26.916805427574928</v>
      </c>
    </row>
    <row r="213" spans="2:14" x14ac:dyDescent="0.2">
      <c r="B213" s="7" t="s">
        <v>194</v>
      </c>
      <c r="C213" s="7">
        <v>4.3570000000000002</v>
      </c>
      <c r="D213" s="7">
        <f t="shared" si="14"/>
        <v>115.61809766871936</v>
      </c>
      <c r="G213" s="7" t="s">
        <v>191</v>
      </c>
      <c r="H213" s="7">
        <v>3.8849999999999998</v>
      </c>
      <c r="I213" s="7">
        <f t="shared" si="15"/>
        <v>101.76440262651481</v>
      </c>
      <c r="L213" s="7" t="s">
        <v>191</v>
      </c>
      <c r="M213" s="7">
        <v>3.3290000000000002</v>
      </c>
      <c r="N213" s="7">
        <f t="shared" si="16"/>
        <v>39.232068856566094</v>
      </c>
    </row>
    <row r="214" spans="2:14" x14ac:dyDescent="0.2">
      <c r="B214" s="7" t="s">
        <v>194</v>
      </c>
      <c r="C214" s="7">
        <v>1.9390000000000001</v>
      </c>
      <c r="D214" s="7">
        <f t="shared" si="14"/>
        <v>51.453635845684374</v>
      </c>
      <c r="G214" s="7" t="s">
        <v>191</v>
      </c>
      <c r="H214" s="7">
        <v>1.4870000000000001</v>
      </c>
      <c r="I214" s="7">
        <f t="shared" si="15"/>
        <v>38.950750760779286</v>
      </c>
      <c r="L214" s="7" t="s">
        <v>191</v>
      </c>
      <c r="M214" s="7">
        <v>3.4260000000000002</v>
      </c>
      <c r="N214" s="7">
        <f t="shared" si="16"/>
        <v>40.3752081413624</v>
      </c>
    </row>
    <row r="215" spans="2:14" x14ac:dyDescent="0.2">
      <c r="B215" s="7" t="s">
        <v>194</v>
      </c>
      <c r="C215" s="7">
        <v>5.9550000000000001</v>
      </c>
      <c r="D215" s="7">
        <f t="shared" si="14"/>
        <v>158.02289915474495</v>
      </c>
      <c r="G215" s="7" t="s">
        <v>191</v>
      </c>
      <c r="H215" s="7">
        <v>1.02</v>
      </c>
      <c r="I215" s="7">
        <f t="shared" si="15"/>
        <v>26.718067098853311</v>
      </c>
      <c r="L215" s="7" t="s">
        <v>191</v>
      </c>
      <c r="M215" s="7">
        <v>3.629</v>
      </c>
      <c r="N215" s="7">
        <f t="shared" si="16"/>
        <v>42.767551180678382</v>
      </c>
    </row>
    <row r="216" spans="2:14" x14ac:dyDescent="0.2">
      <c r="B216" s="7" t="s">
        <v>194</v>
      </c>
      <c r="C216" s="7">
        <v>3.35</v>
      </c>
      <c r="D216" s="7">
        <f t="shared" si="14"/>
        <v>88.896173328026123</v>
      </c>
      <c r="G216" s="7" t="s">
        <v>191</v>
      </c>
      <c r="H216" s="7">
        <v>3.1150000000000002</v>
      </c>
      <c r="I216" s="7">
        <f t="shared" si="15"/>
        <v>81.594881385223601</v>
      </c>
      <c r="L216" s="7" t="s">
        <v>191</v>
      </c>
      <c r="M216" s="7">
        <v>3.3290000000000002</v>
      </c>
      <c r="N216" s="7">
        <f t="shared" si="16"/>
        <v>39.232068856566094</v>
      </c>
    </row>
    <row r="217" spans="2:14" x14ac:dyDescent="0.2">
      <c r="B217" s="7" t="s">
        <v>194</v>
      </c>
      <c r="C217" s="7">
        <v>2.5110000000000001</v>
      </c>
      <c r="D217" s="7">
        <f t="shared" si="14"/>
        <v>66.632325739305557</v>
      </c>
      <c r="G217" s="7" t="s">
        <v>191</v>
      </c>
      <c r="H217" s="7">
        <v>1.2749999999999999</v>
      </c>
      <c r="I217" s="7">
        <f t="shared" si="15"/>
        <v>33.397583873566631</v>
      </c>
      <c r="L217" s="7" t="s">
        <v>191</v>
      </c>
      <c r="M217" s="7">
        <v>4.117</v>
      </c>
      <c r="N217" s="7">
        <f t="shared" si="16"/>
        <v>48.518602427901044</v>
      </c>
    </row>
    <row r="218" spans="2:14" x14ac:dyDescent="0.2">
      <c r="B218" s="7" t="s">
        <v>194</v>
      </c>
      <c r="C218" s="7">
        <v>3.367</v>
      </c>
      <c r="D218" s="7">
        <f t="shared" si="14"/>
        <v>89.34728823745192</v>
      </c>
      <c r="G218" s="7" t="s">
        <v>191</v>
      </c>
      <c r="H218" s="7">
        <v>2.7120000000000002</v>
      </c>
      <c r="I218" s="7">
        <f t="shared" si="15"/>
        <v>71.038625462833508</v>
      </c>
      <c r="L218" s="7" t="s">
        <v>191</v>
      </c>
      <c r="M218" s="7">
        <v>2.911</v>
      </c>
      <c r="N218" s="7">
        <f t="shared" si="16"/>
        <v>34.305963484969624</v>
      </c>
    </row>
    <row r="219" spans="2:14" x14ac:dyDescent="0.2">
      <c r="B219" s="7" t="s">
        <v>195</v>
      </c>
      <c r="C219" s="7">
        <v>1.4430000000000001</v>
      </c>
      <c r="D219" s="7">
        <f t="shared" si="14"/>
        <v>38.291694958907968</v>
      </c>
      <c r="E219" s="39">
        <f>AVERAGE(D219:D327)</f>
        <v>92.940139739505881</v>
      </c>
      <c r="G219" s="7" t="s">
        <v>191</v>
      </c>
      <c r="H219" s="7">
        <v>0.74399999999999999</v>
      </c>
      <c r="I219" s="7">
        <f t="shared" si="15"/>
        <v>19.488472472104764</v>
      </c>
      <c r="L219" s="7" t="s">
        <v>191</v>
      </c>
      <c r="M219" s="7">
        <v>3.77</v>
      </c>
      <c r="N219" s="7">
        <f t="shared" si="16"/>
        <v>44.429227873011165</v>
      </c>
    </row>
    <row r="220" spans="2:14" x14ac:dyDescent="0.2">
      <c r="B220" s="7" t="s">
        <v>195</v>
      </c>
      <c r="C220" s="7">
        <v>2.6890000000000001</v>
      </c>
      <c r="D220" s="7">
        <f t="shared" si="14"/>
        <v>71.355764202705146</v>
      </c>
      <c r="G220" s="7" t="s">
        <v>191</v>
      </c>
      <c r="H220" s="7">
        <v>1.679</v>
      </c>
      <c r="I220" s="7">
        <f t="shared" si="15"/>
        <v>43.980033979386967</v>
      </c>
      <c r="L220" s="7" t="s">
        <v>191</v>
      </c>
      <c r="M220" s="7">
        <v>19.056999999999999</v>
      </c>
      <c r="N220" s="7">
        <f t="shared" si="16"/>
        <v>224.58562216869328</v>
      </c>
    </row>
    <row r="221" spans="2:14" x14ac:dyDescent="0.2">
      <c r="B221" s="7" t="s">
        <v>195</v>
      </c>
      <c r="C221" s="7">
        <v>2.2320000000000002</v>
      </c>
      <c r="D221" s="7">
        <f t="shared" si="14"/>
        <v>59.228733990493829</v>
      </c>
      <c r="G221" s="7" t="s">
        <v>191</v>
      </c>
      <c r="H221" s="7">
        <v>3.9929999999999999</v>
      </c>
      <c r="I221" s="7">
        <f t="shared" si="15"/>
        <v>104.59337443698162</v>
      </c>
      <c r="L221" s="7" t="s">
        <v>191</v>
      </c>
      <c r="M221" s="7">
        <v>8.0820000000000007</v>
      </c>
      <c r="N221" s="7">
        <f t="shared" si="16"/>
        <v>95.245893811585219</v>
      </c>
    </row>
    <row r="222" spans="2:14" x14ac:dyDescent="0.2">
      <c r="B222" s="7" t="s">
        <v>195</v>
      </c>
      <c r="C222" s="7">
        <v>1.9239999999999999</v>
      </c>
      <c r="D222" s="7">
        <f t="shared" si="14"/>
        <v>51.055593278543952</v>
      </c>
      <c r="G222" s="7" t="s">
        <v>191</v>
      </c>
      <c r="H222" s="7">
        <v>1.804</v>
      </c>
      <c r="I222" s="7">
        <f t="shared" si="15"/>
        <v>47.254306908168012</v>
      </c>
      <c r="L222" s="7" t="s">
        <v>191</v>
      </c>
      <c r="M222" s="7">
        <v>56.472999999999999</v>
      </c>
      <c r="N222" s="7">
        <f t="shared" si="16"/>
        <v>665.53097763197866</v>
      </c>
    </row>
    <row r="223" spans="2:14" x14ac:dyDescent="0.2">
      <c r="B223" s="7" t="s">
        <v>195</v>
      </c>
      <c r="C223" s="7">
        <v>1.5209999999999999</v>
      </c>
      <c r="D223" s="7">
        <f t="shared" si="14"/>
        <v>40.361516308038127</v>
      </c>
      <c r="G223" s="7" t="s">
        <v>191</v>
      </c>
      <c r="H223" s="7">
        <v>1.3129999999999999</v>
      </c>
      <c r="I223" s="7">
        <f t="shared" si="15"/>
        <v>34.392962843916067</v>
      </c>
      <c r="L223" s="7" t="s">
        <v>191</v>
      </c>
      <c r="M223" s="7">
        <v>6.6289999999999996</v>
      </c>
      <c r="N223" s="7">
        <f t="shared" si="16"/>
        <v>78.122374421801325</v>
      </c>
    </row>
    <row r="224" spans="2:14" x14ac:dyDescent="0.2">
      <c r="B224" s="7" t="s">
        <v>195</v>
      </c>
      <c r="C224" s="7">
        <v>1.4019999999999999</v>
      </c>
      <c r="D224" s="7">
        <f t="shared" si="14"/>
        <v>37.203711942057502</v>
      </c>
      <c r="G224" s="7" t="s">
        <v>191</v>
      </c>
      <c r="H224" s="7">
        <v>0.74399999999999999</v>
      </c>
      <c r="I224" s="7">
        <f t="shared" si="15"/>
        <v>19.488472472104764</v>
      </c>
      <c r="L224" s="7" t="s">
        <v>191</v>
      </c>
      <c r="M224" s="7">
        <v>4.2270000000000003</v>
      </c>
      <c r="N224" s="7">
        <f t="shared" si="16"/>
        <v>49.814945946742228</v>
      </c>
    </row>
    <row r="225" spans="2:15" x14ac:dyDescent="0.2">
      <c r="B225" s="7" t="s">
        <v>195</v>
      </c>
      <c r="C225" s="7">
        <v>5.0039999999999996</v>
      </c>
      <c r="D225" s="7">
        <f t="shared" si="14"/>
        <v>132.78700039804258</v>
      </c>
      <c r="G225" s="7" t="s">
        <v>191</v>
      </c>
      <c r="H225" s="7">
        <v>0.72199999999999998</v>
      </c>
      <c r="I225" s="7">
        <f t="shared" si="15"/>
        <v>18.912200436639299</v>
      </c>
      <c r="L225" s="7" t="s">
        <v>191</v>
      </c>
      <c r="M225" s="7">
        <v>22.268999999999998</v>
      </c>
      <c r="N225" s="7">
        <f t="shared" si="16"/>
        <v>262.43885291885556</v>
      </c>
    </row>
    <row r="226" spans="2:15" x14ac:dyDescent="0.2">
      <c r="B226" s="7" t="s">
        <v>195</v>
      </c>
      <c r="C226" s="7">
        <v>1.5209999999999999</v>
      </c>
      <c r="D226" s="7">
        <f t="shared" si="14"/>
        <v>40.361516308038127</v>
      </c>
      <c r="G226" s="7" t="s">
        <v>191</v>
      </c>
      <c r="H226" s="7">
        <v>3.15</v>
      </c>
      <c r="I226" s="7">
        <f t="shared" si="15"/>
        <v>82.511677805282275</v>
      </c>
      <c r="L226" s="7" t="s">
        <v>191</v>
      </c>
      <c r="M226" s="7">
        <v>14.189</v>
      </c>
      <c r="N226" s="7">
        <f t="shared" si="16"/>
        <v>167.21652898943114</v>
      </c>
    </row>
    <row r="227" spans="2:15" x14ac:dyDescent="0.2">
      <c r="B227" s="7" t="s">
        <v>195</v>
      </c>
      <c r="C227" s="7">
        <v>0.96199999999999997</v>
      </c>
      <c r="D227" s="7">
        <f t="shared" si="14"/>
        <v>25.527796639271976</v>
      </c>
      <c r="G227" s="7" t="s">
        <v>191</v>
      </c>
      <c r="H227" s="7">
        <v>1.097</v>
      </c>
      <c r="I227" s="7">
        <f t="shared" si="15"/>
        <v>28.735019222982427</v>
      </c>
      <c r="L227" s="7" t="s">
        <v>191</v>
      </c>
      <c r="M227" s="7">
        <v>9.3960000000000008</v>
      </c>
      <c r="N227" s="7">
        <f t="shared" si="16"/>
        <v>110.73130639119707</v>
      </c>
    </row>
    <row r="228" spans="2:15" x14ac:dyDescent="0.2">
      <c r="B228" s="7" t="s">
        <v>195</v>
      </c>
      <c r="C228" s="7">
        <v>1.9830000000000001</v>
      </c>
      <c r="D228" s="7">
        <f t="shared" si="14"/>
        <v>52.621227375962931</v>
      </c>
      <c r="G228" s="7" t="s">
        <v>191</v>
      </c>
      <c r="H228" s="7">
        <v>1.2629999999999999</v>
      </c>
      <c r="I228" s="7">
        <f t="shared" si="15"/>
        <v>33.08325367240365</v>
      </c>
      <c r="L228" s="7" t="s">
        <v>191</v>
      </c>
      <c r="M228" s="7">
        <v>2.911</v>
      </c>
      <c r="N228" s="7">
        <f t="shared" si="16"/>
        <v>34.305963484969624</v>
      </c>
    </row>
    <row r="229" spans="2:15" x14ac:dyDescent="0.2">
      <c r="B229" s="7" t="s">
        <v>195</v>
      </c>
      <c r="C229" s="7">
        <v>1.9390000000000001</v>
      </c>
      <c r="D229" s="7">
        <f t="shared" si="14"/>
        <v>51.453635845684374</v>
      </c>
      <c r="G229" s="7" t="s">
        <v>191</v>
      </c>
      <c r="H229" s="7">
        <v>0.65</v>
      </c>
      <c r="I229" s="7">
        <f t="shared" si="15"/>
        <v>17.026219229661425</v>
      </c>
      <c r="L229" s="7" t="s">
        <v>191</v>
      </c>
      <c r="M229" s="7">
        <v>4.2270000000000003</v>
      </c>
      <c r="N229" s="7">
        <f t="shared" si="16"/>
        <v>49.814945946742228</v>
      </c>
    </row>
    <row r="230" spans="2:15" x14ac:dyDescent="0.2">
      <c r="B230" s="7" t="s">
        <v>195</v>
      </c>
      <c r="C230" s="7">
        <v>4.5979999999999999</v>
      </c>
      <c r="D230" s="7">
        <f t="shared" si="14"/>
        <v>122.01331491410869</v>
      </c>
      <c r="G230" s="7" t="s">
        <v>191</v>
      </c>
      <c r="H230" s="7">
        <v>1.3740000000000001</v>
      </c>
      <c r="I230" s="7">
        <f t="shared" si="15"/>
        <v>35.990808033161223</v>
      </c>
      <c r="L230" s="7" t="s">
        <v>191</v>
      </c>
      <c r="M230" s="7">
        <v>12.138999999999999</v>
      </c>
      <c r="N230" s="7">
        <f t="shared" si="16"/>
        <v>143.05739977466379</v>
      </c>
    </row>
    <row r="231" spans="2:15" x14ac:dyDescent="0.2">
      <c r="B231" s="7" t="s">
        <v>195</v>
      </c>
      <c r="C231" s="7">
        <v>4.3289999999999997</v>
      </c>
      <c r="D231" s="7">
        <f t="shared" si="14"/>
        <v>114.8750848767239</v>
      </c>
      <c r="G231" s="7" t="s">
        <v>191</v>
      </c>
      <c r="H231" s="7">
        <v>4.0279999999999996</v>
      </c>
      <c r="I231" s="7">
        <f t="shared" si="15"/>
        <v>105.51017085704031</v>
      </c>
      <c r="L231" s="7" t="s">
        <v>191</v>
      </c>
      <c r="M231" s="7">
        <v>3.0640000000000001</v>
      </c>
      <c r="N231" s="7">
        <f t="shared" si="16"/>
        <v>36.109059470266899</v>
      </c>
    </row>
    <row r="232" spans="2:15" x14ac:dyDescent="0.2">
      <c r="B232" s="7" t="s">
        <v>195</v>
      </c>
      <c r="C232" s="7">
        <v>3.2709999999999999</v>
      </c>
      <c r="D232" s="7">
        <f t="shared" si="14"/>
        <v>86.799815807753262</v>
      </c>
      <c r="G232" s="7" t="s">
        <v>191</v>
      </c>
      <c r="H232" s="7">
        <v>2.4550000000000001</v>
      </c>
      <c r="I232" s="7">
        <f t="shared" si="15"/>
        <v>64.306720321259675</v>
      </c>
      <c r="L232" s="7" t="s">
        <v>191</v>
      </c>
      <c r="M232" s="7">
        <v>4.3330000000000002</v>
      </c>
      <c r="N232" s="7">
        <f t="shared" si="16"/>
        <v>51.064149701261904</v>
      </c>
    </row>
    <row r="233" spans="2:15" x14ac:dyDescent="0.2">
      <c r="B233" s="7" t="s">
        <v>195</v>
      </c>
      <c r="C233" s="7">
        <v>3.1269999999999998</v>
      </c>
      <c r="D233" s="7">
        <f t="shared" si="14"/>
        <v>82.978607163205282</v>
      </c>
      <c r="G233" s="7" t="s">
        <v>191</v>
      </c>
      <c r="H233" s="7">
        <v>1.077</v>
      </c>
      <c r="I233" s="7">
        <f t="shared" si="15"/>
        <v>28.211135554377464</v>
      </c>
      <c r="L233" s="7" t="s">
        <v>191</v>
      </c>
      <c r="M233" s="7">
        <v>5.17</v>
      </c>
      <c r="N233" s="7">
        <f t="shared" si="16"/>
        <v>60.928145385535203</v>
      </c>
    </row>
    <row r="234" spans="2:15" x14ac:dyDescent="0.2">
      <c r="B234" s="7" t="s">
        <v>195</v>
      </c>
      <c r="C234" s="7">
        <v>4.2</v>
      </c>
      <c r="D234" s="7">
        <f t="shared" si="14"/>
        <v>111.45191879931633</v>
      </c>
      <c r="G234" s="7" t="s">
        <v>191</v>
      </c>
      <c r="H234" s="7">
        <v>0.68100000000000005</v>
      </c>
      <c r="I234" s="7">
        <f t="shared" si="15"/>
        <v>17.838238915999121</v>
      </c>
      <c r="L234" s="7" t="s">
        <v>191</v>
      </c>
      <c r="M234" s="7">
        <v>2.82</v>
      </c>
      <c r="N234" s="7">
        <f t="shared" si="16"/>
        <v>33.233533846655561</v>
      </c>
    </row>
    <row r="235" spans="2:15" x14ac:dyDescent="0.2">
      <c r="B235" s="7" t="s">
        <v>195</v>
      </c>
      <c r="C235" s="7">
        <v>3.3860000000000001</v>
      </c>
      <c r="D235" s="7">
        <f t="shared" si="14"/>
        <v>89.851475489163121</v>
      </c>
      <c r="G235" s="7" t="s">
        <v>191</v>
      </c>
      <c r="H235" s="7">
        <v>1.077</v>
      </c>
      <c r="I235" s="7">
        <f t="shared" si="15"/>
        <v>28.211135554377464</v>
      </c>
      <c r="L235" s="7" t="s">
        <v>191</v>
      </c>
      <c r="M235" s="7">
        <v>0.80700000000000005</v>
      </c>
      <c r="N235" s="7">
        <f t="shared" si="16"/>
        <v>9.5104474518620705</v>
      </c>
    </row>
    <row r="236" spans="2:15" x14ac:dyDescent="0.2">
      <c r="B236" s="7" t="s">
        <v>195</v>
      </c>
      <c r="C236" s="7">
        <v>3.2709999999999999</v>
      </c>
      <c r="D236" s="7">
        <f t="shared" si="14"/>
        <v>86.799815807753262</v>
      </c>
      <c r="G236" s="7" t="s">
        <v>191</v>
      </c>
      <c r="H236" s="7">
        <v>0.96299999999999997</v>
      </c>
      <c r="I236" s="7">
        <f t="shared" si="15"/>
        <v>25.224998643329151</v>
      </c>
      <c r="L236" s="7" t="s">
        <v>191</v>
      </c>
      <c r="M236" s="7">
        <v>2.3119999999999998</v>
      </c>
      <c r="N236" s="7">
        <f t="shared" si="16"/>
        <v>27.246783777825414</v>
      </c>
    </row>
    <row r="237" spans="2:15" x14ac:dyDescent="0.2">
      <c r="B237" s="7" t="s">
        <v>195</v>
      </c>
      <c r="C237" s="7">
        <v>11.609</v>
      </c>
      <c r="D237" s="7">
        <f t="shared" si="14"/>
        <v>308.05841079553892</v>
      </c>
      <c r="G237" s="7" t="s">
        <v>191</v>
      </c>
      <c r="H237" s="7">
        <v>2.593</v>
      </c>
      <c r="I237" s="7">
        <f t="shared" si="15"/>
        <v>67.921517634633958</v>
      </c>
      <c r="L237" s="7" t="s">
        <v>191</v>
      </c>
      <c r="M237" s="7">
        <v>2.528</v>
      </c>
      <c r="N237" s="7">
        <f t="shared" si="16"/>
        <v>29.792331051186267</v>
      </c>
    </row>
    <row r="238" spans="2:15" x14ac:dyDescent="0.2">
      <c r="B238" s="7" t="s">
        <v>195</v>
      </c>
      <c r="C238" s="7">
        <v>9.0299999999999994</v>
      </c>
      <c r="D238" s="7">
        <f t="shared" si="14"/>
        <v>239.62162541853013</v>
      </c>
      <c r="G238" s="7" t="s">
        <v>191</v>
      </c>
      <c r="H238" s="7">
        <v>0.96299999999999997</v>
      </c>
      <c r="I238" s="7">
        <f t="shared" si="15"/>
        <v>25.224998643329151</v>
      </c>
      <c r="L238" s="7" t="s">
        <v>194</v>
      </c>
      <c r="M238" s="7">
        <v>11.595000000000001</v>
      </c>
      <c r="N238" s="7">
        <f t="shared" si="16"/>
        <v>136.64639182694017</v>
      </c>
      <c r="O238" s="39">
        <f>AVERAGE(N238:N511)</f>
        <v>85.525007107512593</v>
      </c>
    </row>
    <row r="239" spans="2:15" x14ac:dyDescent="0.2">
      <c r="B239" s="7" t="s">
        <v>195</v>
      </c>
      <c r="C239" s="7">
        <v>5.7720000000000002</v>
      </c>
      <c r="D239" s="7">
        <f t="shared" si="14"/>
        <v>153.16677983563187</v>
      </c>
      <c r="G239" s="7" t="s">
        <v>191</v>
      </c>
      <c r="H239" s="7">
        <v>1.3620000000000001</v>
      </c>
      <c r="I239" s="7">
        <f t="shared" si="15"/>
        <v>35.676477831998241</v>
      </c>
      <c r="L239" s="7" t="s">
        <v>194</v>
      </c>
      <c r="M239" s="7">
        <v>3.4049999999999998</v>
      </c>
      <c r="N239" s="7">
        <f t="shared" si="16"/>
        <v>40.127724378674536</v>
      </c>
    </row>
    <row r="240" spans="2:15" x14ac:dyDescent="0.2">
      <c r="B240" s="7" t="s">
        <v>195</v>
      </c>
      <c r="C240" s="7">
        <v>4.952</v>
      </c>
      <c r="D240" s="7">
        <f t="shared" si="14"/>
        <v>131.40711949862251</v>
      </c>
      <c r="G240" s="7" t="s">
        <v>191</v>
      </c>
      <c r="H240" s="7">
        <v>8.41</v>
      </c>
      <c r="I240" s="7">
        <f t="shared" si="15"/>
        <v>220.29308264838855</v>
      </c>
      <c r="L240" s="7" t="s">
        <v>194</v>
      </c>
      <c r="M240" s="7">
        <v>1.9259999999999999</v>
      </c>
      <c r="N240" s="7">
        <f t="shared" si="16"/>
        <v>22.697796520800928</v>
      </c>
    </row>
    <row r="241" spans="2:14" x14ac:dyDescent="0.2">
      <c r="B241" s="7" t="s">
        <v>195</v>
      </c>
      <c r="C241" s="7">
        <v>7.49</v>
      </c>
      <c r="D241" s="7">
        <f t="shared" si="14"/>
        <v>198.75592185878079</v>
      </c>
      <c r="G241" s="7" t="s">
        <v>191</v>
      </c>
      <c r="H241" s="7">
        <v>1.5229999999999999</v>
      </c>
      <c r="I241" s="7">
        <f t="shared" si="15"/>
        <v>39.893741364268223</v>
      </c>
      <c r="L241" s="7" t="s">
        <v>194</v>
      </c>
      <c r="M241" s="7">
        <v>34.127000000000002</v>
      </c>
      <c r="N241" s="7">
        <f t="shared" si="16"/>
        <v>402.18468424993421</v>
      </c>
    </row>
    <row r="242" spans="2:14" x14ac:dyDescent="0.2">
      <c r="B242" s="7" t="s">
        <v>195</v>
      </c>
      <c r="C242" s="7">
        <v>8.9879999999999995</v>
      </c>
      <c r="D242" s="7">
        <f t="shared" si="14"/>
        <v>238.50710623053692</v>
      </c>
      <c r="G242" s="7" t="s">
        <v>191</v>
      </c>
      <c r="H242" s="7">
        <v>3.8519999999999999</v>
      </c>
      <c r="I242" s="7">
        <f t="shared" si="15"/>
        <v>100.8999945733166</v>
      </c>
      <c r="L242" s="7" t="s">
        <v>194</v>
      </c>
      <c r="M242" s="7">
        <v>2.8069999999999999</v>
      </c>
      <c r="N242" s="7">
        <f t="shared" si="16"/>
        <v>33.080329612610697</v>
      </c>
    </row>
    <row r="243" spans="2:14" x14ac:dyDescent="0.2">
      <c r="B243" s="7" t="s">
        <v>195</v>
      </c>
      <c r="C243" s="7">
        <v>4.57</v>
      </c>
      <c r="D243" s="7">
        <f t="shared" si="14"/>
        <v>121.27030212211325</v>
      </c>
      <c r="G243" s="7" t="s">
        <v>191</v>
      </c>
      <c r="H243" s="7">
        <v>7.3680000000000003</v>
      </c>
      <c r="I243" s="7">
        <f t="shared" si="15"/>
        <v>192.99874351406979</v>
      </c>
      <c r="L243" s="7" t="s">
        <v>194</v>
      </c>
      <c r="M243" s="7">
        <v>6.9509999999999996</v>
      </c>
      <c r="N243" s="7">
        <f t="shared" si="16"/>
        <v>81.917125449681848</v>
      </c>
    </row>
    <row r="244" spans="2:14" x14ac:dyDescent="0.2">
      <c r="B244" s="7" t="s">
        <v>195</v>
      </c>
      <c r="C244" s="7">
        <v>4.952</v>
      </c>
      <c r="D244" s="7">
        <f t="shared" si="14"/>
        <v>131.40711949862251</v>
      </c>
      <c r="G244" s="7" t="s">
        <v>191</v>
      </c>
      <c r="H244" s="7">
        <v>3.37</v>
      </c>
      <c r="I244" s="7">
        <f t="shared" si="15"/>
        <v>88.274398159936922</v>
      </c>
      <c r="L244" s="7" t="s">
        <v>194</v>
      </c>
      <c r="M244" s="7">
        <v>11.363</v>
      </c>
      <c r="N244" s="7">
        <f t="shared" si="16"/>
        <v>133.91228549629332</v>
      </c>
    </row>
    <row r="245" spans="2:14" x14ac:dyDescent="0.2">
      <c r="B245" s="7" t="s">
        <v>195</v>
      </c>
      <c r="C245" s="7">
        <v>4.9349999999999996</v>
      </c>
      <c r="D245" s="7">
        <f t="shared" si="14"/>
        <v>130.95600458919668</v>
      </c>
      <c r="G245" s="7" t="s">
        <v>191</v>
      </c>
      <c r="H245" s="7">
        <v>1.9259999999999999</v>
      </c>
      <c r="I245" s="7">
        <f t="shared" si="15"/>
        <v>50.449997286658302</v>
      </c>
      <c r="L245" s="7" t="s">
        <v>194</v>
      </c>
      <c r="M245" s="7">
        <v>2.407</v>
      </c>
      <c r="N245" s="7">
        <f t="shared" si="16"/>
        <v>28.366353180460973</v>
      </c>
    </row>
    <row r="246" spans="2:14" x14ac:dyDescent="0.2">
      <c r="B246" s="7" t="s">
        <v>195</v>
      </c>
      <c r="C246" s="7">
        <v>1.8320000000000001</v>
      </c>
      <c r="D246" s="7">
        <f t="shared" si="14"/>
        <v>48.614265533416081</v>
      </c>
      <c r="G246" s="7" t="s">
        <v>191</v>
      </c>
      <c r="H246" s="7">
        <v>2.0430000000000001</v>
      </c>
      <c r="I246" s="7">
        <f t="shared" si="15"/>
        <v>53.514716747997369</v>
      </c>
      <c r="L246" s="7" t="s">
        <v>194</v>
      </c>
      <c r="M246" s="7">
        <v>20.684000000000001</v>
      </c>
      <c r="N246" s="7">
        <f t="shared" si="16"/>
        <v>243.7597213064623</v>
      </c>
    </row>
    <row r="247" spans="2:14" x14ac:dyDescent="0.2">
      <c r="B247" s="7" t="s">
        <v>195</v>
      </c>
      <c r="C247" s="7">
        <v>1.4019999999999999</v>
      </c>
      <c r="D247" s="7">
        <f t="shared" si="14"/>
        <v>37.203711942057502</v>
      </c>
      <c r="G247" s="7" t="s">
        <v>191</v>
      </c>
      <c r="H247" s="7">
        <v>0.96299999999999997</v>
      </c>
      <c r="I247" s="7">
        <f t="shared" si="15"/>
        <v>25.224998643329151</v>
      </c>
      <c r="L247" s="7" t="s">
        <v>194</v>
      </c>
      <c r="M247" s="7">
        <v>5.383</v>
      </c>
      <c r="N247" s="7">
        <f t="shared" si="16"/>
        <v>63.438337835654934</v>
      </c>
    </row>
    <row r="248" spans="2:14" x14ac:dyDescent="0.2">
      <c r="B248" s="7" t="s">
        <v>195</v>
      </c>
      <c r="C248" s="7">
        <v>4.3239999999999998</v>
      </c>
      <c r="D248" s="7">
        <f t="shared" si="14"/>
        <v>114.74240402101043</v>
      </c>
      <c r="G248" s="7" t="s">
        <v>191</v>
      </c>
      <c r="H248" s="7">
        <v>7.5359999999999996</v>
      </c>
      <c r="I248" s="7">
        <f t="shared" si="15"/>
        <v>197.39936633035148</v>
      </c>
      <c r="L248" s="7" t="s">
        <v>194</v>
      </c>
      <c r="M248" s="7">
        <v>5.6150000000000002</v>
      </c>
      <c r="N248" s="7">
        <f t="shared" si="16"/>
        <v>66.172444166301773</v>
      </c>
    </row>
    <row r="249" spans="2:14" x14ac:dyDescent="0.2">
      <c r="B249" s="7" t="s">
        <v>195</v>
      </c>
      <c r="C249" s="7">
        <v>3.3759999999999999</v>
      </c>
      <c r="D249" s="7">
        <f t="shared" si="14"/>
        <v>89.586113777736173</v>
      </c>
      <c r="G249" s="7" t="s">
        <v>191</v>
      </c>
      <c r="H249" s="7">
        <v>5.49</v>
      </c>
      <c r="I249" s="7">
        <f t="shared" si="15"/>
        <v>143.8060670320634</v>
      </c>
      <c r="L249" s="7" t="s">
        <v>194</v>
      </c>
      <c r="M249" s="7">
        <v>2.8889999999999998</v>
      </c>
      <c r="N249" s="7">
        <f t="shared" si="16"/>
        <v>34.046694781201388</v>
      </c>
    </row>
    <row r="250" spans="2:14" x14ac:dyDescent="0.2">
      <c r="B250" s="7" t="s">
        <v>195</v>
      </c>
      <c r="C250" s="7">
        <v>3.4689999999999999</v>
      </c>
      <c r="D250" s="7">
        <f t="shared" si="14"/>
        <v>92.053977694006747</v>
      </c>
      <c r="G250" s="7" t="s">
        <v>191</v>
      </c>
      <c r="H250" s="7">
        <v>6.1280000000000001</v>
      </c>
      <c r="I250" s="7">
        <f t="shared" si="15"/>
        <v>160.51795606056186</v>
      </c>
      <c r="L250" s="7" t="s">
        <v>194</v>
      </c>
      <c r="M250" s="7">
        <v>5.4470000000000001</v>
      </c>
      <c r="N250" s="7">
        <f t="shared" si="16"/>
        <v>64.19257406479889</v>
      </c>
    </row>
    <row r="251" spans="2:14" x14ac:dyDescent="0.2">
      <c r="B251" s="7" t="s">
        <v>195</v>
      </c>
      <c r="C251" s="7">
        <v>4.5780000000000003</v>
      </c>
      <c r="D251" s="7">
        <f t="shared" si="14"/>
        <v>121.48259149125482</v>
      </c>
      <c r="G251" s="7" t="s">
        <v>191</v>
      </c>
      <c r="H251" s="7">
        <v>1.736</v>
      </c>
      <c r="I251" s="7">
        <f t="shared" si="15"/>
        <v>45.473102434911119</v>
      </c>
      <c r="L251" s="7" t="s">
        <v>194</v>
      </c>
      <c r="M251" s="7">
        <v>1.9850000000000001</v>
      </c>
      <c r="N251" s="7">
        <f t="shared" si="16"/>
        <v>23.393108044543013</v>
      </c>
    </row>
    <row r="252" spans="2:14" x14ac:dyDescent="0.2">
      <c r="B252" s="7" t="s">
        <v>195</v>
      </c>
      <c r="C252" s="7">
        <v>7.0179999999999998</v>
      </c>
      <c r="D252" s="7">
        <f t="shared" si="14"/>
        <v>186.23084907942905</v>
      </c>
      <c r="G252" s="7" t="s">
        <v>191</v>
      </c>
      <c r="H252" s="7">
        <v>2.9289999999999998</v>
      </c>
      <c r="I252" s="7">
        <f t="shared" si="15"/>
        <v>76.722763267197394</v>
      </c>
      <c r="L252" s="7" t="s">
        <v>194</v>
      </c>
      <c r="M252" s="7">
        <v>3.8820000000000001</v>
      </c>
      <c r="N252" s="7">
        <f t="shared" si="16"/>
        <v>45.749141274013091</v>
      </c>
    </row>
    <row r="253" spans="2:14" x14ac:dyDescent="0.2">
      <c r="B253" s="7" t="s">
        <v>195</v>
      </c>
      <c r="C253" s="7">
        <v>6.36</v>
      </c>
      <c r="D253" s="7">
        <f t="shared" si="14"/>
        <v>168.77004846753618</v>
      </c>
      <c r="G253" s="7" t="s">
        <v>191</v>
      </c>
      <c r="H253" s="7">
        <v>2.3250000000000002</v>
      </c>
      <c r="I253" s="7">
        <f t="shared" si="15"/>
        <v>60.901476475327399</v>
      </c>
      <c r="L253" s="7" t="s">
        <v>194</v>
      </c>
      <c r="M253" s="7">
        <v>13.709</v>
      </c>
      <c r="N253" s="7">
        <f t="shared" si="16"/>
        <v>161.55975727085146</v>
      </c>
    </row>
    <row r="254" spans="2:14" x14ac:dyDescent="0.2">
      <c r="B254" s="7" t="s">
        <v>195</v>
      </c>
      <c r="C254" s="7">
        <v>4.1619999999999999</v>
      </c>
      <c r="D254" s="7">
        <f t="shared" si="14"/>
        <v>110.44354429589393</v>
      </c>
      <c r="G254" s="7" t="s">
        <v>191</v>
      </c>
      <c r="H254" s="7">
        <v>2.9289999999999998</v>
      </c>
      <c r="I254" s="7">
        <f t="shared" si="15"/>
        <v>76.722763267197394</v>
      </c>
      <c r="L254" s="7" t="s">
        <v>194</v>
      </c>
      <c r="M254" s="7">
        <v>7.3339999999999996</v>
      </c>
      <c r="N254" s="7">
        <f t="shared" si="16"/>
        <v>86.430757883465219</v>
      </c>
    </row>
    <row r="255" spans="2:14" x14ac:dyDescent="0.2">
      <c r="B255" s="7" t="s">
        <v>195</v>
      </c>
      <c r="C255" s="7">
        <v>3.4180000000000001</v>
      </c>
      <c r="D255" s="7">
        <f t="shared" si="14"/>
        <v>90.700632965729341</v>
      </c>
      <c r="G255" s="7" t="s">
        <v>191</v>
      </c>
      <c r="H255" s="7">
        <v>3.0449999999999999</v>
      </c>
      <c r="I255" s="7">
        <f t="shared" si="15"/>
        <v>79.761288545106197</v>
      </c>
      <c r="L255" s="7" t="s">
        <v>194</v>
      </c>
      <c r="M255" s="7">
        <v>52.747999999999998</v>
      </c>
      <c r="N255" s="7">
        <f t="shared" si="16"/>
        <v>621.63207210758424</v>
      </c>
    </row>
    <row r="256" spans="2:14" x14ac:dyDescent="0.2">
      <c r="B256" s="7" t="s">
        <v>195</v>
      </c>
      <c r="C256" s="7">
        <v>1.613</v>
      </c>
      <c r="D256" s="7">
        <f t="shared" si="14"/>
        <v>42.802844053166012</v>
      </c>
      <c r="G256" s="7" t="s">
        <v>191</v>
      </c>
      <c r="H256" s="7">
        <v>3.37</v>
      </c>
      <c r="I256" s="7">
        <f t="shared" si="15"/>
        <v>88.274398159936922</v>
      </c>
      <c r="L256" s="7" t="s">
        <v>194</v>
      </c>
      <c r="M256" s="7">
        <v>27.463999999999999</v>
      </c>
      <c r="N256" s="7">
        <f t="shared" si="16"/>
        <v>323.66162183140011</v>
      </c>
    </row>
    <row r="257" spans="2:14" x14ac:dyDescent="0.2">
      <c r="B257" s="7" t="s">
        <v>195</v>
      </c>
      <c r="C257" s="7">
        <v>0.68</v>
      </c>
      <c r="D257" s="7">
        <f t="shared" si="14"/>
        <v>18.044596377032171</v>
      </c>
      <c r="G257" s="7" t="s">
        <v>194</v>
      </c>
      <c r="H257" s="7">
        <v>12.603999999999999</v>
      </c>
      <c r="I257" s="7">
        <f t="shared" si="15"/>
        <v>330.1514879548501</v>
      </c>
      <c r="J257" s="39">
        <f>AVERAGE(I257:I412)</f>
        <v>69.224678260288826</v>
      </c>
      <c r="L257" s="7" t="s">
        <v>194</v>
      </c>
      <c r="M257" s="7">
        <v>8.8610000000000007</v>
      </c>
      <c r="N257" s="7">
        <f t="shared" si="16"/>
        <v>104.4263629131968</v>
      </c>
    </row>
    <row r="258" spans="2:14" x14ac:dyDescent="0.2">
      <c r="B258" s="7" t="s">
        <v>195</v>
      </c>
      <c r="C258" s="7">
        <v>2.1509999999999998</v>
      </c>
      <c r="D258" s="7">
        <f t="shared" si="14"/>
        <v>57.079304127935572</v>
      </c>
      <c r="G258" s="7" t="s">
        <v>194</v>
      </c>
      <c r="H258" s="7">
        <v>0.94899999999999995</v>
      </c>
      <c r="I258" s="7">
        <f t="shared" si="15"/>
        <v>24.858280075305675</v>
      </c>
      <c r="L258" s="7" t="s">
        <v>194</v>
      </c>
      <c r="M258" s="7">
        <v>1.9259999999999999</v>
      </c>
      <c r="N258" s="7">
        <f t="shared" si="16"/>
        <v>22.697796520800928</v>
      </c>
    </row>
    <row r="259" spans="2:14" x14ac:dyDescent="0.2">
      <c r="B259" s="7" t="s">
        <v>195</v>
      </c>
      <c r="C259" s="7">
        <v>1.4430000000000001</v>
      </c>
      <c r="D259" s="7">
        <f t="shared" si="14"/>
        <v>38.291694958907968</v>
      </c>
      <c r="G259" s="7" t="s">
        <v>194</v>
      </c>
      <c r="H259" s="7">
        <v>1.97</v>
      </c>
      <c r="I259" s="7">
        <f t="shared" si="15"/>
        <v>51.602541357589239</v>
      </c>
      <c r="L259" s="7" t="s">
        <v>194</v>
      </c>
      <c r="M259" s="7">
        <v>5.0090000000000003</v>
      </c>
      <c r="N259" s="7">
        <f t="shared" si="16"/>
        <v>59.030769871594948</v>
      </c>
    </row>
    <row r="260" spans="2:14" x14ac:dyDescent="0.2">
      <c r="B260" s="7" t="s">
        <v>195</v>
      </c>
      <c r="C260" s="7">
        <v>1.2030000000000001</v>
      </c>
      <c r="D260" s="7">
        <f t="shared" si="14"/>
        <v>31.923013884661323</v>
      </c>
      <c r="G260" s="7" t="s">
        <v>194</v>
      </c>
      <c r="H260" s="7">
        <v>0.72099999999999997</v>
      </c>
      <c r="I260" s="7">
        <f t="shared" si="15"/>
        <v>18.886006253209054</v>
      </c>
      <c r="L260" s="7" t="s">
        <v>194</v>
      </c>
      <c r="M260" s="7">
        <v>2.4550000000000001</v>
      </c>
      <c r="N260" s="7">
        <f t="shared" si="16"/>
        <v>28.932030352318939</v>
      </c>
    </row>
    <row r="261" spans="2:14" x14ac:dyDescent="0.2">
      <c r="B261" s="7" t="s">
        <v>195</v>
      </c>
      <c r="C261" s="7">
        <v>11.917999999999999</v>
      </c>
      <c r="D261" s="7">
        <f t="shared" si="14"/>
        <v>316.25808767863145</v>
      </c>
      <c r="G261" s="7" t="s">
        <v>194</v>
      </c>
      <c r="H261" s="7">
        <v>1.2809999999999999</v>
      </c>
      <c r="I261" s="7">
        <f t="shared" si="15"/>
        <v>33.554748974148126</v>
      </c>
      <c r="L261" s="7" t="s">
        <v>194</v>
      </c>
      <c r="M261" s="7">
        <v>4.5609999999999999</v>
      </c>
      <c r="N261" s="7">
        <f t="shared" si="16"/>
        <v>53.751116267587243</v>
      </c>
    </row>
    <row r="262" spans="2:14" x14ac:dyDescent="0.2">
      <c r="B262" s="7" t="s">
        <v>195</v>
      </c>
      <c r="C262" s="7">
        <v>11.404999999999999</v>
      </c>
      <c r="D262" s="7">
        <f t="shared" ref="D262:D325" si="17">C262/$D$4*(100)</f>
        <v>302.64503188242924</v>
      </c>
      <c r="G262" s="7" t="s">
        <v>194</v>
      </c>
      <c r="H262" s="7">
        <v>0.94899999999999995</v>
      </c>
      <c r="I262" s="7">
        <f t="shared" ref="I262:I325" si="18">H262/$H$4*100</f>
        <v>24.858280075305675</v>
      </c>
      <c r="L262" s="7" t="s">
        <v>194</v>
      </c>
      <c r="M262" s="7">
        <v>2.4849999999999999</v>
      </c>
      <c r="N262" s="7">
        <f t="shared" ref="N262:N325" si="19">M262/$M$4*100</f>
        <v>29.285578584730164</v>
      </c>
    </row>
    <row r="263" spans="2:14" x14ac:dyDescent="0.2">
      <c r="B263" s="7" t="s">
        <v>195</v>
      </c>
      <c r="C263" s="7">
        <v>1.0760000000000001</v>
      </c>
      <c r="D263" s="7">
        <f t="shared" si="17"/>
        <v>28.55292014953914</v>
      </c>
      <c r="G263" s="7" t="s">
        <v>194</v>
      </c>
      <c r="H263" s="7">
        <v>4.4669999999999996</v>
      </c>
      <c r="I263" s="7">
        <f t="shared" si="18"/>
        <v>117.00941738291932</v>
      </c>
      <c r="L263" s="7" t="s">
        <v>194</v>
      </c>
      <c r="M263" s="7">
        <v>0.96299999999999997</v>
      </c>
      <c r="N263" s="7">
        <f t="shared" si="19"/>
        <v>11.348898260400464</v>
      </c>
    </row>
    <row r="264" spans="2:14" x14ac:dyDescent="0.2">
      <c r="B264" s="7" t="s">
        <v>195</v>
      </c>
      <c r="C264" s="7">
        <v>1.2030000000000001</v>
      </c>
      <c r="D264" s="7">
        <f t="shared" si="17"/>
        <v>31.923013884661323</v>
      </c>
      <c r="G264" s="7" t="s">
        <v>194</v>
      </c>
      <c r="H264" s="7">
        <v>5.05</v>
      </c>
      <c r="I264" s="7">
        <f t="shared" si="18"/>
        <v>132.28062632275413</v>
      </c>
      <c r="L264" s="7" t="s">
        <v>194</v>
      </c>
      <c r="M264" s="7">
        <v>2.9289999999999998</v>
      </c>
      <c r="N264" s="7">
        <f t="shared" si="19"/>
        <v>34.518092424416366</v>
      </c>
    </row>
    <row r="265" spans="2:14" x14ac:dyDescent="0.2">
      <c r="B265" s="7" t="s">
        <v>195</v>
      </c>
      <c r="C265" s="7">
        <v>2.1509999999999998</v>
      </c>
      <c r="D265" s="7">
        <f t="shared" si="17"/>
        <v>57.079304127935572</v>
      </c>
      <c r="G265" s="7" t="s">
        <v>194</v>
      </c>
      <c r="H265" s="7">
        <v>5.6340000000000003</v>
      </c>
      <c r="I265" s="7">
        <f t="shared" si="18"/>
        <v>147.57802944601917</v>
      </c>
      <c r="L265" s="7" t="s">
        <v>194</v>
      </c>
      <c r="M265" s="7">
        <v>3.8820000000000001</v>
      </c>
      <c r="N265" s="7">
        <f t="shared" si="19"/>
        <v>45.749141274013091</v>
      </c>
    </row>
    <row r="266" spans="2:14" x14ac:dyDescent="0.2">
      <c r="B266" s="7" t="s">
        <v>195</v>
      </c>
      <c r="C266" s="7">
        <v>3.08</v>
      </c>
      <c r="D266" s="7">
        <f t="shared" si="17"/>
        <v>81.731407119498641</v>
      </c>
      <c r="G266" s="7" t="s">
        <v>194</v>
      </c>
      <c r="H266" s="7">
        <v>1.2809999999999999</v>
      </c>
      <c r="I266" s="7">
        <f t="shared" si="18"/>
        <v>33.554748974148126</v>
      </c>
      <c r="L266" s="7" t="s">
        <v>194</v>
      </c>
      <c r="M266" s="7">
        <v>3.4049999999999998</v>
      </c>
      <c r="N266" s="7">
        <f t="shared" si="19"/>
        <v>40.127724378674536</v>
      </c>
    </row>
    <row r="267" spans="2:14" x14ac:dyDescent="0.2">
      <c r="B267" s="7" t="s">
        <v>195</v>
      </c>
      <c r="C267" s="7">
        <v>2.476</v>
      </c>
      <c r="D267" s="7">
        <f t="shared" si="17"/>
        <v>65.703559749311253</v>
      </c>
      <c r="G267" s="7" t="s">
        <v>194</v>
      </c>
      <c r="H267" s="7">
        <v>4.96</v>
      </c>
      <c r="I267" s="7">
        <f t="shared" si="18"/>
        <v>129.92314981403177</v>
      </c>
      <c r="L267" s="7" t="s">
        <v>194</v>
      </c>
      <c r="M267" s="7">
        <v>3.37</v>
      </c>
      <c r="N267" s="7">
        <f t="shared" si="19"/>
        <v>39.715251440861437</v>
      </c>
    </row>
    <row r="268" spans="2:14" x14ac:dyDescent="0.2">
      <c r="B268" s="7" t="s">
        <v>195</v>
      </c>
      <c r="C268" s="7">
        <v>2.7210000000000001</v>
      </c>
      <c r="D268" s="7">
        <f t="shared" si="17"/>
        <v>72.204921679271365</v>
      </c>
      <c r="G268" s="7" t="s">
        <v>194</v>
      </c>
      <c r="H268" s="7">
        <v>1.7210000000000001</v>
      </c>
      <c r="I268" s="7">
        <f t="shared" si="18"/>
        <v>45.080189683457398</v>
      </c>
      <c r="L268" s="7" t="s">
        <v>194</v>
      </c>
      <c r="M268" s="7">
        <v>2.407</v>
      </c>
      <c r="N268" s="7">
        <f t="shared" si="19"/>
        <v>28.366353180460973</v>
      </c>
    </row>
    <row r="269" spans="2:14" x14ac:dyDescent="0.2">
      <c r="B269" s="7" t="s">
        <v>195</v>
      </c>
      <c r="C269" s="7">
        <v>2.476</v>
      </c>
      <c r="D269" s="7">
        <f t="shared" si="17"/>
        <v>65.703559749311253</v>
      </c>
      <c r="G269" s="7" t="s">
        <v>194</v>
      </c>
      <c r="H269" s="7">
        <v>3.286</v>
      </c>
      <c r="I269" s="7">
        <f t="shared" si="18"/>
        <v>86.07408675179606</v>
      </c>
      <c r="L269" s="7" t="s">
        <v>194</v>
      </c>
      <c r="M269" s="7">
        <v>4.8150000000000004</v>
      </c>
      <c r="N269" s="7">
        <f t="shared" si="19"/>
        <v>56.744491302002317</v>
      </c>
    </row>
    <row r="270" spans="2:14" x14ac:dyDescent="0.2">
      <c r="B270" s="7" t="s">
        <v>195</v>
      </c>
      <c r="C270" s="7">
        <v>1.8779999999999999</v>
      </c>
      <c r="D270" s="7">
        <f t="shared" si="17"/>
        <v>49.834929405980013</v>
      </c>
      <c r="G270" s="7" t="s">
        <v>194</v>
      </c>
      <c r="H270" s="7">
        <v>1.03</v>
      </c>
      <c r="I270" s="7">
        <f t="shared" si="18"/>
        <v>26.980008933155791</v>
      </c>
      <c r="L270" s="7" t="s">
        <v>194</v>
      </c>
      <c r="M270" s="7">
        <v>9.9260000000000002</v>
      </c>
      <c r="N270" s="7">
        <f t="shared" si="19"/>
        <v>116.97732516379544</v>
      </c>
    </row>
    <row r="271" spans="2:14" x14ac:dyDescent="0.2">
      <c r="B271" s="7" t="s">
        <v>195</v>
      </c>
      <c r="C271" s="7">
        <v>2.59</v>
      </c>
      <c r="D271" s="7">
        <f t="shared" si="17"/>
        <v>68.728683259578403</v>
      </c>
      <c r="G271" s="7" t="s">
        <v>194</v>
      </c>
      <c r="H271" s="7">
        <v>0.70699999999999996</v>
      </c>
      <c r="I271" s="7">
        <f t="shared" si="18"/>
        <v>18.519287685185574</v>
      </c>
      <c r="L271" s="7" t="s">
        <v>194</v>
      </c>
      <c r="M271" s="7">
        <v>2.407</v>
      </c>
      <c r="N271" s="7">
        <f t="shared" si="19"/>
        <v>28.366353180460973</v>
      </c>
    </row>
    <row r="272" spans="2:14" x14ac:dyDescent="0.2">
      <c r="B272" s="7" t="s">
        <v>195</v>
      </c>
      <c r="C272" s="7">
        <v>1.0760000000000001</v>
      </c>
      <c r="D272" s="7">
        <f t="shared" si="17"/>
        <v>28.55292014953914</v>
      </c>
      <c r="G272" s="7" t="s">
        <v>194</v>
      </c>
      <c r="H272" s="7">
        <v>1.415</v>
      </c>
      <c r="I272" s="7">
        <f t="shared" si="18"/>
        <v>37.064769553801405</v>
      </c>
      <c r="L272" s="7" t="s">
        <v>194</v>
      </c>
      <c r="M272" s="7">
        <v>2.153</v>
      </c>
      <c r="N272" s="7">
        <f t="shared" si="19"/>
        <v>25.372978146045899</v>
      </c>
    </row>
    <row r="273" spans="2:14" x14ac:dyDescent="0.2">
      <c r="B273" s="7" t="s">
        <v>195</v>
      </c>
      <c r="C273" s="7">
        <v>0.99199999999999999</v>
      </c>
      <c r="D273" s="7">
        <f t="shared" si="17"/>
        <v>26.323881773552809</v>
      </c>
      <c r="G273" s="7" t="s">
        <v>194</v>
      </c>
      <c r="H273" s="7">
        <v>0.99</v>
      </c>
      <c r="I273" s="7">
        <f t="shared" si="18"/>
        <v>25.932241595945861</v>
      </c>
      <c r="L273" s="7" t="s">
        <v>194</v>
      </c>
      <c r="M273" s="7">
        <v>66.575999999999993</v>
      </c>
      <c r="N273" s="7">
        <f t="shared" si="19"/>
        <v>784.59423736700023</v>
      </c>
    </row>
    <row r="274" spans="2:14" x14ac:dyDescent="0.2">
      <c r="B274" s="7" t="s">
        <v>195</v>
      </c>
      <c r="C274" s="7">
        <v>5.3019999999999996</v>
      </c>
      <c r="D274" s="7">
        <f t="shared" si="17"/>
        <v>140.69477939856552</v>
      </c>
      <c r="G274" s="7" t="s">
        <v>194</v>
      </c>
      <c r="H274" s="7">
        <v>4.3899999999999997</v>
      </c>
      <c r="I274" s="7">
        <f t="shared" si="18"/>
        <v>114.9924652587902</v>
      </c>
      <c r="L274" s="7" t="s">
        <v>194</v>
      </c>
      <c r="M274" s="7">
        <v>4.4400000000000004</v>
      </c>
      <c r="N274" s="7">
        <f t="shared" si="19"/>
        <v>52.325138396861959</v>
      </c>
    </row>
    <row r="275" spans="2:14" x14ac:dyDescent="0.2">
      <c r="B275" s="7" t="s">
        <v>195</v>
      </c>
      <c r="C275" s="7">
        <v>6.024</v>
      </c>
      <c r="D275" s="7">
        <f t="shared" si="17"/>
        <v>159.85389496359085</v>
      </c>
      <c r="G275" s="7" t="s">
        <v>194</v>
      </c>
      <c r="H275" s="7">
        <v>5.2370000000000001</v>
      </c>
      <c r="I275" s="7">
        <f t="shared" si="18"/>
        <v>137.17893862421059</v>
      </c>
      <c r="L275" s="7" t="s">
        <v>194</v>
      </c>
      <c r="M275" s="7">
        <v>4.1139999999999999</v>
      </c>
      <c r="N275" s="7">
        <f t="shared" si="19"/>
        <v>48.483247604659923</v>
      </c>
    </row>
    <row r="276" spans="2:14" x14ac:dyDescent="0.2">
      <c r="B276" s="7" t="s">
        <v>195</v>
      </c>
      <c r="C276" s="7">
        <v>4.8079999999999998</v>
      </c>
      <c r="D276" s="7">
        <f t="shared" si="17"/>
        <v>127.58591085407451</v>
      </c>
      <c r="G276" s="7" t="s">
        <v>194</v>
      </c>
      <c r="H276" s="7">
        <v>5.1029999999999998</v>
      </c>
      <c r="I276" s="7">
        <f t="shared" si="18"/>
        <v>133.66891804455727</v>
      </c>
      <c r="L276" s="7" t="s">
        <v>194</v>
      </c>
      <c r="M276" s="7">
        <v>6.992</v>
      </c>
      <c r="N276" s="7">
        <f t="shared" si="19"/>
        <v>82.400308033977197</v>
      </c>
    </row>
    <row r="277" spans="2:14" x14ac:dyDescent="0.2">
      <c r="B277" s="7" t="s">
        <v>195</v>
      </c>
      <c r="C277" s="7">
        <v>4.2619999999999996</v>
      </c>
      <c r="D277" s="7">
        <f t="shared" si="17"/>
        <v>113.09716141016337</v>
      </c>
      <c r="G277" s="7" t="s">
        <v>194</v>
      </c>
      <c r="H277" s="7">
        <v>5.234</v>
      </c>
      <c r="I277" s="7">
        <f t="shared" si="18"/>
        <v>137.10035607391981</v>
      </c>
      <c r="L277" s="7" t="s">
        <v>194</v>
      </c>
      <c r="M277" s="7">
        <v>3.37</v>
      </c>
      <c r="N277" s="7">
        <f t="shared" si="19"/>
        <v>39.715251440861437</v>
      </c>
    </row>
    <row r="278" spans="2:14" x14ac:dyDescent="0.2">
      <c r="B278" s="7" t="s">
        <v>195</v>
      </c>
      <c r="C278" s="7">
        <v>0.99199999999999999</v>
      </c>
      <c r="D278" s="7">
        <f t="shared" si="17"/>
        <v>26.323881773552809</v>
      </c>
      <c r="G278" s="7" t="s">
        <v>194</v>
      </c>
      <c r="H278" s="7">
        <v>1.556</v>
      </c>
      <c r="I278" s="7">
        <f t="shared" si="18"/>
        <v>40.75814941746642</v>
      </c>
      <c r="L278" s="7" t="s">
        <v>194</v>
      </c>
      <c r="M278" s="7">
        <v>15.255000000000001</v>
      </c>
      <c r="N278" s="7">
        <f t="shared" si="19"/>
        <v>179.77927618111016</v>
      </c>
    </row>
    <row r="279" spans="2:14" x14ac:dyDescent="0.2">
      <c r="B279" s="7" t="s">
        <v>195</v>
      </c>
      <c r="C279" s="7">
        <v>1.9390000000000001</v>
      </c>
      <c r="D279" s="7">
        <f t="shared" si="17"/>
        <v>51.453635845684374</v>
      </c>
      <c r="G279" s="7" t="s">
        <v>194</v>
      </c>
      <c r="H279" s="7">
        <v>0.99</v>
      </c>
      <c r="I279" s="7">
        <f t="shared" si="18"/>
        <v>25.932241595945861</v>
      </c>
      <c r="L279" s="7" t="s">
        <v>194</v>
      </c>
      <c r="M279" s="7">
        <v>41.375</v>
      </c>
      <c r="N279" s="7">
        <f t="shared" si="19"/>
        <v>487.60193720048727</v>
      </c>
    </row>
    <row r="280" spans="2:14" x14ac:dyDescent="0.2">
      <c r="B280" s="7" t="s">
        <v>195</v>
      </c>
      <c r="C280" s="7">
        <v>6.6989999999999998</v>
      </c>
      <c r="D280" s="7">
        <f t="shared" si="17"/>
        <v>177.76581048490957</v>
      </c>
      <c r="G280" s="7" t="s">
        <v>194</v>
      </c>
      <c r="H280" s="7">
        <v>1.53</v>
      </c>
      <c r="I280" s="7">
        <f t="shared" si="18"/>
        <v>40.077100648279959</v>
      </c>
      <c r="L280" s="7" t="s">
        <v>194</v>
      </c>
      <c r="M280" s="7">
        <v>2.153</v>
      </c>
      <c r="N280" s="7">
        <f t="shared" si="19"/>
        <v>25.372978146045899</v>
      </c>
    </row>
    <row r="281" spans="2:14" x14ac:dyDescent="0.2">
      <c r="B281" s="7" t="s">
        <v>195</v>
      </c>
      <c r="C281" s="7">
        <v>3.8559999999999999</v>
      </c>
      <c r="D281" s="7">
        <f t="shared" si="17"/>
        <v>102.32347592622948</v>
      </c>
      <c r="G281" s="7" t="s">
        <v>194</v>
      </c>
      <c r="H281" s="7">
        <v>0.82499999999999996</v>
      </c>
      <c r="I281" s="7">
        <f t="shared" si="18"/>
        <v>21.610201329954883</v>
      </c>
      <c r="L281" s="7" t="s">
        <v>194</v>
      </c>
      <c r="M281" s="7">
        <v>4.9269999999999996</v>
      </c>
      <c r="N281" s="7">
        <f t="shared" si="19"/>
        <v>58.064404703004236</v>
      </c>
    </row>
    <row r="282" spans="2:14" x14ac:dyDescent="0.2">
      <c r="B282" s="7" t="s">
        <v>195</v>
      </c>
      <c r="C282" s="7">
        <v>7.3339999999999996</v>
      </c>
      <c r="D282" s="7">
        <f t="shared" si="17"/>
        <v>194.61627916052046</v>
      </c>
      <c r="G282" s="7" t="s">
        <v>194</v>
      </c>
      <c r="H282" s="7">
        <v>2.3620000000000001</v>
      </c>
      <c r="I282" s="7">
        <f t="shared" si="18"/>
        <v>61.870661262246585</v>
      </c>
      <c r="L282" s="7" t="s">
        <v>194</v>
      </c>
      <c r="M282" s="7">
        <v>9.4749999999999996</v>
      </c>
      <c r="N282" s="7">
        <f t="shared" si="19"/>
        <v>111.66231673654661</v>
      </c>
    </row>
    <row r="283" spans="2:14" x14ac:dyDescent="0.2">
      <c r="B283" s="7" t="s">
        <v>195</v>
      </c>
      <c r="C283" s="7">
        <v>3.1269999999999998</v>
      </c>
      <c r="D283" s="7">
        <f t="shared" si="17"/>
        <v>82.978607163205282</v>
      </c>
      <c r="G283" s="7" t="s">
        <v>194</v>
      </c>
      <c r="H283" s="7">
        <v>16.609000000000002</v>
      </c>
      <c r="I283" s="7">
        <f t="shared" si="18"/>
        <v>435.05919259299475</v>
      </c>
      <c r="L283" s="7" t="s">
        <v>194</v>
      </c>
      <c r="M283" s="7">
        <v>4.8550000000000004</v>
      </c>
      <c r="N283" s="7">
        <f t="shared" si="19"/>
        <v>57.215888945217294</v>
      </c>
    </row>
    <row r="284" spans="2:14" x14ac:dyDescent="0.2">
      <c r="B284" s="7" t="s">
        <v>195</v>
      </c>
      <c r="C284" s="7">
        <v>6.5949999999999998</v>
      </c>
      <c r="D284" s="7">
        <f t="shared" si="17"/>
        <v>175.00604868606933</v>
      </c>
      <c r="G284" s="7" t="s">
        <v>194</v>
      </c>
      <c r="H284" s="7">
        <v>2.8079999999999998</v>
      </c>
      <c r="I284" s="7">
        <f t="shared" si="18"/>
        <v>73.553267072137345</v>
      </c>
      <c r="L284" s="7" t="s">
        <v>194</v>
      </c>
      <c r="M284" s="7">
        <v>3.5049999999999999</v>
      </c>
      <c r="N284" s="7">
        <f t="shared" si="19"/>
        <v>41.306218486711963</v>
      </c>
    </row>
    <row r="285" spans="2:14" x14ac:dyDescent="0.2">
      <c r="B285" s="7" t="s">
        <v>195</v>
      </c>
      <c r="C285" s="7">
        <v>2.601</v>
      </c>
      <c r="D285" s="7">
        <f t="shared" si="17"/>
        <v>69.020581142148046</v>
      </c>
      <c r="G285" s="7" t="s">
        <v>194</v>
      </c>
      <c r="H285" s="7">
        <v>2.5459999999999998</v>
      </c>
      <c r="I285" s="7">
        <f t="shared" si="18"/>
        <v>66.690391013412281</v>
      </c>
      <c r="L285" s="7" t="s">
        <v>194</v>
      </c>
      <c r="M285" s="7">
        <v>3.472</v>
      </c>
      <c r="N285" s="7">
        <f t="shared" si="19"/>
        <v>40.917315431059613</v>
      </c>
    </row>
    <row r="286" spans="2:14" x14ac:dyDescent="0.2">
      <c r="B286" s="7" t="s">
        <v>195</v>
      </c>
      <c r="C286" s="7">
        <v>2.742</v>
      </c>
      <c r="D286" s="7">
        <f t="shared" si="17"/>
        <v>72.762181273267942</v>
      </c>
      <c r="G286" s="7" t="s">
        <v>194</v>
      </c>
      <c r="H286" s="7">
        <v>8.2360000000000007</v>
      </c>
      <c r="I286" s="7">
        <f t="shared" si="18"/>
        <v>215.73529473152539</v>
      </c>
      <c r="L286" s="7" t="s">
        <v>194</v>
      </c>
      <c r="M286" s="7">
        <v>2.0430000000000001</v>
      </c>
      <c r="N286" s="7">
        <f t="shared" si="19"/>
        <v>24.076634627204722</v>
      </c>
    </row>
    <row r="287" spans="2:14" x14ac:dyDescent="0.2">
      <c r="B287" s="7" t="s">
        <v>195</v>
      </c>
      <c r="C287" s="7">
        <v>2.069</v>
      </c>
      <c r="D287" s="7">
        <f t="shared" si="17"/>
        <v>54.903338094234641</v>
      </c>
      <c r="G287" s="7" t="s">
        <v>194</v>
      </c>
      <c r="H287" s="7">
        <v>1.556</v>
      </c>
      <c r="I287" s="7">
        <f t="shared" si="18"/>
        <v>40.75814941746642</v>
      </c>
      <c r="L287" s="7" t="s">
        <v>194</v>
      </c>
      <c r="M287" s="7">
        <v>2.407</v>
      </c>
      <c r="N287" s="7">
        <f t="shared" si="19"/>
        <v>28.366353180460973</v>
      </c>
    </row>
    <row r="288" spans="2:14" x14ac:dyDescent="0.2">
      <c r="B288" s="7" t="s">
        <v>195</v>
      </c>
      <c r="C288" s="7">
        <v>2.9359999999999999</v>
      </c>
      <c r="D288" s="7">
        <f t="shared" si="17"/>
        <v>77.910198474950647</v>
      </c>
      <c r="G288" s="7" t="s">
        <v>194</v>
      </c>
      <c r="H288" s="7">
        <v>3.1629999999999998</v>
      </c>
      <c r="I288" s="7">
        <f t="shared" si="18"/>
        <v>82.852202189875499</v>
      </c>
      <c r="L288" s="7" t="s">
        <v>194</v>
      </c>
      <c r="M288" s="7">
        <v>2.407</v>
      </c>
      <c r="N288" s="7">
        <f t="shared" si="19"/>
        <v>28.366353180460973</v>
      </c>
    </row>
    <row r="289" spans="2:14" x14ac:dyDescent="0.2">
      <c r="B289" s="7" t="s">
        <v>195</v>
      </c>
      <c r="C289" s="7">
        <v>0.86699999999999999</v>
      </c>
      <c r="D289" s="7">
        <f t="shared" si="17"/>
        <v>23.006860380716017</v>
      </c>
      <c r="G289" s="7" t="s">
        <v>194</v>
      </c>
      <c r="H289" s="7">
        <v>1.1319999999999999</v>
      </c>
      <c r="I289" s="7">
        <f t="shared" si="18"/>
        <v>29.651815643041118</v>
      </c>
      <c r="L289" s="7" t="s">
        <v>194</v>
      </c>
      <c r="M289" s="7">
        <v>2.153</v>
      </c>
      <c r="N289" s="7">
        <f t="shared" si="19"/>
        <v>25.372978146045899</v>
      </c>
    </row>
    <row r="290" spans="2:14" x14ac:dyDescent="0.2">
      <c r="B290" s="7" t="s">
        <v>195</v>
      </c>
      <c r="C290" s="7">
        <v>1.2030000000000001</v>
      </c>
      <c r="D290" s="7">
        <f t="shared" si="17"/>
        <v>31.923013884661323</v>
      </c>
      <c r="G290" s="7" t="s">
        <v>194</v>
      </c>
      <c r="H290" s="7">
        <v>2.2010000000000001</v>
      </c>
      <c r="I290" s="7">
        <f t="shared" si="18"/>
        <v>57.653397729976597</v>
      </c>
      <c r="L290" s="7" t="s">
        <v>194</v>
      </c>
      <c r="M290" s="7">
        <v>1.077</v>
      </c>
      <c r="N290" s="7">
        <f t="shared" si="19"/>
        <v>12.692381543563137</v>
      </c>
    </row>
    <row r="291" spans="2:14" x14ac:dyDescent="0.2">
      <c r="B291" s="7" t="s">
        <v>195</v>
      </c>
      <c r="C291" s="7">
        <v>1.2030000000000001</v>
      </c>
      <c r="D291" s="7">
        <f t="shared" si="17"/>
        <v>31.923013884661323</v>
      </c>
      <c r="G291" s="7" t="s">
        <v>194</v>
      </c>
      <c r="H291" s="7">
        <v>1.2809999999999999</v>
      </c>
      <c r="I291" s="7">
        <f t="shared" si="18"/>
        <v>33.554748974148126</v>
      </c>
      <c r="L291" s="7" t="s">
        <v>194</v>
      </c>
      <c r="M291" s="7">
        <v>1.3620000000000001</v>
      </c>
      <c r="N291" s="7">
        <f t="shared" si="19"/>
        <v>16.051089751469817</v>
      </c>
    </row>
    <row r="292" spans="2:14" x14ac:dyDescent="0.2">
      <c r="B292" s="7" t="s">
        <v>195</v>
      </c>
      <c r="C292" s="7">
        <v>1.9830000000000001</v>
      </c>
      <c r="D292" s="7">
        <f t="shared" si="17"/>
        <v>52.621227375962931</v>
      </c>
      <c r="G292" s="7" t="s">
        <v>194</v>
      </c>
      <c r="H292" s="7">
        <v>1.5820000000000001</v>
      </c>
      <c r="I292" s="7">
        <f t="shared" si="18"/>
        <v>41.439198186652874</v>
      </c>
      <c r="L292" s="7" t="s">
        <v>194</v>
      </c>
      <c r="M292" s="7">
        <v>3.8820000000000001</v>
      </c>
      <c r="N292" s="7">
        <f t="shared" si="19"/>
        <v>45.749141274013091</v>
      </c>
    </row>
    <row r="293" spans="2:14" x14ac:dyDescent="0.2">
      <c r="B293" s="7" t="s">
        <v>195</v>
      </c>
      <c r="C293" s="7">
        <v>1.54</v>
      </c>
      <c r="D293" s="7">
        <f t="shared" si="17"/>
        <v>40.865703559749321</v>
      </c>
      <c r="G293" s="7" t="s">
        <v>194</v>
      </c>
      <c r="H293" s="7">
        <v>2.819</v>
      </c>
      <c r="I293" s="7">
        <f t="shared" si="18"/>
        <v>73.84140308987007</v>
      </c>
      <c r="L293" s="7" t="s">
        <v>194</v>
      </c>
      <c r="M293" s="7">
        <v>28.1</v>
      </c>
      <c r="N293" s="7">
        <f t="shared" si="19"/>
        <v>331.15684435851824</v>
      </c>
    </row>
    <row r="294" spans="2:14" x14ac:dyDescent="0.2">
      <c r="B294" s="7" t="s">
        <v>195</v>
      </c>
      <c r="C294" s="7">
        <v>1.734</v>
      </c>
      <c r="D294" s="7">
        <f t="shared" si="17"/>
        <v>46.013720761432033</v>
      </c>
      <c r="G294" s="7" t="s">
        <v>194</v>
      </c>
      <c r="H294" s="7">
        <v>0.84899999999999998</v>
      </c>
      <c r="I294" s="7">
        <f t="shared" si="18"/>
        <v>22.238861732280839</v>
      </c>
      <c r="L294" s="7" t="s">
        <v>194</v>
      </c>
      <c r="M294" s="7">
        <v>4.085</v>
      </c>
      <c r="N294" s="7">
        <f t="shared" si="19"/>
        <v>48.141484313329066</v>
      </c>
    </row>
    <row r="295" spans="2:14" x14ac:dyDescent="0.2">
      <c r="B295" s="7" t="s">
        <v>195</v>
      </c>
      <c r="C295" s="7">
        <v>4.57</v>
      </c>
      <c r="D295" s="7">
        <f t="shared" si="17"/>
        <v>121.27030212211325</v>
      </c>
      <c r="G295" s="7" t="s">
        <v>194</v>
      </c>
      <c r="H295" s="7">
        <v>1.2649999999999999</v>
      </c>
      <c r="I295" s="7">
        <f t="shared" si="18"/>
        <v>33.135642039264148</v>
      </c>
      <c r="L295" s="7" t="s">
        <v>194</v>
      </c>
      <c r="M295" s="7">
        <v>3.6669999999999998</v>
      </c>
      <c r="N295" s="7">
        <f t="shared" si="19"/>
        <v>43.21537894173261</v>
      </c>
    </row>
    <row r="296" spans="2:14" x14ac:dyDescent="0.2">
      <c r="B296" s="7" t="s">
        <v>195</v>
      </c>
      <c r="C296" s="7">
        <v>2.9260000000000002</v>
      </c>
      <c r="D296" s="7">
        <f t="shared" si="17"/>
        <v>77.644836763523713</v>
      </c>
      <c r="G296" s="7" t="s">
        <v>194</v>
      </c>
      <c r="H296" s="7">
        <v>1.7889999999999999</v>
      </c>
      <c r="I296" s="7">
        <f t="shared" si="18"/>
        <v>46.861394156714283</v>
      </c>
      <c r="L296" s="7" t="s">
        <v>194</v>
      </c>
      <c r="M296" s="7">
        <v>2.5990000000000002</v>
      </c>
      <c r="N296" s="7">
        <f t="shared" si="19"/>
        <v>30.629061867892844</v>
      </c>
    </row>
    <row r="297" spans="2:14" x14ac:dyDescent="0.2">
      <c r="B297" s="7" t="s">
        <v>195</v>
      </c>
      <c r="C297" s="7">
        <v>3.35</v>
      </c>
      <c r="D297" s="7">
        <f t="shared" si="17"/>
        <v>88.896173328026123</v>
      </c>
      <c r="G297" s="7" t="s">
        <v>194</v>
      </c>
      <c r="H297" s="7">
        <v>2.3029999999999999</v>
      </c>
      <c r="I297" s="7">
        <f t="shared" si="18"/>
        <v>60.325204439861935</v>
      </c>
      <c r="L297" s="7" t="s">
        <v>194</v>
      </c>
      <c r="M297" s="7">
        <v>4.742</v>
      </c>
      <c r="N297" s="7">
        <f t="shared" si="19"/>
        <v>55.884190603134996</v>
      </c>
    </row>
    <row r="298" spans="2:14" x14ac:dyDescent="0.2">
      <c r="B298" s="7" t="s">
        <v>195</v>
      </c>
      <c r="C298" s="7">
        <v>4.2549999999999999</v>
      </c>
      <c r="D298" s="7">
        <f t="shared" si="17"/>
        <v>112.91140821216452</v>
      </c>
      <c r="G298" s="7" t="s">
        <v>194</v>
      </c>
      <c r="H298" s="7">
        <v>0.84899999999999998</v>
      </c>
      <c r="I298" s="7">
        <f t="shared" si="18"/>
        <v>22.238861732280839</v>
      </c>
      <c r="L298" s="7" t="s">
        <v>194</v>
      </c>
      <c r="M298" s="7">
        <v>7.8380000000000001</v>
      </c>
      <c r="N298" s="7">
        <f t="shared" si="19"/>
        <v>92.370368187973867</v>
      </c>
    </row>
    <row r="299" spans="2:14" x14ac:dyDescent="0.2">
      <c r="B299" s="7" t="s">
        <v>195</v>
      </c>
      <c r="C299" s="7">
        <v>3.8780000000000001</v>
      </c>
      <c r="D299" s="7">
        <f t="shared" si="17"/>
        <v>102.90727169136875</v>
      </c>
      <c r="G299" s="7" t="s">
        <v>194</v>
      </c>
      <c r="H299" s="7">
        <v>0.84899999999999998</v>
      </c>
      <c r="I299" s="7">
        <f t="shared" si="18"/>
        <v>22.238861732280839</v>
      </c>
      <c r="L299" s="7" t="s">
        <v>194</v>
      </c>
      <c r="M299" s="7">
        <v>68.945999999999998</v>
      </c>
      <c r="N299" s="7">
        <f t="shared" si="19"/>
        <v>812.52454772748729</v>
      </c>
    </row>
    <row r="300" spans="2:14" x14ac:dyDescent="0.2">
      <c r="B300" s="7" t="s">
        <v>195</v>
      </c>
      <c r="C300" s="7">
        <v>5.484</v>
      </c>
      <c r="D300" s="7">
        <f t="shared" si="17"/>
        <v>145.52436254653588</v>
      </c>
      <c r="G300" s="7" t="s">
        <v>194</v>
      </c>
      <c r="H300" s="7">
        <v>1.704</v>
      </c>
      <c r="I300" s="7">
        <f t="shared" si="18"/>
        <v>44.634888565143171</v>
      </c>
      <c r="L300" s="7" t="s">
        <v>194</v>
      </c>
      <c r="M300" s="7">
        <v>51.57</v>
      </c>
      <c r="N300" s="7">
        <f t="shared" si="19"/>
        <v>607.74941151490327</v>
      </c>
    </row>
    <row r="301" spans="2:14" x14ac:dyDescent="0.2">
      <c r="B301" s="7" t="s">
        <v>195</v>
      </c>
      <c r="C301" s="7">
        <v>8.1910000000000007</v>
      </c>
      <c r="D301" s="7">
        <f t="shared" si="17"/>
        <v>217.35777782980955</v>
      </c>
      <c r="G301" s="7" t="s">
        <v>194</v>
      </c>
      <c r="H301" s="7">
        <v>2.9740000000000002</v>
      </c>
      <c r="I301" s="7">
        <f t="shared" si="18"/>
        <v>77.901501521558572</v>
      </c>
      <c r="L301" s="7" t="s">
        <v>194</v>
      </c>
      <c r="M301" s="7">
        <v>5.0270000000000001</v>
      </c>
      <c r="N301" s="7">
        <f t="shared" si="19"/>
        <v>59.242898811041677</v>
      </c>
    </row>
    <row r="302" spans="2:14" x14ac:dyDescent="0.2">
      <c r="B302" s="7" t="s">
        <v>195</v>
      </c>
      <c r="C302" s="7">
        <v>2.165</v>
      </c>
      <c r="D302" s="7">
        <f t="shared" si="17"/>
        <v>57.450810523933306</v>
      </c>
      <c r="G302" s="7" t="s">
        <v>194</v>
      </c>
      <c r="H302" s="7">
        <v>0.63300000000000001</v>
      </c>
      <c r="I302" s="7">
        <f t="shared" si="18"/>
        <v>16.580918111347202</v>
      </c>
      <c r="L302" s="7" t="s">
        <v>194</v>
      </c>
      <c r="M302" s="7">
        <v>2.8069999999999999</v>
      </c>
      <c r="N302" s="7">
        <f t="shared" si="19"/>
        <v>33.080329612610697</v>
      </c>
    </row>
    <row r="303" spans="2:14" x14ac:dyDescent="0.2">
      <c r="B303" s="7" t="s">
        <v>195</v>
      </c>
      <c r="C303" s="7">
        <v>1.4430000000000001</v>
      </c>
      <c r="D303" s="7">
        <f t="shared" si="17"/>
        <v>38.291694958907968</v>
      </c>
      <c r="G303" s="7" t="s">
        <v>194</v>
      </c>
      <c r="H303" s="7">
        <v>7.0709999999999997</v>
      </c>
      <c r="I303" s="7">
        <f t="shared" si="18"/>
        <v>185.21907103528602</v>
      </c>
      <c r="L303" s="7" t="s">
        <v>194</v>
      </c>
      <c r="M303" s="7">
        <v>1.3620000000000001</v>
      </c>
      <c r="N303" s="7">
        <f t="shared" si="19"/>
        <v>16.051089751469817</v>
      </c>
    </row>
    <row r="304" spans="2:14" x14ac:dyDescent="0.2">
      <c r="B304" s="7" t="s">
        <v>195</v>
      </c>
      <c r="C304" s="7">
        <v>1.613</v>
      </c>
      <c r="D304" s="7">
        <f t="shared" si="17"/>
        <v>42.802844053166012</v>
      </c>
      <c r="G304" s="7" t="s">
        <v>194</v>
      </c>
      <c r="H304" s="7">
        <v>3.3290000000000002</v>
      </c>
      <c r="I304" s="7">
        <f t="shared" si="18"/>
        <v>87.200436639296726</v>
      </c>
      <c r="L304" s="7" t="s">
        <v>194</v>
      </c>
      <c r="M304" s="7">
        <v>2.4550000000000001</v>
      </c>
      <c r="N304" s="7">
        <f t="shared" si="19"/>
        <v>28.932030352318939</v>
      </c>
    </row>
    <row r="305" spans="2:14" x14ac:dyDescent="0.2">
      <c r="B305" s="7" t="s">
        <v>195</v>
      </c>
      <c r="C305" s="7">
        <v>1.734</v>
      </c>
      <c r="D305" s="7">
        <f t="shared" si="17"/>
        <v>46.013720761432033</v>
      </c>
      <c r="G305" s="7" t="s">
        <v>194</v>
      </c>
      <c r="H305" s="7">
        <v>1.861</v>
      </c>
      <c r="I305" s="7">
        <f t="shared" si="18"/>
        <v>48.747375363692164</v>
      </c>
      <c r="L305" s="7" t="s">
        <v>194</v>
      </c>
      <c r="M305" s="7">
        <v>6.5490000000000004</v>
      </c>
      <c r="N305" s="7">
        <f t="shared" si="19"/>
        <v>77.179579135371384</v>
      </c>
    </row>
    <row r="306" spans="2:14" x14ac:dyDescent="0.2">
      <c r="B306" s="7" t="s">
        <v>195</v>
      </c>
      <c r="C306" s="7">
        <v>1.4019999999999999</v>
      </c>
      <c r="D306" s="7">
        <f t="shared" si="17"/>
        <v>37.203711942057502</v>
      </c>
      <c r="G306" s="7" t="s">
        <v>194</v>
      </c>
      <c r="H306" s="7">
        <v>1.1319999999999999</v>
      </c>
      <c r="I306" s="7">
        <f t="shared" si="18"/>
        <v>29.651815643041118</v>
      </c>
      <c r="L306" s="7" t="s">
        <v>194</v>
      </c>
      <c r="M306" s="7">
        <v>2.4550000000000001</v>
      </c>
      <c r="N306" s="7">
        <f t="shared" si="19"/>
        <v>28.932030352318939</v>
      </c>
    </row>
    <row r="307" spans="2:14" x14ac:dyDescent="0.2">
      <c r="B307" s="7" t="s">
        <v>195</v>
      </c>
      <c r="C307" s="7">
        <v>4.3380000000000001</v>
      </c>
      <c r="D307" s="7">
        <f t="shared" si="17"/>
        <v>115.11391041700816</v>
      </c>
      <c r="G307" s="7" t="s">
        <v>194</v>
      </c>
      <c r="H307" s="7">
        <v>1.4430000000000001</v>
      </c>
      <c r="I307" s="7">
        <f t="shared" si="18"/>
        <v>37.798206689848357</v>
      </c>
      <c r="L307" s="7" t="s">
        <v>194</v>
      </c>
      <c r="M307" s="7">
        <v>4.1420000000000003</v>
      </c>
      <c r="N307" s="7">
        <f t="shared" si="19"/>
        <v>48.813225954910408</v>
      </c>
    </row>
    <row r="308" spans="2:14" x14ac:dyDescent="0.2">
      <c r="B308" s="7" t="s">
        <v>195</v>
      </c>
      <c r="C308" s="7">
        <v>3.7410000000000001</v>
      </c>
      <c r="D308" s="7">
        <f t="shared" si="17"/>
        <v>99.271816244819618</v>
      </c>
      <c r="G308" s="7" t="s">
        <v>194</v>
      </c>
      <c r="H308" s="7">
        <v>4.5830000000000002</v>
      </c>
      <c r="I308" s="7">
        <f t="shared" si="18"/>
        <v>120.04794266082814</v>
      </c>
      <c r="L308" s="7" t="s">
        <v>194</v>
      </c>
      <c r="M308" s="7">
        <v>6.944</v>
      </c>
      <c r="N308" s="7">
        <f t="shared" si="19"/>
        <v>81.834630862119226</v>
      </c>
    </row>
    <row r="309" spans="2:14" x14ac:dyDescent="0.2">
      <c r="B309" s="7" t="s">
        <v>195</v>
      </c>
      <c r="C309" s="7">
        <v>5.6280000000000001</v>
      </c>
      <c r="D309" s="7">
        <f t="shared" si="17"/>
        <v>149.34557119108391</v>
      </c>
      <c r="G309" s="7" t="s">
        <v>194</v>
      </c>
      <c r="H309" s="7">
        <v>1.9650000000000001</v>
      </c>
      <c r="I309" s="7">
        <f t="shared" si="18"/>
        <v>51.471570440438001</v>
      </c>
      <c r="L309" s="7" t="s">
        <v>194</v>
      </c>
      <c r="M309" s="7">
        <v>3.0830000000000002</v>
      </c>
      <c r="N309" s="7">
        <f t="shared" si="19"/>
        <v>36.332973350794013</v>
      </c>
    </row>
    <row r="310" spans="2:14" x14ac:dyDescent="0.2">
      <c r="B310" s="7" t="s">
        <v>195</v>
      </c>
      <c r="C310" s="7">
        <v>2.5510000000000002</v>
      </c>
      <c r="D310" s="7">
        <f t="shared" si="17"/>
        <v>67.693772585013335</v>
      </c>
      <c r="G310" s="7" t="s">
        <v>194</v>
      </c>
      <c r="H310" s="7">
        <v>2.4049999999999998</v>
      </c>
      <c r="I310" s="7">
        <f t="shared" si="18"/>
        <v>62.997011149747259</v>
      </c>
      <c r="L310" s="7" t="s">
        <v>194</v>
      </c>
      <c r="M310" s="7">
        <v>3.472</v>
      </c>
      <c r="N310" s="7">
        <f t="shared" si="19"/>
        <v>40.917315431059613</v>
      </c>
    </row>
    <row r="311" spans="2:14" x14ac:dyDescent="0.2">
      <c r="B311" s="7" t="s">
        <v>195</v>
      </c>
      <c r="C311" s="7">
        <v>3.08</v>
      </c>
      <c r="D311" s="7">
        <f t="shared" si="17"/>
        <v>81.731407119498641</v>
      </c>
      <c r="G311" s="7" t="s">
        <v>194</v>
      </c>
      <c r="H311" s="7">
        <v>8.44</v>
      </c>
      <c r="I311" s="7">
        <f t="shared" si="18"/>
        <v>221.07890815129599</v>
      </c>
      <c r="L311" s="7" t="s">
        <v>194</v>
      </c>
      <c r="M311" s="7">
        <v>1.736</v>
      </c>
      <c r="N311" s="7">
        <f t="shared" si="19"/>
        <v>20.458657715529807</v>
      </c>
    </row>
    <row r="312" spans="2:14" x14ac:dyDescent="0.2">
      <c r="B312" s="7" t="s">
        <v>195</v>
      </c>
      <c r="C312" s="7">
        <v>2.5110000000000001</v>
      </c>
      <c r="D312" s="7">
        <f t="shared" si="17"/>
        <v>66.632325739305557</v>
      </c>
      <c r="G312" s="7" t="s">
        <v>194</v>
      </c>
      <c r="H312" s="7">
        <v>6.12</v>
      </c>
      <c r="I312" s="7">
        <f t="shared" si="18"/>
        <v>160.30840259311984</v>
      </c>
      <c r="L312" s="7" t="s">
        <v>194</v>
      </c>
      <c r="M312" s="7">
        <v>6.4240000000000004</v>
      </c>
      <c r="N312" s="7">
        <f t="shared" si="19"/>
        <v>75.706461500324593</v>
      </c>
    </row>
    <row r="313" spans="2:14" x14ac:dyDescent="0.2">
      <c r="B313" s="7" t="s">
        <v>195</v>
      </c>
      <c r="C313" s="7">
        <v>4.5069999999999997</v>
      </c>
      <c r="D313" s="7">
        <f t="shared" si="17"/>
        <v>119.59852334012349</v>
      </c>
      <c r="G313" s="7" t="s">
        <v>194</v>
      </c>
      <c r="H313" s="7">
        <v>0.89500000000000002</v>
      </c>
      <c r="I313" s="7">
        <f t="shared" si="18"/>
        <v>23.443794170072266</v>
      </c>
      <c r="L313" s="7" t="s">
        <v>194</v>
      </c>
      <c r="M313" s="7">
        <v>3.6669999999999998</v>
      </c>
      <c r="N313" s="7">
        <f t="shared" si="19"/>
        <v>43.21537894173261</v>
      </c>
    </row>
    <row r="314" spans="2:14" x14ac:dyDescent="0.2">
      <c r="B314" s="7" t="s">
        <v>195</v>
      </c>
      <c r="C314" s="7">
        <v>2.5569999999999999</v>
      </c>
      <c r="D314" s="7">
        <f t="shared" si="17"/>
        <v>67.852989611869489</v>
      </c>
      <c r="G314" s="7" t="s">
        <v>194</v>
      </c>
      <c r="H314" s="7">
        <v>4.8920000000000003</v>
      </c>
      <c r="I314" s="7">
        <f t="shared" si="18"/>
        <v>128.1419453407749</v>
      </c>
      <c r="L314" s="7" t="s">
        <v>194</v>
      </c>
      <c r="M314" s="7">
        <v>3.0449999999999999</v>
      </c>
      <c r="N314" s="7">
        <f t="shared" si="19"/>
        <v>35.885145589739786</v>
      </c>
    </row>
    <row r="315" spans="2:14" x14ac:dyDescent="0.2">
      <c r="B315" s="7" t="s">
        <v>195</v>
      </c>
      <c r="C315" s="7">
        <v>2.6560000000000001</v>
      </c>
      <c r="D315" s="7">
        <f t="shared" si="17"/>
        <v>70.480070554996232</v>
      </c>
      <c r="G315" s="7" t="s">
        <v>194</v>
      </c>
      <c r="H315" s="7">
        <v>1.7889999999999999</v>
      </c>
      <c r="I315" s="7">
        <f t="shared" si="18"/>
        <v>46.861394156714283</v>
      </c>
      <c r="L315" s="7" t="s">
        <v>194</v>
      </c>
      <c r="M315" s="7">
        <v>4.742</v>
      </c>
      <c r="N315" s="7">
        <f t="shared" si="19"/>
        <v>55.884190603134996</v>
      </c>
    </row>
    <row r="316" spans="2:14" x14ac:dyDescent="0.2">
      <c r="B316" s="7" t="s">
        <v>195</v>
      </c>
      <c r="C316" s="7">
        <v>2.0409999999999999</v>
      </c>
      <c r="D316" s="7">
        <f t="shared" si="17"/>
        <v>54.160325302239201</v>
      </c>
      <c r="G316" s="7" t="s">
        <v>194</v>
      </c>
      <c r="H316" s="7">
        <v>1.4770000000000001</v>
      </c>
      <c r="I316" s="7">
        <f t="shared" si="18"/>
        <v>38.688808926476803</v>
      </c>
      <c r="L316" s="7" t="s">
        <v>194</v>
      </c>
      <c r="M316" s="7">
        <v>4.306</v>
      </c>
      <c r="N316" s="7">
        <f t="shared" si="19"/>
        <v>50.745956292091797</v>
      </c>
    </row>
    <row r="317" spans="2:14" x14ac:dyDescent="0.2">
      <c r="B317" s="7" t="s">
        <v>195</v>
      </c>
      <c r="C317" s="7">
        <v>1.9239999999999999</v>
      </c>
      <c r="D317" s="7">
        <f t="shared" si="17"/>
        <v>51.055593278543952</v>
      </c>
      <c r="G317" s="7" t="s">
        <v>194</v>
      </c>
      <c r="H317" s="7">
        <v>2.7469999999999999</v>
      </c>
      <c r="I317" s="7">
        <f t="shared" si="18"/>
        <v>71.955421882892196</v>
      </c>
      <c r="L317" s="7" t="s">
        <v>194</v>
      </c>
      <c r="M317" s="7">
        <v>1.9850000000000001</v>
      </c>
      <c r="N317" s="7">
        <f t="shared" si="19"/>
        <v>23.393108044543013</v>
      </c>
    </row>
    <row r="318" spans="2:14" x14ac:dyDescent="0.2">
      <c r="B318" s="7" t="s">
        <v>195</v>
      </c>
      <c r="C318" s="7">
        <v>0.96199999999999997</v>
      </c>
      <c r="D318" s="7">
        <f t="shared" si="17"/>
        <v>25.527796639271976</v>
      </c>
      <c r="G318" s="7" t="s">
        <v>194</v>
      </c>
      <c r="H318" s="7">
        <v>2.984</v>
      </c>
      <c r="I318" s="7">
        <f t="shared" si="18"/>
        <v>78.163443355861048</v>
      </c>
      <c r="L318" s="7" t="s">
        <v>194</v>
      </c>
      <c r="M318" s="7">
        <v>7.2380000000000004</v>
      </c>
      <c r="N318" s="7">
        <f t="shared" si="19"/>
        <v>85.299403539749292</v>
      </c>
    </row>
    <row r="319" spans="2:14" x14ac:dyDescent="0.2">
      <c r="B319" s="7" t="s">
        <v>195</v>
      </c>
      <c r="C319" s="7">
        <v>1.7010000000000001</v>
      </c>
      <c r="D319" s="7">
        <f t="shared" si="17"/>
        <v>45.138027113723119</v>
      </c>
      <c r="G319" s="7" t="s">
        <v>194</v>
      </c>
      <c r="H319" s="7">
        <v>1.4</v>
      </c>
      <c r="I319" s="7">
        <f t="shared" si="18"/>
        <v>36.671856802347676</v>
      </c>
      <c r="L319" s="7" t="s">
        <v>194</v>
      </c>
      <c r="M319" s="7">
        <v>5.383</v>
      </c>
      <c r="N319" s="7">
        <f t="shared" si="19"/>
        <v>63.438337835654934</v>
      </c>
    </row>
    <row r="320" spans="2:14" x14ac:dyDescent="0.2">
      <c r="B320" s="7" t="s">
        <v>195</v>
      </c>
      <c r="C320" s="7">
        <v>5.4850000000000003</v>
      </c>
      <c r="D320" s="7">
        <f t="shared" si="17"/>
        <v>145.55089871767862</v>
      </c>
      <c r="G320" s="7" t="s">
        <v>194</v>
      </c>
      <c r="H320" s="7">
        <v>1.415</v>
      </c>
      <c r="I320" s="7">
        <f t="shared" si="18"/>
        <v>37.064769553801405</v>
      </c>
      <c r="L320" s="7" t="s">
        <v>194</v>
      </c>
      <c r="M320" s="7">
        <v>5.2960000000000003</v>
      </c>
      <c r="N320" s="7">
        <f t="shared" si="19"/>
        <v>62.413047961662372</v>
      </c>
    </row>
    <row r="321" spans="2:14" x14ac:dyDescent="0.2">
      <c r="B321" s="7" t="s">
        <v>195</v>
      </c>
      <c r="C321" s="7">
        <v>2.5569999999999999</v>
      </c>
      <c r="D321" s="7">
        <f t="shared" si="17"/>
        <v>67.852989611869489</v>
      </c>
      <c r="G321" s="7" t="s">
        <v>194</v>
      </c>
      <c r="H321" s="7">
        <v>1.556</v>
      </c>
      <c r="I321" s="7">
        <f t="shared" si="18"/>
        <v>40.75814941746642</v>
      </c>
      <c r="L321" s="7" t="s">
        <v>194</v>
      </c>
      <c r="M321" s="7">
        <v>7.343</v>
      </c>
      <c r="N321" s="7">
        <f t="shared" si="19"/>
        <v>86.536822353188583</v>
      </c>
    </row>
    <row r="322" spans="2:14" x14ac:dyDescent="0.2">
      <c r="B322" s="7" t="s">
        <v>195</v>
      </c>
      <c r="C322" s="7">
        <v>4.5190000000000001</v>
      </c>
      <c r="D322" s="7">
        <f t="shared" si="17"/>
        <v>119.91695739383583</v>
      </c>
      <c r="G322" s="7" t="s">
        <v>194</v>
      </c>
      <c r="H322" s="7">
        <v>1.105</v>
      </c>
      <c r="I322" s="7">
        <f t="shared" si="18"/>
        <v>28.944572690424419</v>
      </c>
      <c r="L322" s="7" t="s">
        <v>194</v>
      </c>
      <c r="M322" s="7">
        <v>11.178000000000001</v>
      </c>
      <c r="N322" s="7">
        <f t="shared" si="19"/>
        <v>131.73207139642409</v>
      </c>
    </row>
    <row r="323" spans="2:14" x14ac:dyDescent="0.2">
      <c r="B323" s="7" t="s">
        <v>195</v>
      </c>
      <c r="C323" s="7">
        <v>3.2709999999999999</v>
      </c>
      <c r="D323" s="7">
        <f t="shared" si="17"/>
        <v>86.799815807753262</v>
      </c>
      <c r="G323" s="7" t="s">
        <v>194</v>
      </c>
      <c r="H323" s="7">
        <v>4.7030000000000003</v>
      </c>
      <c r="I323" s="7">
        <f t="shared" si="18"/>
        <v>123.19124467245797</v>
      </c>
      <c r="L323" s="7" t="s">
        <v>194</v>
      </c>
      <c r="M323" s="7">
        <v>2.407</v>
      </c>
      <c r="N323" s="7">
        <f t="shared" si="19"/>
        <v>28.366353180460973</v>
      </c>
    </row>
    <row r="324" spans="2:14" x14ac:dyDescent="0.2">
      <c r="B324" s="7" t="s">
        <v>195</v>
      </c>
      <c r="C324" s="7">
        <v>1.9830000000000001</v>
      </c>
      <c r="D324" s="7">
        <f t="shared" si="17"/>
        <v>52.621227375962931</v>
      </c>
      <c r="G324" s="7" t="s">
        <v>194</v>
      </c>
      <c r="H324" s="7">
        <v>2.819</v>
      </c>
      <c r="I324" s="7">
        <f t="shared" si="18"/>
        <v>73.84140308987007</v>
      </c>
      <c r="L324" s="7" t="s">
        <v>194</v>
      </c>
      <c r="M324" s="7">
        <v>3.6669999999999998</v>
      </c>
      <c r="N324" s="7">
        <f t="shared" si="19"/>
        <v>43.21537894173261</v>
      </c>
    </row>
    <row r="325" spans="2:14" x14ac:dyDescent="0.2">
      <c r="B325" s="7" t="s">
        <v>195</v>
      </c>
      <c r="C325" s="7">
        <v>2.1779999999999999</v>
      </c>
      <c r="D325" s="7">
        <f t="shared" si="17"/>
        <v>57.795780748788331</v>
      </c>
      <c r="G325" s="7" t="s">
        <v>194</v>
      </c>
      <c r="H325" s="7">
        <v>3.5030000000000001</v>
      </c>
      <c r="I325" s="7">
        <f t="shared" si="18"/>
        <v>91.758224556159945</v>
      </c>
      <c r="L325" s="7" t="s">
        <v>194</v>
      </c>
      <c r="M325" s="7">
        <v>5.0270000000000001</v>
      </c>
      <c r="N325" s="7">
        <f t="shared" si="19"/>
        <v>59.242898811041677</v>
      </c>
    </row>
    <row r="326" spans="2:14" x14ac:dyDescent="0.2">
      <c r="B326" s="7" t="s">
        <v>195</v>
      </c>
      <c r="C326" s="7">
        <v>2.8050000000000002</v>
      </c>
      <c r="D326" s="7">
        <f t="shared" ref="D326:D389" si="20">C326/$D$4*(100)</f>
        <v>74.4339600552577</v>
      </c>
      <c r="G326" s="7" t="s">
        <v>194</v>
      </c>
      <c r="H326" s="7">
        <v>7.1790000000000003</v>
      </c>
      <c r="I326" s="7">
        <f t="shared" ref="I326:I389" si="21">H326/$H$4*100</f>
        <v>188.04804284575286</v>
      </c>
      <c r="L326" s="7" t="s">
        <v>194</v>
      </c>
      <c r="M326" s="7">
        <v>4.3600000000000003</v>
      </c>
      <c r="N326" s="7">
        <f t="shared" ref="N326:N389" si="22">M326/$M$4*100</f>
        <v>51.382343110432018</v>
      </c>
    </row>
    <row r="327" spans="2:14" x14ac:dyDescent="0.2">
      <c r="B327" s="7" t="s">
        <v>195</v>
      </c>
      <c r="C327" s="7">
        <v>6.7679999999999998</v>
      </c>
      <c r="D327" s="7">
        <f t="shared" si="20"/>
        <v>179.59680629375546</v>
      </c>
      <c r="G327" s="7" t="s">
        <v>194</v>
      </c>
      <c r="H327" s="7">
        <v>3.923</v>
      </c>
      <c r="I327" s="7">
        <f t="shared" si="21"/>
        <v>102.75978159686426</v>
      </c>
      <c r="L327" s="7" t="s">
        <v>194</v>
      </c>
      <c r="M327" s="7">
        <v>6.2779999999999996</v>
      </c>
      <c r="N327" s="7">
        <f t="shared" si="22"/>
        <v>73.985860102589939</v>
      </c>
    </row>
    <row r="328" spans="2:14" x14ac:dyDescent="0.2">
      <c r="G328" s="7" t="s">
        <v>194</v>
      </c>
      <c r="H328" s="7">
        <v>2.0110000000000001</v>
      </c>
      <c r="I328" s="7">
        <f t="shared" si="21"/>
        <v>52.676502878229414</v>
      </c>
      <c r="L328" s="7" t="s">
        <v>194</v>
      </c>
      <c r="M328" s="7">
        <v>5.6150000000000002</v>
      </c>
      <c r="N328" s="7">
        <f t="shared" si="22"/>
        <v>66.172444166301773</v>
      </c>
    </row>
    <row r="329" spans="2:14" x14ac:dyDescent="0.2">
      <c r="G329" s="7" t="s">
        <v>194</v>
      </c>
      <c r="H329" s="7">
        <v>2.089</v>
      </c>
      <c r="I329" s="7">
        <f t="shared" si="21"/>
        <v>54.719649185788789</v>
      </c>
      <c r="L329" s="7" t="s">
        <v>194</v>
      </c>
      <c r="M329" s="7">
        <v>5.4470000000000001</v>
      </c>
      <c r="N329" s="7">
        <f t="shared" si="22"/>
        <v>64.19257406479889</v>
      </c>
    </row>
    <row r="330" spans="2:14" x14ac:dyDescent="0.2">
      <c r="G330" s="7" t="s">
        <v>194</v>
      </c>
      <c r="H330" s="7">
        <v>3.9140000000000001</v>
      </c>
      <c r="I330" s="7">
        <f t="shared" si="21"/>
        <v>102.52403394599202</v>
      </c>
      <c r="L330" s="7" t="s">
        <v>194</v>
      </c>
      <c r="M330" s="7">
        <v>1.9259999999999999</v>
      </c>
      <c r="N330" s="7">
        <f t="shared" si="22"/>
        <v>22.697796520800928</v>
      </c>
    </row>
    <row r="331" spans="2:14" x14ac:dyDescent="0.2">
      <c r="G331" s="7" t="s">
        <v>194</v>
      </c>
      <c r="H331" s="7">
        <v>3.4009999999999998</v>
      </c>
      <c r="I331" s="7">
        <f t="shared" si="21"/>
        <v>89.0864178462746</v>
      </c>
      <c r="L331" s="7" t="s">
        <v>194</v>
      </c>
      <c r="M331" s="7">
        <v>3.76</v>
      </c>
      <c r="N331" s="7">
        <f t="shared" si="22"/>
        <v>44.311378462207415</v>
      </c>
    </row>
    <row r="332" spans="2:14" x14ac:dyDescent="0.2">
      <c r="G332" s="7" t="s">
        <v>194</v>
      </c>
      <c r="H332" s="7">
        <v>4.1630000000000003</v>
      </c>
      <c r="I332" s="7">
        <f t="shared" si="21"/>
        <v>109.04638562012386</v>
      </c>
      <c r="L332" s="7" t="s">
        <v>194</v>
      </c>
      <c r="M332" s="7">
        <v>2.8889999999999998</v>
      </c>
      <c r="N332" s="7">
        <f t="shared" si="22"/>
        <v>34.046694781201388</v>
      </c>
    </row>
    <row r="333" spans="2:14" x14ac:dyDescent="0.2">
      <c r="G333" s="7" t="s">
        <v>194</v>
      </c>
      <c r="H333" s="7">
        <v>3.0009999999999999</v>
      </c>
      <c r="I333" s="7">
        <f t="shared" si="21"/>
        <v>78.608744474175268</v>
      </c>
      <c r="L333" s="7" t="s">
        <v>194</v>
      </c>
      <c r="M333" s="7">
        <v>10.881</v>
      </c>
      <c r="N333" s="7">
        <f t="shared" si="22"/>
        <v>128.23194389555289</v>
      </c>
    </row>
    <row r="334" spans="2:14" x14ac:dyDescent="0.2">
      <c r="G334" s="7" t="s">
        <v>194</v>
      </c>
      <c r="H334" s="7">
        <v>0.72099999999999997</v>
      </c>
      <c r="I334" s="7">
        <f t="shared" si="21"/>
        <v>18.886006253209054</v>
      </c>
      <c r="L334" s="7" t="s">
        <v>194</v>
      </c>
      <c r="M334" s="7">
        <v>11.891</v>
      </c>
      <c r="N334" s="7">
        <f t="shared" si="22"/>
        <v>140.13473438673097</v>
      </c>
    </row>
    <row r="335" spans="2:14" x14ac:dyDescent="0.2">
      <c r="G335" s="7" t="s">
        <v>194</v>
      </c>
      <c r="H335" s="7">
        <v>2.8849999999999998</v>
      </c>
      <c r="I335" s="7">
        <f t="shared" si="21"/>
        <v>75.570219196266464</v>
      </c>
      <c r="L335" s="7" t="s">
        <v>194</v>
      </c>
      <c r="M335" s="7">
        <v>18.713999999999999</v>
      </c>
      <c r="N335" s="7">
        <f t="shared" si="22"/>
        <v>220.54338737812489</v>
      </c>
    </row>
    <row r="336" spans="2:14" x14ac:dyDescent="0.2">
      <c r="G336" s="7" t="s">
        <v>194</v>
      </c>
      <c r="H336" s="7">
        <v>0.90600000000000003</v>
      </c>
      <c r="I336" s="7">
        <f t="shared" si="21"/>
        <v>23.731930187804998</v>
      </c>
      <c r="L336" s="7" t="s">
        <v>194</v>
      </c>
      <c r="M336" s="7">
        <v>2.4550000000000001</v>
      </c>
      <c r="N336" s="7">
        <f t="shared" si="22"/>
        <v>28.932030352318939</v>
      </c>
    </row>
    <row r="337" spans="7:14" x14ac:dyDescent="0.2">
      <c r="G337" s="7" t="s">
        <v>194</v>
      </c>
      <c r="H337" s="7">
        <v>2.2010000000000001</v>
      </c>
      <c r="I337" s="7">
        <f t="shared" si="21"/>
        <v>57.653397729976597</v>
      </c>
      <c r="L337" s="7" t="s">
        <v>194</v>
      </c>
      <c r="M337" s="7">
        <v>2.407</v>
      </c>
      <c r="N337" s="7">
        <f t="shared" si="22"/>
        <v>28.366353180460973</v>
      </c>
    </row>
    <row r="338" spans="7:14" x14ac:dyDescent="0.2">
      <c r="G338" s="7" t="s">
        <v>194</v>
      </c>
      <c r="H338" s="7">
        <v>0.2</v>
      </c>
      <c r="I338" s="7">
        <f t="shared" si="21"/>
        <v>5.2388366860496687</v>
      </c>
      <c r="L338" s="7" t="s">
        <v>194</v>
      </c>
      <c r="M338" s="7">
        <v>11.574999999999999</v>
      </c>
      <c r="N338" s="7">
        <f t="shared" si="22"/>
        <v>136.41069300533266</v>
      </c>
    </row>
    <row r="339" spans="7:14" x14ac:dyDescent="0.2">
      <c r="G339" s="7" t="s">
        <v>194</v>
      </c>
      <c r="H339" s="7">
        <v>0.22</v>
      </c>
      <c r="I339" s="7">
        <f t="shared" si="21"/>
        <v>5.7627203546546353</v>
      </c>
      <c r="L339" s="7" t="s">
        <v>194</v>
      </c>
      <c r="M339" s="7">
        <v>2.8069999999999999</v>
      </c>
      <c r="N339" s="7">
        <f t="shared" si="22"/>
        <v>33.080329612610697</v>
      </c>
    </row>
    <row r="340" spans="7:14" x14ac:dyDescent="0.2">
      <c r="G340" s="7" t="s">
        <v>194</v>
      </c>
      <c r="H340" s="7">
        <v>0.24</v>
      </c>
      <c r="I340" s="7">
        <f t="shared" si="21"/>
        <v>6.2866040232596028</v>
      </c>
      <c r="L340" s="7" t="s">
        <v>194</v>
      </c>
      <c r="M340" s="7">
        <v>3.4049999999999998</v>
      </c>
      <c r="N340" s="7">
        <f t="shared" si="22"/>
        <v>40.127724378674536</v>
      </c>
    </row>
    <row r="341" spans="7:14" x14ac:dyDescent="0.2">
      <c r="G341" s="7" t="s">
        <v>194</v>
      </c>
      <c r="H341" s="7">
        <v>0.16</v>
      </c>
      <c r="I341" s="7">
        <f t="shared" si="21"/>
        <v>4.1910693488397346</v>
      </c>
      <c r="L341" s="7" t="s">
        <v>194</v>
      </c>
      <c r="M341" s="7">
        <v>3.0830000000000002</v>
      </c>
      <c r="N341" s="7">
        <f t="shared" si="22"/>
        <v>36.332973350794013</v>
      </c>
    </row>
    <row r="342" spans="7:14" x14ac:dyDescent="0.2">
      <c r="G342" s="7" t="s">
        <v>194</v>
      </c>
      <c r="H342" s="7">
        <v>0.68</v>
      </c>
      <c r="I342" s="7">
        <f t="shared" si="21"/>
        <v>17.812044732568875</v>
      </c>
      <c r="L342" s="7" t="s">
        <v>194</v>
      </c>
      <c r="M342" s="7">
        <v>2.9670000000000001</v>
      </c>
      <c r="N342" s="7">
        <f t="shared" si="22"/>
        <v>34.965920185470587</v>
      </c>
    </row>
    <row r="343" spans="7:14" x14ac:dyDescent="0.2">
      <c r="G343" s="7" t="s">
        <v>194</v>
      </c>
      <c r="H343" s="7">
        <v>0.4</v>
      </c>
      <c r="I343" s="7">
        <f t="shared" si="21"/>
        <v>10.477673372099337</v>
      </c>
      <c r="L343" s="7" t="s">
        <v>194</v>
      </c>
      <c r="M343" s="7">
        <v>7.9409999999999998</v>
      </c>
      <c r="N343" s="7">
        <f t="shared" si="22"/>
        <v>93.584217119252429</v>
      </c>
    </row>
    <row r="344" spans="7:14" x14ac:dyDescent="0.2">
      <c r="G344" s="7" t="s">
        <v>194</v>
      </c>
      <c r="H344" s="7">
        <v>0.5</v>
      </c>
      <c r="I344" s="7">
        <f t="shared" si="21"/>
        <v>13.09709171512417</v>
      </c>
      <c r="L344" s="7" t="s">
        <v>194</v>
      </c>
      <c r="M344" s="7">
        <v>4.3330000000000002</v>
      </c>
      <c r="N344" s="7">
        <f t="shared" si="22"/>
        <v>51.064149701261904</v>
      </c>
    </row>
    <row r="345" spans="7:14" x14ac:dyDescent="0.2">
      <c r="G345" s="7" t="s">
        <v>194</v>
      </c>
      <c r="H345" s="7">
        <v>1.0209999999999999</v>
      </c>
      <c r="I345" s="7">
        <f t="shared" si="21"/>
        <v>26.744261282283553</v>
      </c>
      <c r="L345" s="7" t="s">
        <v>194</v>
      </c>
      <c r="M345" s="7">
        <v>1.9259999999999999</v>
      </c>
      <c r="N345" s="7">
        <f t="shared" si="22"/>
        <v>22.697796520800928</v>
      </c>
    </row>
    <row r="346" spans="7:14" x14ac:dyDescent="0.2">
      <c r="G346" s="7" t="s">
        <v>194</v>
      </c>
      <c r="H346" s="7">
        <v>0.56000000000000005</v>
      </c>
      <c r="I346" s="7">
        <f t="shared" si="21"/>
        <v>14.668742720939074</v>
      </c>
      <c r="L346" s="7" t="s">
        <v>194</v>
      </c>
      <c r="M346" s="7">
        <v>5.798</v>
      </c>
      <c r="N346" s="7">
        <f t="shared" si="22"/>
        <v>68.329088384010277</v>
      </c>
    </row>
    <row r="347" spans="7:14" x14ac:dyDescent="0.2">
      <c r="G347" s="7" t="s">
        <v>194</v>
      </c>
      <c r="H347" s="7">
        <v>0.3</v>
      </c>
      <c r="I347" s="7">
        <f t="shared" si="21"/>
        <v>7.8582550290745026</v>
      </c>
      <c r="L347" s="7" t="s">
        <v>194</v>
      </c>
      <c r="M347" s="7">
        <v>18.559999999999999</v>
      </c>
      <c r="N347" s="7">
        <f t="shared" si="22"/>
        <v>218.72850645174725</v>
      </c>
    </row>
    <row r="348" spans="7:14" x14ac:dyDescent="0.2">
      <c r="G348" s="7" t="s">
        <v>194</v>
      </c>
      <c r="H348" s="7">
        <v>0.3</v>
      </c>
      <c r="I348" s="7">
        <f t="shared" si="21"/>
        <v>7.8582550290745026</v>
      </c>
      <c r="L348" s="7" t="s">
        <v>194</v>
      </c>
      <c r="M348" s="7">
        <v>4.3600000000000003</v>
      </c>
      <c r="N348" s="7">
        <f t="shared" si="22"/>
        <v>51.382343110432018</v>
      </c>
    </row>
    <row r="349" spans="7:14" x14ac:dyDescent="0.2">
      <c r="G349" s="7" t="s">
        <v>194</v>
      </c>
      <c r="H349" s="7">
        <v>0.56000000000000005</v>
      </c>
      <c r="I349" s="7">
        <f t="shared" si="21"/>
        <v>14.668742720939074</v>
      </c>
      <c r="L349" s="7" t="s">
        <v>194</v>
      </c>
      <c r="M349" s="7">
        <v>3.76</v>
      </c>
      <c r="N349" s="7">
        <f t="shared" si="22"/>
        <v>44.311378462207415</v>
      </c>
    </row>
    <row r="350" spans="7:14" x14ac:dyDescent="0.2">
      <c r="G350" s="7" t="s">
        <v>194</v>
      </c>
      <c r="H350" s="7">
        <v>0.5</v>
      </c>
      <c r="I350" s="7">
        <f t="shared" si="21"/>
        <v>13.09709171512417</v>
      </c>
      <c r="L350" s="7" t="s">
        <v>194</v>
      </c>
      <c r="M350" s="7">
        <v>21.398</v>
      </c>
      <c r="N350" s="7">
        <f t="shared" si="22"/>
        <v>252.17416923784955</v>
      </c>
    </row>
    <row r="351" spans="7:14" x14ac:dyDescent="0.2">
      <c r="G351" s="7" t="s">
        <v>194</v>
      </c>
      <c r="H351" s="7">
        <v>0.6</v>
      </c>
      <c r="I351" s="7">
        <f t="shared" si="21"/>
        <v>15.716510058149005</v>
      </c>
      <c r="L351" s="7" t="s">
        <v>194</v>
      </c>
      <c r="M351" s="7">
        <v>6.3330000000000002</v>
      </c>
      <c r="N351" s="7">
        <f t="shared" si="22"/>
        <v>74.634031862010531</v>
      </c>
    </row>
    <row r="352" spans="7:14" x14ac:dyDescent="0.2">
      <c r="G352" s="7" t="s">
        <v>194</v>
      </c>
      <c r="H352" s="7">
        <v>0.44</v>
      </c>
      <c r="I352" s="7">
        <f t="shared" si="21"/>
        <v>11.525440709309271</v>
      </c>
      <c r="L352" s="7" t="s">
        <v>194</v>
      </c>
      <c r="M352" s="7">
        <v>4.4390000000000001</v>
      </c>
      <c r="N352" s="7">
        <f t="shared" si="22"/>
        <v>52.313353455781574</v>
      </c>
    </row>
    <row r="353" spans="7:14" x14ac:dyDescent="0.2">
      <c r="G353" s="7" t="s">
        <v>194</v>
      </c>
      <c r="H353" s="7">
        <v>0.12</v>
      </c>
      <c r="I353" s="7">
        <f t="shared" si="21"/>
        <v>3.1433020116298014</v>
      </c>
      <c r="L353" s="7" t="s">
        <v>194</v>
      </c>
      <c r="M353" s="7">
        <v>3.4049999999999998</v>
      </c>
      <c r="N353" s="7">
        <f t="shared" si="22"/>
        <v>40.127724378674536</v>
      </c>
    </row>
    <row r="354" spans="7:14" x14ac:dyDescent="0.2">
      <c r="G354" s="7" t="s">
        <v>194</v>
      </c>
      <c r="H354" s="7">
        <v>0.42</v>
      </c>
      <c r="I354" s="7">
        <f t="shared" si="21"/>
        <v>11.001557040704304</v>
      </c>
      <c r="L354" s="7" t="s">
        <v>194</v>
      </c>
      <c r="M354" s="7">
        <v>7.6130000000000004</v>
      </c>
      <c r="N354" s="7">
        <f t="shared" si="22"/>
        <v>89.718756444889664</v>
      </c>
    </row>
    <row r="355" spans="7:14" x14ac:dyDescent="0.2">
      <c r="G355" s="7" t="s">
        <v>194</v>
      </c>
      <c r="H355" s="7">
        <v>0.14000000000000001</v>
      </c>
      <c r="I355" s="7">
        <f t="shared" si="21"/>
        <v>3.6671856802347684</v>
      </c>
      <c r="L355" s="7" t="s">
        <v>194</v>
      </c>
      <c r="M355" s="7">
        <v>8.7370000000000001</v>
      </c>
      <c r="N355" s="7">
        <f t="shared" si="22"/>
        <v>102.96503021923039</v>
      </c>
    </row>
    <row r="356" spans="7:14" x14ac:dyDescent="0.2">
      <c r="G356" s="7" t="s">
        <v>194</v>
      </c>
      <c r="H356" s="7">
        <v>0.32</v>
      </c>
      <c r="I356" s="7">
        <f t="shared" si="21"/>
        <v>8.3821386976794692</v>
      </c>
      <c r="L356" s="7" t="s">
        <v>194</v>
      </c>
      <c r="M356" s="7">
        <v>2.4550000000000001</v>
      </c>
      <c r="N356" s="7">
        <f t="shared" si="22"/>
        <v>28.932030352318939</v>
      </c>
    </row>
    <row r="357" spans="7:14" x14ac:dyDescent="0.2">
      <c r="G357" s="7" t="s">
        <v>194</v>
      </c>
      <c r="H357" s="7">
        <v>10.102</v>
      </c>
      <c r="I357" s="7">
        <f t="shared" si="21"/>
        <v>264.61364101236876</v>
      </c>
      <c r="L357" s="7" t="s">
        <v>194</v>
      </c>
      <c r="M357" s="7">
        <v>1.5229999999999999</v>
      </c>
      <c r="N357" s="7">
        <f t="shared" si="22"/>
        <v>17.948465265410078</v>
      </c>
    </row>
    <row r="358" spans="7:14" x14ac:dyDescent="0.2">
      <c r="G358" s="7" t="s">
        <v>194</v>
      </c>
      <c r="H358" s="7">
        <v>4.984</v>
      </c>
      <c r="I358" s="7">
        <f t="shared" si="21"/>
        <v>130.55181021635772</v>
      </c>
      <c r="L358" s="7" t="s">
        <v>194</v>
      </c>
      <c r="M358" s="7">
        <v>2.7240000000000002</v>
      </c>
      <c r="N358" s="7">
        <f t="shared" si="22"/>
        <v>32.102179502939634</v>
      </c>
    </row>
    <row r="359" spans="7:14" x14ac:dyDescent="0.2">
      <c r="G359" s="7" t="s">
        <v>194</v>
      </c>
      <c r="H359" s="7">
        <v>4.8019999999999996</v>
      </c>
      <c r="I359" s="7">
        <f t="shared" si="21"/>
        <v>125.78446883205253</v>
      </c>
      <c r="L359" s="7" t="s">
        <v>194</v>
      </c>
      <c r="M359" s="7">
        <v>6.6890000000000001</v>
      </c>
      <c r="N359" s="7">
        <f t="shared" si="22"/>
        <v>78.829470886623781</v>
      </c>
    </row>
    <row r="360" spans="7:14" x14ac:dyDescent="0.2">
      <c r="G360" s="7" t="s">
        <v>194</v>
      </c>
      <c r="H360" s="7">
        <v>5.98</v>
      </c>
      <c r="I360" s="7">
        <f t="shared" si="21"/>
        <v>156.64121691288508</v>
      </c>
      <c r="L360" s="7" t="s">
        <v>194</v>
      </c>
      <c r="M360" s="7">
        <v>1.444</v>
      </c>
      <c r="N360" s="7">
        <f t="shared" si="22"/>
        <v>17.017454920060509</v>
      </c>
    </row>
    <row r="361" spans="7:14" x14ac:dyDescent="0.2">
      <c r="G361" s="7" t="s">
        <v>194</v>
      </c>
      <c r="H361" s="7">
        <v>1.4430000000000001</v>
      </c>
      <c r="I361" s="7">
        <f t="shared" si="21"/>
        <v>37.798206689848357</v>
      </c>
      <c r="L361" s="7" t="s">
        <v>194</v>
      </c>
      <c r="M361" s="7">
        <v>2.153</v>
      </c>
      <c r="N361" s="7">
        <f t="shared" si="22"/>
        <v>25.372978146045899</v>
      </c>
    </row>
    <row r="362" spans="7:14" x14ac:dyDescent="0.2">
      <c r="G362" s="7" t="s">
        <v>194</v>
      </c>
      <c r="H362" s="7">
        <v>0.56599999999999995</v>
      </c>
      <c r="I362" s="7">
        <f t="shared" si="21"/>
        <v>14.825907821520559</v>
      </c>
      <c r="L362" s="7" t="s">
        <v>194</v>
      </c>
      <c r="M362" s="7">
        <v>3.0449999999999999</v>
      </c>
      <c r="N362" s="7">
        <f t="shared" si="22"/>
        <v>35.885145589739786</v>
      </c>
    </row>
    <row r="363" spans="7:14" x14ac:dyDescent="0.2">
      <c r="G363" s="7" t="s">
        <v>194</v>
      </c>
      <c r="H363" s="7">
        <v>1.335</v>
      </c>
      <c r="I363" s="7">
        <f t="shared" si="21"/>
        <v>34.969234879381531</v>
      </c>
      <c r="L363" s="7" t="s">
        <v>194</v>
      </c>
      <c r="M363" s="7">
        <v>6.3609999999999998</v>
      </c>
      <c r="N363" s="7">
        <f t="shared" si="22"/>
        <v>74.964010212261002</v>
      </c>
    </row>
    <row r="364" spans="7:14" x14ac:dyDescent="0.2">
      <c r="G364" s="7" t="s">
        <v>194</v>
      </c>
      <c r="H364" s="7">
        <v>1.8979999999999999</v>
      </c>
      <c r="I364" s="7">
        <f t="shared" si="21"/>
        <v>49.71656015061135</v>
      </c>
      <c r="L364" s="7" t="s">
        <v>194</v>
      </c>
      <c r="M364" s="7">
        <v>10.792999999999999</v>
      </c>
      <c r="N364" s="7">
        <f t="shared" si="22"/>
        <v>127.19486908047996</v>
      </c>
    </row>
    <row r="365" spans="7:14" x14ac:dyDescent="0.2">
      <c r="G365" s="7" t="s">
        <v>194</v>
      </c>
      <c r="H365" s="7">
        <v>1.8979999999999999</v>
      </c>
      <c r="I365" s="7">
        <f t="shared" si="21"/>
        <v>49.71656015061135</v>
      </c>
      <c r="L365" s="7" t="s">
        <v>194</v>
      </c>
      <c r="M365" s="7">
        <v>0.96299999999999997</v>
      </c>
      <c r="N365" s="7">
        <f t="shared" si="22"/>
        <v>11.348898260400464</v>
      </c>
    </row>
    <row r="366" spans="7:14" x14ac:dyDescent="0.2">
      <c r="G366" s="7" t="s">
        <v>194</v>
      </c>
      <c r="H366" s="7">
        <v>1.53</v>
      </c>
      <c r="I366" s="7">
        <f t="shared" si="21"/>
        <v>40.077100648279959</v>
      </c>
      <c r="L366" s="7" t="s">
        <v>194</v>
      </c>
      <c r="M366" s="7">
        <v>3.0019999999999998</v>
      </c>
      <c r="N366" s="7">
        <f t="shared" si="22"/>
        <v>35.378393123283686</v>
      </c>
    </row>
    <row r="367" spans="7:14" x14ac:dyDescent="0.2">
      <c r="G367" s="7" t="s">
        <v>194</v>
      </c>
      <c r="H367" s="7">
        <v>2.1269999999999998</v>
      </c>
      <c r="I367" s="7">
        <f t="shared" si="21"/>
        <v>55.71502815613821</v>
      </c>
      <c r="L367" s="7" t="s">
        <v>194</v>
      </c>
      <c r="M367" s="7">
        <v>11.708</v>
      </c>
      <c r="N367" s="7">
        <f t="shared" si="22"/>
        <v>137.97809016902247</v>
      </c>
    </row>
    <row r="368" spans="7:14" x14ac:dyDescent="0.2">
      <c r="G368" s="7" t="s">
        <v>194</v>
      </c>
      <c r="H368" s="7">
        <v>1.105</v>
      </c>
      <c r="I368" s="7">
        <f t="shared" si="21"/>
        <v>28.944572690424419</v>
      </c>
      <c r="L368" s="7" t="s">
        <v>194</v>
      </c>
      <c r="M368" s="7">
        <v>16.445</v>
      </c>
      <c r="N368" s="7">
        <f t="shared" si="22"/>
        <v>193.80335606675558</v>
      </c>
    </row>
    <row r="369" spans="7:14" x14ac:dyDescent="0.2">
      <c r="G369" s="7" t="s">
        <v>194</v>
      </c>
      <c r="H369" s="7">
        <v>4.2329999999999997</v>
      </c>
      <c r="I369" s="7">
        <f t="shared" si="21"/>
        <v>110.87997846024122</v>
      </c>
      <c r="L369" s="7" t="s">
        <v>194</v>
      </c>
      <c r="M369" s="7">
        <v>4.9320000000000004</v>
      </c>
      <c r="N369" s="7">
        <f t="shared" si="22"/>
        <v>58.123329408406121</v>
      </c>
    </row>
    <row r="370" spans="7:14" x14ac:dyDescent="0.2">
      <c r="G370" s="7" t="s">
        <v>194</v>
      </c>
      <c r="H370" s="7">
        <v>3.548</v>
      </c>
      <c r="I370" s="7">
        <f t="shared" si="21"/>
        <v>92.936962810521123</v>
      </c>
      <c r="L370" s="7" t="s">
        <v>194</v>
      </c>
      <c r="M370" s="7">
        <v>22.759</v>
      </c>
      <c r="N370" s="7">
        <f t="shared" si="22"/>
        <v>268.21347404823899</v>
      </c>
    </row>
    <row r="371" spans="7:14" x14ac:dyDescent="0.2">
      <c r="G371" s="7" t="s">
        <v>194</v>
      </c>
      <c r="H371" s="7">
        <v>1.986</v>
      </c>
      <c r="I371" s="7">
        <f t="shared" si="21"/>
        <v>52.021648292473209</v>
      </c>
      <c r="L371" s="7" t="s">
        <v>194</v>
      </c>
      <c r="M371" s="7">
        <v>27.46</v>
      </c>
      <c r="N371" s="7">
        <f t="shared" si="22"/>
        <v>323.61448206707865</v>
      </c>
    </row>
    <row r="372" spans="7:14" x14ac:dyDescent="0.2">
      <c r="G372" s="7" t="s">
        <v>194</v>
      </c>
      <c r="H372" s="7">
        <v>5.6820000000000004</v>
      </c>
      <c r="I372" s="7">
        <f t="shared" si="21"/>
        <v>148.8353502506711</v>
      </c>
      <c r="L372" s="7" t="s">
        <v>194</v>
      </c>
      <c r="M372" s="7">
        <v>12.576000000000001</v>
      </c>
      <c r="N372" s="7">
        <f t="shared" si="22"/>
        <v>148.20741902678739</v>
      </c>
    </row>
    <row r="373" spans="7:14" x14ac:dyDescent="0.2">
      <c r="G373" s="7" t="s">
        <v>194</v>
      </c>
      <c r="H373" s="7">
        <v>3.419</v>
      </c>
      <c r="I373" s="7">
        <f t="shared" si="21"/>
        <v>89.557913148019082</v>
      </c>
      <c r="L373" s="7" t="s">
        <v>194</v>
      </c>
      <c r="M373" s="7">
        <v>6.843</v>
      </c>
      <c r="N373" s="7">
        <f t="shared" si="22"/>
        <v>80.644351813001421</v>
      </c>
    </row>
    <row r="374" spans="7:14" x14ac:dyDescent="0.2">
      <c r="G374" s="7" t="s">
        <v>194</v>
      </c>
      <c r="H374" s="7">
        <v>1.704</v>
      </c>
      <c r="I374" s="7">
        <f t="shared" si="21"/>
        <v>44.634888565143171</v>
      </c>
      <c r="L374" s="7" t="s">
        <v>194</v>
      </c>
      <c r="M374" s="7">
        <v>6.0330000000000004</v>
      </c>
      <c r="N374" s="7">
        <f t="shared" si="22"/>
        <v>71.098549537898236</v>
      </c>
    </row>
    <row r="375" spans="7:14" x14ac:dyDescent="0.2">
      <c r="G375" s="7" t="s">
        <v>194</v>
      </c>
      <c r="H375" s="7">
        <v>1.2090000000000001</v>
      </c>
      <c r="I375" s="7">
        <f t="shared" si="21"/>
        <v>31.668767767170248</v>
      </c>
      <c r="L375" s="7" t="s">
        <v>194</v>
      </c>
      <c r="M375" s="7">
        <v>1.444</v>
      </c>
      <c r="N375" s="7">
        <f t="shared" si="22"/>
        <v>17.017454920060509</v>
      </c>
    </row>
    <row r="376" spans="7:14" x14ac:dyDescent="0.2">
      <c r="G376" s="7" t="s">
        <v>194</v>
      </c>
      <c r="H376" s="7">
        <v>2.4089999999999998</v>
      </c>
      <c r="I376" s="7">
        <f t="shared" si="21"/>
        <v>63.101787883468255</v>
      </c>
      <c r="L376" s="7" t="s">
        <v>194</v>
      </c>
      <c r="M376" s="7">
        <v>3.6669999999999998</v>
      </c>
      <c r="N376" s="7">
        <f t="shared" si="22"/>
        <v>43.21537894173261</v>
      </c>
    </row>
    <row r="377" spans="7:14" x14ac:dyDescent="0.2">
      <c r="G377" s="7" t="s">
        <v>194</v>
      </c>
      <c r="H377" s="7">
        <v>1.4570000000000001</v>
      </c>
      <c r="I377" s="7">
        <f t="shared" si="21"/>
        <v>38.164925257871836</v>
      </c>
      <c r="L377" s="7" t="s">
        <v>194</v>
      </c>
      <c r="M377" s="7">
        <v>2.593</v>
      </c>
      <c r="N377" s="7">
        <f t="shared" si="22"/>
        <v>30.558352221410594</v>
      </c>
    </row>
    <row r="378" spans="7:14" x14ac:dyDescent="0.2">
      <c r="G378" s="7" t="s">
        <v>194</v>
      </c>
      <c r="H378" s="7">
        <v>1.698</v>
      </c>
      <c r="I378" s="7">
        <f t="shared" si="21"/>
        <v>44.477723464561677</v>
      </c>
      <c r="L378" s="7" t="s">
        <v>194</v>
      </c>
      <c r="M378" s="7">
        <v>1.9259999999999999</v>
      </c>
      <c r="N378" s="7">
        <f t="shared" si="22"/>
        <v>22.697796520800928</v>
      </c>
    </row>
    <row r="379" spans="7:14" x14ac:dyDescent="0.2">
      <c r="G379" s="7" t="s">
        <v>194</v>
      </c>
      <c r="H379" s="7">
        <v>4.125</v>
      </c>
      <c r="I379" s="7">
        <f t="shared" si="21"/>
        <v>108.05100664977441</v>
      </c>
      <c r="L379" s="7" t="s">
        <v>194</v>
      </c>
      <c r="M379" s="7">
        <v>2.9670000000000001</v>
      </c>
      <c r="N379" s="7">
        <f t="shared" si="22"/>
        <v>34.965920185470587</v>
      </c>
    </row>
    <row r="380" spans="7:14" x14ac:dyDescent="0.2">
      <c r="G380" s="7" t="s">
        <v>194</v>
      </c>
      <c r="H380" s="7">
        <v>8.0969999999999995</v>
      </c>
      <c r="I380" s="7">
        <f t="shared" si="21"/>
        <v>212.0943032347208</v>
      </c>
      <c r="L380" s="7" t="s">
        <v>194</v>
      </c>
      <c r="M380" s="7">
        <v>10.827</v>
      </c>
      <c r="N380" s="7">
        <f t="shared" si="22"/>
        <v>127.59555707721269</v>
      </c>
    </row>
    <row r="381" spans="7:14" x14ac:dyDescent="0.2">
      <c r="G381" s="7" t="s">
        <v>194</v>
      </c>
      <c r="H381" s="7">
        <v>0.58299999999999996</v>
      </c>
      <c r="I381" s="7">
        <f t="shared" si="21"/>
        <v>15.271208939834782</v>
      </c>
      <c r="L381" s="7" t="s">
        <v>194</v>
      </c>
      <c r="M381" s="7">
        <v>7.2220000000000004</v>
      </c>
      <c r="N381" s="7">
        <f t="shared" si="22"/>
        <v>85.110844482463293</v>
      </c>
    </row>
    <row r="382" spans="7:14" x14ac:dyDescent="0.2">
      <c r="G382" s="7" t="s">
        <v>194</v>
      </c>
      <c r="H382" s="7">
        <v>2.5070000000000001</v>
      </c>
      <c r="I382" s="7">
        <f t="shared" si="21"/>
        <v>65.668817859632597</v>
      </c>
      <c r="L382" s="7" t="s">
        <v>194</v>
      </c>
      <c r="M382" s="7">
        <v>2.7240000000000002</v>
      </c>
      <c r="N382" s="7">
        <f t="shared" si="22"/>
        <v>32.102179502939634</v>
      </c>
    </row>
    <row r="383" spans="7:14" x14ac:dyDescent="0.2">
      <c r="G383" s="7" t="s">
        <v>194</v>
      </c>
      <c r="H383" s="7">
        <v>2.194</v>
      </c>
      <c r="I383" s="7">
        <f t="shared" si="21"/>
        <v>57.470038445964853</v>
      </c>
      <c r="L383" s="7" t="s">
        <v>194</v>
      </c>
      <c r="M383" s="7">
        <v>1.736</v>
      </c>
      <c r="N383" s="7">
        <f t="shared" si="22"/>
        <v>20.458657715529807</v>
      </c>
    </row>
    <row r="384" spans="7:14" x14ac:dyDescent="0.2">
      <c r="G384" s="7" t="s">
        <v>194</v>
      </c>
      <c r="H384" s="7">
        <v>11.617000000000001</v>
      </c>
      <c r="I384" s="7">
        <f t="shared" si="21"/>
        <v>304.297828909195</v>
      </c>
      <c r="L384" s="7" t="s">
        <v>194</v>
      </c>
      <c r="M384" s="7">
        <v>2.0430000000000001</v>
      </c>
      <c r="N384" s="7">
        <f t="shared" si="22"/>
        <v>24.076634627204722</v>
      </c>
    </row>
    <row r="385" spans="7:14" x14ac:dyDescent="0.2">
      <c r="G385" s="7" t="s">
        <v>194</v>
      </c>
      <c r="H385" s="7">
        <v>1.883</v>
      </c>
      <c r="I385" s="7">
        <f t="shared" si="21"/>
        <v>49.323647399157629</v>
      </c>
      <c r="L385" s="7" t="s">
        <v>194</v>
      </c>
      <c r="M385" s="7">
        <v>2.7240000000000002</v>
      </c>
      <c r="N385" s="7">
        <f t="shared" si="22"/>
        <v>32.102179502939634</v>
      </c>
    </row>
    <row r="386" spans="7:14" x14ac:dyDescent="0.2">
      <c r="G386" s="7" t="s">
        <v>194</v>
      </c>
      <c r="H386" s="7">
        <v>3.2109999999999999</v>
      </c>
      <c r="I386" s="7">
        <f t="shared" si="21"/>
        <v>84.109522994527424</v>
      </c>
      <c r="L386" s="7" t="s">
        <v>194</v>
      </c>
      <c r="M386" s="7">
        <v>3.4049999999999998</v>
      </c>
      <c r="N386" s="7">
        <f t="shared" si="22"/>
        <v>40.127724378674536</v>
      </c>
    </row>
    <row r="387" spans="7:14" x14ac:dyDescent="0.2">
      <c r="G387" s="7" t="s">
        <v>194</v>
      </c>
      <c r="H387" s="7">
        <v>4.5990000000000002</v>
      </c>
      <c r="I387" s="7">
        <f t="shared" si="21"/>
        <v>120.46704959571213</v>
      </c>
      <c r="L387" s="7" t="s">
        <v>194</v>
      </c>
      <c r="M387" s="7">
        <v>6.46</v>
      </c>
      <c r="N387" s="7">
        <f t="shared" si="22"/>
        <v>76.130719379218064</v>
      </c>
    </row>
    <row r="388" spans="7:14" x14ac:dyDescent="0.2">
      <c r="G388" s="7" t="s">
        <v>194</v>
      </c>
      <c r="H388" s="7">
        <v>3.484</v>
      </c>
      <c r="I388" s="7">
        <f t="shared" si="21"/>
        <v>91.260535070985227</v>
      </c>
      <c r="L388" s="7" t="s">
        <v>194</v>
      </c>
      <c r="M388" s="7">
        <v>2.4550000000000001</v>
      </c>
      <c r="N388" s="7">
        <f t="shared" si="22"/>
        <v>28.932030352318939</v>
      </c>
    </row>
    <row r="389" spans="7:14" x14ac:dyDescent="0.2">
      <c r="G389" s="7" t="s">
        <v>194</v>
      </c>
      <c r="H389" s="7">
        <v>1.9510000000000001</v>
      </c>
      <c r="I389" s="7">
        <f t="shared" si="21"/>
        <v>51.104851872414514</v>
      </c>
      <c r="L389" s="7" t="s">
        <v>194</v>
      </c>
      <c r="M389" s="7">
        <v>4.5679999999999996</v>
      </c>
      <c r="N389" s="7">
        <f t="shared" si="22"/>
        <v>53.833610855149857</v>
      </c>
    </row>
    <row r="390" spans="7:14" x14ac:dyDescent="0.2">
      <c r="G390" s="7" t="s">
        <v>194</v>
      </c>
      <c r="H390" s="7">
        <v>3.1960000000000002</v>
      </c>
      <c r="I390" s="7">
        <f t="shared" ref="I390:I453" si="23">H390/$H$4*100</f>
        <v>83.716610243073703</v>
      </c>
      <c r="L390" s="7" t="s">
        <v>194</v>
      </c>
      <c r="M390" s="7">
        <v>4.4390000000000001</v>
      </c>
      <c r="N390" s="7">
        <f t="shared" ref="N390:N453" si="24">M390/$M$4*100</f>
        <v>52.313353455781574</v>
      </c>
    </row>
    <row r="391" spans="7:14" x14ac:dyDescent="0.2">
      <c r="G391" s="7" t="s">
        <v>194</v>
      </c>
      <c r="H391" s="7">
        <v>3.5019999999999998</v>
      </c>
      <c r="I391" s="7">
        <f t="shared" si="23"/>
        <v>91.732030372729696</v>
      </c>
      <c r="L391" s="7" t="s">
        <v>194</v>
      </c>
      <c r="M391" s="7">
        <v>4.3600000000000003</v>
      </c>
      <c r="N391" s="7">
        <f t="shared" si="24"/>
        <v>51.382343110432018</v>
      </c>
    </row>
    <row r="392" spans="7:14" x14ac:dyDescent="0.2">
      <c r="G392" s="7" t="s">
        <v>194</v>
      </c>
      <c r="H392" s="7">
        <v>1.663</v>
      </c>
      <c r="I392" s="7">
        <f t="shared" si="23"/>
        <v>43.560927044502996</v>
      </c>
      <c r="L392" s="7" t="s">
        <v>194</v>
      </c>
      <c r="M392" s="7">
        <v>3.472</v>
      </c>
      <c r="N392" s="7">
        <f t="shared" si="24"/>
        <v>40.917315431059613</v>
      </c>
    </row>
    <row r="393" spans="7:14" x14ac:dyDescent="0.2">
      <c r="G393" s="7" t="s">
        <v>194</v>
      </c>
      <c r="H393" s="7">
        <v>6.1779999999999999</v>
      </c>
      <c r="I393" s="7">
        <f t="shared" si="23"/>
        <v>161.82766523207425</v>
      </c>
      <c r="L393" s="7" t="s">
        <v>194</v>
      </c>
      <c r="M393" s="7">
        <v>1.9850000000000001</v>
      </c>
      <c r="N393" s="7">
        <f t="shared" si="24"/>
        <v>23.393108044543013</v>
      </c>
    </row>
    <row r="394" spans="7:14" x14ac:dyDescent="0.2">
      <c r="G394" s="7" t="s">
        <v>194</v>
      </c>
      <c r="H394" s="7">
        <v>2.0169999999999999</v>
      </c>
      <c r="I394" s="7">
        <f t="shared" si="23"/>
        <v>52.833667978810908</v>
      </c>
      <c r="L394" s="7" t="s">
        <v>194</v>
      </c>
      <c r="M394" s="7">
        <v>1.5229999999999999</v>
      </c>
      <c r="N394" s="7">
        <f t="shared" si="24"/>
        <v>17.948465265410078</v>
      </c>
    </row>
    <row r="395" spans="7:14" x14ac:dyDescent="0.2">
      <c r="G395" s="7" t="s">
        <v>194</v>
      </c>
      <c r="H395" s="7">
        <v>3.1520000000000001</v>
      </c>
      <c r="I395" s="7">
        <f t="shared" si="23"/>
        <v>82.564066172142788</v>
      </c>
      <c r="L395" s="7" t="s">
        <v>194</v>
      </c>
      <c r="M395" s="7">
        <v>5.2080000000000002</v>
      </c>
      <c r="N395" s="7">
        <f t="shared" si="24"/>
        <v>61.375973146589423</v>
      </c>
    </row>
    <row r="396" spans="7:14" x14ac:dyDescent="0.2">
      <c r="G396" s="7" t="s">
        <v>194</v>
      </c>
      <c r="H396" s="7">
        <v>1.097</v>
      </c>
      <c r="I396" s="7">
        <f t="shared" si="23"/>
        <v>28.735019222982427</v>
      </c>
      <c r="L396" s="7" t="s">
        <v>194</v>
      </c>
      <c r="M396" s="7">
        <v>7.49</v>
      </c>
      <c r="N396" s="7">
        <f t="shared" si="24"/>
        <v>88.269208692003616</v>
      </c>
    </row>
    <row r="397" spans="7:14" x14ac:dyDescent="0.2">
      <c r="G397" s="7" t="s">
        <v>194</v>
      </c>
      <c r="H397" s="7">
        <v>2.0169999999999999</v>
      </c>
      <c r="I397" s="7">
        <f t="shared" si="23"/>
        <v>52.833667978810908</v>
      </c>
      <c r="L397" s="7" t="s">
        <v>194</v>
      </c>
      <c r="M397" s="7">
        <v>13.202999999999999</v>
      </c>
      <c r="N397" s="7">
        <f t="shared" si="24"/>
        <v>155.59657708418206</v>
      </c>
    </row>
    <row r="398" spans="7:14" x14ac:dyDescent="0.2">
      <c r="G398" s="7" t="s">
        <v>194</v>
      </c>
      <c r="H398" s="7">
        <v>2.3519999999999999</v>
      </c>
      <c r="I398" s="7">
        <f t="shared" si="23"/>
        <v>61.608719427944095</v>
      </c>
      <c r="L398" s="7" t="s">
        <v>194</v>
      </c>
      <c r="M398" s="7">
        <v>18.454999999999998</v>
      </c>
      <c r="N398" s="7">
        <f t="shared" si="24"/>
        <v>217.49108763830796</v>
      </c>
    </row>
    <row r="399" spans="7:14" x14ac:dyDescent="0.2">
      <c r="G399" s="7" t="s">
        <v>194</v>
      </c>
      <c r="H399" s="7">
        <v>3.3260000000000001</v>
      </c>
      <c r="I399" s="7">
        <f t="shared" si="23"/>
        <v>87.121854089005993</v>
      </c>
      <c r="L399" s="7" t="s">
        <v>194</v>
      </c>
      <c r="M399" s="7">
        <v>1.9259999999999999</v>
      </c>
      <c r="N399" s="7">
        <f t="shared" si="24"/>
        <v>22.697796520800928</v>
      </c>
    </row>
    <row r="400" spans="7:14" x14ac:dyDescent="0.2">
      <c r="G400" s="7" t="s">
        <v>194</v>
      </c>
      <c r="H400" s="7">
        <v>0.56999999999999995</v>
      </c>
      <c r="I400" s="7">
        <f t="shared" si="23"/>
        <v>14.930684555241552</v>
      </c>
      <c r="L400" s="7" t="s">
        <v>194</v>
      </c>
      <c r="M400" s="7">
        <v>3.8519999999999999</v>
      </c>
      <c r="N400" s="7">
        <f t="shared" si="24"/>
        <v>45.395593041601856</v>
      </c>
    </row>
    <row r="401" spans="7:14" x14ac:dyDescent="0.2">
      <c r="G401" s="7" t="s">
        <v>194</v>
      </c>
      <c r="H401" s="7">
        <v>0.56999999999999995</v>
      </c>
      <c r="I401" s="7">
        <f t="shared" si="23"/>
        <v>14.930684555241552</v>
      </c>
      <c r="L401" s="7" t="s">
        <v>194</v>
      </c>
      <c r="M401" s="7">
        <v>2.407</v>
      </c>
      <c r="N401" s="7">
        <f t="shared" si="24"/>
        <v>28.366353180460973</v>
      </c>
    </row>
    <row r="402" spans="7:14" x14ac:dyDescent="0.2">
      <c r="G402" s="7" t="s">
        <v>194</v>
      </c>
      <c r="H402" s="7">
        <v>1.0820000000000001</v>
      </c>
      <c r="I402" s="7">
        <f t="shared" si="23"/>
        <v>28.342106471528705</v>
      </c>
      <c r="L402" s="7" t="s">
        <v>194</v>
      </c>
      <c r="M402" s="7">
        <v>58.712000000000003</v>
      </c>
      <c r="N402" s="7">
        <f t="shared" si="24"/>
        <v>691.91746071093667</v>
      </c>
    </row>
    <row r="403" spans="7:14" x14ac:dyDescent="0.2">
      <c r="G403" s="7" t="s">
        <v>194</v>
      </c>
      <c r="H403" s="7">
        <v>1.444</v>
      </c>
      <c r="I403" s="7">
        <f t="shared" si="23"/>
        <v>37.824400873278599</v>
      </c>
      <c r="L403" s="7" t="s">
        <v>194</v>
      </c>
      <c r="M403" s="7">
        <v>12.425000000000001</v>
      </c>
      <c r="N403" s="7">
        <f t="shared" si="24"/>
        <v>146.42789292365086</v>
      </c>
    </row>
    <row r="404" spans="7:14" x14ac:dyDescent="0.2">
      <c r="G404" s="7" t="s">
        <v>194</v>
      </c>
      <c r="H404" s="7">
        <v>0.96299999999999997</v>
      </c>
      <c r="I404" s="7">
        <f t="shared" si="23"/>
        <v>25.224998643329151</v>
      </c>
      <c r="L404" s="7" t="s">
        <v>194</v>
      </c>
      <c r="M404" s="7">
        <v>8.8520000000000003</v>
      </c>
      <c r="N404" s="7">
        <f t="shared" si="24"/>
        <v>104.32029844347343</v>
      </c>
    </row>
    <row r="405" spans="7:14" x14ac:dyDescent="0.2">
      <c r="G405" s="7" t="s">
        <v>194</v>
      </c>
      <c r="H405" s="7">
        <v>2.9670000000000001</v>
      </c>
      <c r="I405" s="7">
        <f t="shared" si="23"/>
        <v>77.718142237546829</v>
      </c>
      <c r="L405" s="7" t="s">
        <v>194</v>
      </c>
      <c r="M405" s="7">
        <v>3.8820000000000001</v>
      </c>
      <c r="N405" s="7">
        <f t="shared" si="24"/>
        <v>45.749141274013091</v>
      </c>
    </row>
    <row r="406" spans="7:14" x14ac:dyDescent="0.2">
      <c r="G406" s="7" t="s">
        <v>194</v>
      </c>
      <c r="H406" s="7">
        <v>2.6989999999999998</v>
      </c>
      <c r="I406" s="7">
        <f t="shared" si="23"/>
        <v>70.698101078240271</v>
      </c>
      <c r="L406" s="7" t="s">
        <v>194</v>
      </c>
      <c r="M406" s="7">
        <v>1.5229999999999999</v>
      </c>
      <c r="N406" s="7">
        <f t="shared" si="24"/>
        <v>17.948465265410078</v>
      </c>
    </row>
    <row r="407" spans="7:14" x14ac:dyDescent="0.2">
      <c r="G407" s="7" t="s">
        <v>194</v>
      </c>
      <c r="H407" s="7">
        <v>3.37</v>
      </c>
      <c r="I407" s="7">
        <f t="shared" si="23"/>
        <v>88.274398159936922</v>
      </c>
      <c r="L407" s="7" t="s">
        <v>194</v>
      </c>
      <c r="M407" s="7">
        <v>1.9850000000000001</v>
      </c>
      <c r="N407" s="7">
        <f t="shared" si="24"/>
        <v>23.393108044543013</v>
      </c>
    </row>
    <row r="408" spans="7:14" x14ac:dyDescent="0.2">
      <c r="G408" s="7" t="s">
        <v>194</v>
      </c>
      <c r="H408" s="7">
        <v>2.8069999999999999</v>
      </c>
      <c r="I408" s="7">
        <f t="shared" si="23"/>
        <v>73.527072888707096</v>
      </c>
      <c r="L408" s="7" t="s">
        <v>194</v>
      </c>
      <c r="M408" s="7">
        <v>1.5229999999999999</v>
      </c>
      <c r="N408" s="7">
        <f t="shared" si="24"/>
        <v>17.948465265410078</v>
      </c>
    </row>
    <row r="409" spans="7:14" x14ac:dyDescent="0.2">
      <c r="G409" s="7" t="s">
        <v>194</v>
      </c>
      <c r="H409" s="7">
        <v>2.4550000000000001</v>
      </c>
      <c r="I409" s="7">
        <f t="shared" si="23"/>
        <v>64.306720321259675</v>
      </c>
      <c r="L409" s="7" t="s">
        <v>194</v>
      </c>
      <c r="M409" s="7">
        <v>2.407</v>
      </c>
      <c r="N409" s="7">
        <f t="shared" si="24"/>
        <v>28.366353180460973</v>
      </c>
    </row>
    <row r="410" spans="7:14" x14ac:dyDescent="0.2">
      <c r="G410" s="7" t="s">
        <v>194</v>
      </c>
      <c r="H410" s="7">
        <v>3.4049999999999998</v>
      </c>
      <c r="I410" s="7">
        <f t="shared" si="23"/>
        <v>89.191194579995596</v>
      </c>
      <c r="L410" s="7" t="s">
        <v>194</v>
      </c>
      <c r="M410" s="7">
        <v>2.407</v>
      </c>
      <c r="N410" s="7">
        <f t="shared" si="24"/>
        <v>28.366353180460973</v>
      </c>
    </row>
    <row r="411" spans="7:14" x14ac:dyDescent="0.2">
      <c r="G411" s="7" t="s">
        <v>194</v>
      </c>
      <c r="H411" s="7">
        <v>2.9289999999999998</v>
      </c>
      <c r="I411" s="7">
        <f t="shared" si="23"/>
        <v>76.722763267197394</v>
      </c>
      <c r="L411" s="7" t="s">
        <v>194</v>
      </c>
      <c r="M411" s="7">
        <v>3.0449999999999999</v>
      </c>
      <c r="N411" s="7">
        <f t="shared" si="24"/>
        <v>35.885145589739786</v>
      </c>
    </row>
    <row r="412" spans="7:14" x14ac:dyDescent="0.2">
      <c r="G412" s="7" t="s">
        <v>194</v>
      </c>
      <c r="H412" s="7">
        <v>2.0430000000000001</v>
      </c>
      <c r="I412" s="7">
        <f t="shared" si="23"/>
        <v>53.514716747997369</v>
      </c>
      <c r="L412" s="7" t="s">
        <v>194</v>
      </c>
      <c r="M412" s="7">
        <v>19.611999999999998</v>
      </c>
      <c r="N412" s="7">
        <f t="shared" si="24"/>
        <v>231.12626446830103</v>
      </c>
    </row>
    <row r="413" spans="7:14" x14ac:dyDescent="0.2">
      <c r="G413" s="7" t="s">
        <v>195</v>
      </c>
      <c r="H413" s="7">
        <v>1.65</v>
      </c>
      <c r="I413" s="7">
        <f t="shared" si="23"/>
        <v>43.220402659909766</v>
      </c>
      <c r="J413" s="39">
        <f>AVERAGE(I413:I534)</f>
        <v>88.341171857041942</v>
      </c>
      <c r="L413" s="7" t="s">
        <v>194</v>
      </c>
      <c r="M413" s="7">
        <v>2.9289999999999998</v>
      </c>
      <c r="N413" s="7">
        <f t="shared" si="24"/>
        <v>34.518092424416366</v>
      </c>
    </row>
    <row r="414" spans="7:14" x14ac:dyDescent="0.2">
      <c r="G414" s="7" t="s">
        <v>195</v>
      </c>
      <c r="H414" s="7">
        <v>4.9790000000000001</v>
      </c>
      <c r="I414" s="7">
        <f t="shared" si="23"/>
        <v>130.42083929920651</v>
      </c>
      <c r="L414" s="7" t="s">
        <v>194</v>
      </c>
      <c r="M414" s="7">
        <v>4.8150000000000004</v>
      </c>
      <c r="N414" s="7">
        <f t="shared" si="24"/>
        <v>56.744491302002317</v>
      </c>
    </row>
    <row r="415" spans="7:14" x14ac:dyDescent="0.2">
      <c r="G415" s="7" t="s">
        <v>195</v>
      </c>
      <c r="H415" s="7">
        <v>2.8650000000000002</v>
      </c>
      <c r="I415" s="7">
        <f t="shared" si="23"/>
        <v>75.046335527661498</v>
      </c>
      <c r="L415" s="7" t="s">
        <v>194</v>
      </c>
      <c r="M415" s="7">
        <v>2.7240000000000002</v>
      </c>
      <c r="N415" s="7">
        <f t="shared" si="24"/>
        <v>32.102179502939634</v>
      </c>
    </row>
    <row r="416" spans="7:14" x14ac:dyDescent="0.2">
      <c r="G416" s="7" t="s">
        <v>195</v>
      </c>
      <c r="H416" s="7">
        <v>1.105</v>
      </c>
      <c r="I416" s="7">
        <f t="shared" si="23"/>
        <v>28.944572690424419</v>
      </c>
      <c r="L416" s="7" t="s">
        <v>194</v>
      </c>
      <c r="M416" s="7">
        <v>23.657</v>
      </c>
      <c r="N416" s="7">
        <f t="shared" si="24"/>
        <v>278.79635113841516</v>
      </c>
    </row>
    <row r="417" spans="7:14" x14ac:dyDescent="0.2">
      <c r="G417" s="7" t="s">
        <v>195</v>
      </c>
      <c r="H417" s="7">
        <v>2.9159999999999999</v>
      </c>
      <c r="I417" s="7">
        <f t="shared" si="23"/>
        <v>76.382238882604156</v>
      </c>
      <c r="L417" s="7" t="s">
        <v>194</v>
      </c>
      <c r="M417" s="7">
        <v>25.812000000000001</v>
      </c>
      <c r="N417" s="7">
        <f t="shared" si="24"/>
        <v>304.19289916662183</v>
      </c>
    </row>
    <row r="418" spans="7:14" x14ac:dyDescent="0.2">
      <c r="G418" s="7" t="s">
        <v>195</v>
      </c>
      <c r="H418" s="7">
        <v>3.4009999999999998</v>
      </c>
      <c r="I418" s="7">
        <f t="shared" si="23"/>
        <v>89.0864178462746</v>
      </c>
      <c r="L418" s="7" t="s">
        <v>194</v>
      </c>
      <c r="M418" s="7">
        <v>6.6383765363128502</v>
      </c>
      <c r="N418" s="7">
        <f t="shared" si="24"/>
        <v>78.232876349786252</v>
      </c>
    </row>
    <row r="419" spans="7:14" x14ac:dyDescent="0.2">
      <c r="G419" s="7" t="s">
        <v>195</v>
      </c>
      <c r="H419" s="7">
        <v>1.5820000000000001</v>
      </c>
      <c r="I419" s="7">
        <f t="shared" si="23"/>
        <v>41.439198186652874</v>
      </c>
      <c r="L419" s="7" t="s">
        <v>194</v>
      </c>
      <c r="M419" s="7">
        <v>6.6256167926993603</v>
      </c>
      <c r="N419" s="7">
        <f t="shared" si="24"/>
        <v>78.082503523100584</v>
      </c>
    </row>
    <row r="420" spans="7:14" x14ac:dyDescent="0.2">
      <c r="G420" s="7" t="s">
        <v>195</v>
      </c>
      <c r="H420" s="7">
        <v>1.8120000000000001</v>
      </c>
      <c r="I420" s="7">
        <f t="shared" si="23"/>
        <v>47.463860375609997</v>
      </c>
      <c r="L420" s="7" t="s">
        <v>194</v>
      </c>
      <c r="M420" s="7">
        <v>6.6128570490858802</v>
      </c>
      <c r="N420" s="7">
        <f t="shared" si="24"/>
        <v>77.932130696415044</v>
      </c>
    </row>
    <row r="421" spans="7:14" x14ac:dyDescent="0.2">
      <c r="G421" s="7" t="s">
        <v>195</v>
      </c>
      <c r="H421" s="7">
        <v>1.839</v>
      </c>
      <c r="I421" s="7">
        <f t="shared" si="23"/>
        <v>48.1711033282267</v>
      </c>
      <c r="L421" s="7" t="s">
        <v>194</v>
      </c>
      <c r="M421" s="7">
        <v>6.6000973054723904</v>
      </c>
      <c r="N421" s="7">
        <f t="shared" si="24"/>
        <v>77.78175786972939</v>
      </c>
    </row>
    <row r="422" spans="7:14" x14ac:dyDescent="0.2">
      <c r="G422" s="7" t="s">
        <v>195</v>
      </c>
      <c r="H422" s="7">
        <v>2.7930000000000001</v>
      </c>
      <c r="I422" s="7">
        <f t="shared" si="23"/>
        <v>73.160354320683624</v>
      </c>
      <c r="L422" s="7" t="s">
        <v>194</v>
      </c>
      <c r="M422" s="7">
        <v>6.5873375618588996</v>
      </c>
      <c r="N422" s="7">
        <f t="shared" si="24"/>
        <v>77.631385043043721</v>
      </c>
    </row>
    <row r="423" spans="7:14" x14ac:dyDescent="0.2">
      <c r="G423" s="7" t="s">
        <v>195</v>
      </c>
      <c r="H423" s="7">
        <v>0.89500000000000002</v>
      </c>
      <c r="I423" s="7">
        <f t="shared" si="23"/>
        <v>23.443794170072266</v>
      </c>
      <c r="L423" s="7" t="s">
        <v>194</v>
      </c>
      <c r="M423" s="7">
        <v>3.25</v>
      </c>
      <c r="N423" s="7">
        <f t="shared" si="24"/>
        <v>38.301058511216517</v>
      </c>
    </row>
    <row r="424" spans="7:14" x14ac:dyDescent="0.2">
      <c r="G424" s="7" t="s">
        <v>195</v>
      </c>
      <c r="H424" s="7">
        <v>4.5910000000000002</v>
      </c>
      <c r="I424" s="7">
        <f t="shared" si="23"/>
        <v>120.25749612827015</v>
      </c>
      <c r="L424" s="7" t="s">
        <v>194</v>
      </c>
      <c r="M424" s="7">
        <v>4.75</v>
      </c>
      <c r="N424" s="7">
        <f t="shared" si="24"/>
        <v>55.978470131777989</v>
      </c>
    </row>
    <row r="425" spans="7:14" x14ac:dyDescent="0.2">
      <c r="G425" s="7" t="s">
        <v>195</v>
      </c>
      <c r="H425" s="7">
        <v>2.4049999999999998</v>
      </c>
      <c r="I425" s="7">
        <f t="shared" si="23"/>
        <v>62.997011149747259</v>
      </c>
      <c r="L425" s="7" t="s">
        <v>194</v>
      </c>
      <c r="M425" s="7">
        <v>2.528</v>
      </c>
      <c r="N425" s="7">
        <f t="shared" si="24"/>
        <v>29.792331051186267</v>
      </c>
    </row>
    <row r="426" spans="7:14" x14ac:dyDescent="0.2">
      <c r="G426" s="7" t="s">
        <v>195</v>
      </c>
      <c r="H426" s="7">
        <v>0.99</v>
      </c>
      <c r="I426" s="7">
        <f t="shared" si="23"/>
        <v>25.932241595945861</v>
      </c>
      <c r="L426" s="7" t="s">
        <v>194</v>
      </c>
      <c r="M426" s="7">
        <v>3.9889999999999999</v>
      </c>
      <c r="N426" s="7">
        <f t="shared" si="24"/>
        <v>47.010129969613132</v>
      </c>
    </row>
    <row r="427" spans="7:14" x14ac:dyDescent="0.2">
      <c r="G427" s="7" t="s">
        <v>195</v>
      </c>
      <c r="H427" s="7">
        <v>1.4</v>
      </c>
      <c r="I427" s="7">
        <f t="shared" si="23"/>
        <v>36.671856802347676</v>
      </c>
      <c r="L427" s="7" t="s">
        <v>194</v>
      </c>
      <c r="M427" s="7">
        <v>5.5</v>
      </c>
      <c r="N427" s="7">
        <f t="shared" si="24"/>
        <v>64.817175942058725</v>
      </c>
    </row>
    <row r="428" spans="7:14" x14ac:dyDescent="0.2">
      <c r="G428" s="7" t="s">
        <v>195</v>
      </c>
      <c r="H428" s="7">
        <v>1.141</v>
      </c>
      <c r="I428" s="7">
        <f t="shared" si="23"/>
        <v>29.88756329391336</v>
      </c>
      <c r="L428" s="7" t="s">
        <v>194</v>
      </c>
      <c r="M428" s="7">
        <v>5.3680000000000003</v>
      </c>
      <c r="N428" s="7">
        <f t="shared" si="24"/>
        <v>63.26156371944932</v>
      </c>
    </row>
    <row r="429" spans="7:14" x14ac:dyDescent="0.2">
      <c r="G429" s="7" t="s">
        <v>195</v>
      </c>
      <c r="H429" s="7">
        <v>1.861</v>
      </c>
      <c r="I429" s="7">
        <f t="shared" si="23"/>
        <v>48.747375363692164</v>
      </c>
      <c r="L429" s="7" t="s">
        <v>194</v>
      </c>
      <c r="M429" s="7">
        <v>3.3290000000000002</v>
      </c>
      <c r="N429" s="7">
        <f t="shared" si="24"/>
        <v>39.232068856566094</v>
      </c>
    </row>
    <row r="430" spans="7:14" x14ac:dyDescent="0.2">
      <c r="G430" s="7" t="s">
        <v>195</v>
      </c>
      <c r="H430" s="7">
        <v>8.5839999999999996</v>
      </c>
      <c r="I430" s="7">
        <f t="shared" si="23"/>
        <v>224.85087056525174</v>
      </c>
      <c r="L430" s="7" t="s">
        <v>194</v>
      </c>
      <c r="M430" s="7">
        <v>3.556</v>
      </c>
      <c r="N430" s="7">
        <f t="shared" si="24"/>
        <v>41.907250481811062</v>
      </c>
    </row>
    <row r="431" spans="7:14" x14ac:dyDescent="0.2">
      <c r="G431" s="7" t="s">
        <v>195</v>
      </c>
      <c r="H431" s="7">
        <v>10.847</v>
      </c>
      <c r="I431" s="7">
        <f t="shared" si="23"/>
        <v>284.12830766790375</v>
      </c>
      <c r="L431" s="7" t="s">
        <v>194</v>
      </c>
      <c r="M431" s="7">
        <v>2.3119999999999998</v>
      </c>
      <c r="N431" s="7">
        <f t="shared" si="24"/>
        <v>27.246783777825414</v>
      </c>
    </row>
    <row r="432" spans="7:14" x14ac:dyDescent="0.2">
      <c r="G432" s="7" t="s">
        <v>195</v>
      </c>
      <c r="H432" s="7">
        <v>9.1669999999999998</v>
      </c>
      <c r="I432" s="7">
        <f t="shared" si="23"/>
        <v>240.12207950508656</v>
      </c>
      <c r="L432" s="7" t="s">
        <v>194</v>
      </c>
      <c r="M432" s="7">
        <v>5.7530000000000001</v>
      </c>
      <c r="N432" s="7">
        <f t="shared" si="24"/>
        <v>67.798766035393427</v>
      </c>
    </row>
    <row r="433" spans="7:14" x14ac:dyDescent="0.2">
      <c r="G433" s="7" t="s">
        <v>195</v>
      </c>
      <c r="H433" s="7">
        <v>1.7729999999999999</v>
      </c>
      <c r="I433" s="7">
        <f t="shared" si="23"/>
        <v>46.442287221830306</v>
      </c>
      <c r="L433" s="7" t="s">
        <v>194</v>
      </c>
      <c r="M433" s="7">
        <v>2.75</v>
      </c>
      <c r="N433" s="7">
        <f t="shared" si="24"/>
        <v>32.408587971029363</v>
      </c>
    </row>
    <row r="434" spans="7:14" x14ac:dyDescent="0.2">
      <c r="G434" s="7" t="s">
        <v>195</v>
      </c>
      <c r="H434" s="7">
        <v>5.0949999999999998</v>
      </c>
      <c r="I434" s="7">
        <f t="shared" si="23"/>
        <v>133.45936457711528</v>
      </c>
      <c r="L434" s="7" t="s">
        <v>194</v>
      </c>
      <c r="M434" s="7">
        <v>3.6829999999999998</v>
      </c>
      <c r="N434" s="7">
        <f t="shared" si="24"/>
        <v>43.403937999018595</v>
      </c>
    </row>
    <row r="435" spans="7:14" x14ac:dyDescent="0.2">
      <c r="G435" s="7" t="s">
        <v>195</v>
      </c>
      <c r="H435" s="7">
        <v>1.8009999999999999</v>
      </c>
      <c r="I435" s="7">
        <f t="shared" si="23"/>
        <v>47.175724357877264</v>
      </c>
      <c r="L435" s="7" t="s">
        <v>194</v>
      </c>
      <c r="M435" s="7">
        <v>4.782</v>
      </c>
      <c r="N435" s="7">
        <f t="shared" si="24"/>
        <v>56.355588246349967</v>
      </c>
    </row>
    <row r="436" spans="7:14" x14ac:dyDescent="0.2">
      <c r="G436" s="7" t="s">
        <v>195</v>
      </c>
      <c r="H436" s="7">
        <v>1.1319999999999999</v>
      </c>
      <c r="I436" s="7">
        <f t="shared" si="23"/>
        <v>29.651815643041118</v>
      </c>
      <c r="L436" s="7" t="s">
        <v>194</v>
      </c>
      <c r="M436" s="7">
        <v>3.1429999999999998</v>
      </c>
      <c r="N436" s="7">
        <f t="shared" si="24"/>
        <v>37.040069815616469</v>
      </c>
    </row>
    <row r="437" spans="7:14" x14ac:dyDescent="0.2">
      <c r="G437" s="7" t="s">
        <v>195</v>
      </c>
      <c r="H437" s="7">
        <v>1.97</v>
      </c>
      <c r="I437" s="7">
        <f t="shared" si="23"/>
        <v>51.602541357589239</v>
      </c>
      <c r="L437" s="7" t="s">
        <v>194</v>
      </c>
      <c r="M437" s="7">
        <v>1.841</v>
      </c>
      <c r="N437" s="7">
        <f t="shared" si="24"/>
        <v>21.696076528969112</v>
      </c>
    </row>
    <row r="438" spans="7:14" x14ac:dyDescent="0.2">
      <c r="G438" s="7" t="s">
        <v>195</v>
      </c>
      <c r="H438" s="7">
        <v>1</v>
      </c>
      <c r="I438" s="7">
        <f t="shared" si="23"/>
        <v>26.194183430248341</v>
      </c>
      <c r="L438" s="7" t="s">
        <v>194</v>
      </c>
      <c r="M438" s="7">
        <v>4.4669999999999996</v>
      </c>
      <c r="N438" s="7">
        <f t="shared" si="24"/>
        <v>52.643331806032059</v>
      </c>
    </row>
    <row r="439" spans="7:14" x14ac:dyDescent="0.2">
      <c r="G439" s="7" t="s">
        <v>195</v>
      </c>
      <c r="H439" s="7">
        <v>0.94899999999999995</v>
      </c>
      <c r="I439" s="7">
        <f t="shared" si="23"/>
        <v>24.858280075305675</v>
      </c>
      <c r="L439" s="7" t="s">
        <v>194</v>
      </c>
      <c r="M439" s="7">
        <v>3.6110000000000002</v>
      </c>
      <c r="N439" s="7">
        <f t="shared" si="24"/>
        <v>42.555422241231646</v>
      </c>
    </row>
    <row r="440" spans="7:14" x14ac:dyDescent="0.2">
      <c r="G440" s="7" t="s">
        <v>195</v>
      </c>
      <c r="H440" s="7">
        <v>5.984</v>
      </c>
      <c r="I440" s="7">
        <f t="shared" si="23"/>
        <v>156.74599364660608</v>
      </c>
      <c r="L440" s="7" t="s">
        <v>194</v>
      </c>
      <c r="M440" s="7">
        <v>11.388</v>
      </c>
      <c r="N440" s="7">
        <f t="shared" si="24"/>
        <v>134.20690902330267</v>
      </c>
    </row>
    <row r="441" spans="7:14" x14ac:dyDescent="0.2">
      <c r="G441" s="7" t="s">
        <v>195</v>
      </c>
      <c r="H441" s="7">
        <v>2.718</v>
      </c>
      <c r="I441" s="7">
        <f t="shared" si="23"/>
        <v>71.195790563415002</v>
      </c>
      <c r="L441" s="7" t="s">
        <v>194</v>
      </c>
      <c r="M441" s="7">
        <v>2.1059999999999999</v>
      </c>
      <c r="N441" s="7">
        <f t="shared" si="24"/>
        <v>24.819085915268303</v>
      </c>
    </row>
    <row r="442" spans="7:14" x14ac:dyDescent="0.2">
      <c r="G442" s="7" t="s">
        <v>195</v>
      </c>
      <c r="H442" s="7">
        <v>15.414999999999999</v>
      </c>
      <c r="I442" s="7">
        <f t="shared" si="23"/>
        <v>403.78333757727819</v>
      </c>
      <c r="L442" s="7" t="s">
        <v>194</v>
      </c>
      <c r="M442" s="7">
        <v>16.663</v>
      </c>
      <c r="N442" s="7">
        <f t="shared" si="24"/>
        <v>196.37247322227719</v>
      </c>
    </row>
    <row r="443" spans="7:14" x14ac:dyDescent="0.2">
      <c r="G443" s="7" t="s">
        <v>195</v>
      </c>
      <c r="H443" s="7">
        <v>1.4570000000000001</v>
      </c>
      <c r="I443" s="7">
        <f t="shared" si="23"/>
        <v>38.164925257871836</v>
      </c>
      <c r="L443" s="7" t="s">
        <v>194</v>
      </c>
      <c r="M443" s="7">
        <v>2.5529999999999999</v>
      </c>
      <c r="N443" s="7">
        <f t="shared" si="24"/>
        <v>30.086954578195623</v>
      </c>
    </row>
    <row r="444" spans="7:14" x14ac:dyDescent="0.2">
      <c r="G444" s="7" t="s">
        <v>195</v>
      </c>
      <c r="H444" s="7">
        <v>2.04</v>
      </c>
      <c r="I444" s="7">
        <f t="shared" si="23"/>
        <v>53.436134197706622</v>
      </c>
      <c r="L444" s="7" t="s">
        <v>194</v>
      </c>
      <c r="M444" s="7">
        <v>2.629</v>
      </c>
      <c r="N444" s="7">
        <f t="shared" si="24"/>
        <v>30.982610100304068</v>
      </c>
    </row>
    <row r="445" spans="7:14" x14ac:dyDescent="0.2">
      <c r="G445" s="7" t="s">
        <v>195</v>
      </c>
      <c r="H445" s="7">
        <v>3.016</v>
      </c>
      <c r="I445" s="7">
        <f t="shared" si="23"/>
        <v>79.001657225629003</v>
      </c>
      <c r="L445" s="7" t="s">
        <v>194</v>
      </c>
      <c r="M445" s="7">
        <v>4.7080000000000002</v>
      </c>
      <c r="N445" s="7">
        <f t="shared" si="24"/>
        <v>55.483502606402268</v>
      </c>
    </row>
    <row r="446" spans="7:14" x14ac:dyDescent="0.2">
      <c r="G446" s="7" t="s">
        <v>195</v>
      </c>
      <c r="H446" s="7">
        <v>3.722</v>
      </c>
      <c r="I446" s="7">
        <f t="shared" si="23"/>
        <v>97.494750727384329</v>
      </c>
      <c r="L446" s="7" t="s">
        <v>194</v>
      </c>
      <c r="M446" s="7">
        <v>2.3119999999999998</v>
      </c>
      <c r="N446" s="7">
        <f t="shared" si="24"/>
        <v>27.246783777825414</v>
      </c>
    </row>
    <row r="447" spans="7:14" x14ac:dyDescent="0.2">
      <c r="G447" s="7" t="s">
        <v>195</v>
      </c>
      <c r="H447" s="7">
        <v>3.5369999999999999</v>
      </c>
      <c r="I447" s="7">
        <f t="shared" si="23"/>
        <v>92.648826792788384</v>
      </c>
      <c r="L447" s="7" t="s">
        <v>194</v>
      </c>
      <c r="M447" s="7">
        <v>4.8179999999999996</v>
      </c>
      <c r="N447" s="7">
        <f t="shared" si="24"/>
        <v>56.779846125243438</v>
      </c>
    </row>
    <row r="448" spans="7:14" x14ac:dyDescent="0.2">
      <c r="G448" s="7" t="s">
        <v>195</v>
      </c>
      <c r="H448" s="7">
        <v>3.8220000000000001</v>
      </c>
      <c r="I448" s="7">
        <f t="shared" si="23"/>
        <v>100.11416907040915</v>
      </c>
      <c r="L448" s="7" t="s">
        <v>194</v>
      </c>
      <c r="M448" s="7">
        <v>2.1059999999999999</v>
      </c>
      <c r="N448" s="7">
        <f t="shared" si="24"/>
        <v>24.819085915268303</v>
      </c>
    </row>
    <row r="449" spans="7:14" x14ac:dyDescent="0.2">
      <c r="G449" s="7" t="s">
        <v>195</v>
      </c>
      <c r="H449" s="7">
        <v>1.5820000000000001</v>
      </c>
      <c r="I449" s="7">
        <f t="shared" si="23"/>
        <v>41.439198186652874</v>
      </c>
      <c r="L449" s="7" t="s">
        <v>194</v>
      </c>
      <c r="M449" s="7">
        <v>4.8449999999999998</v>
      </c>
      <c r="N449" s="7">
        <f t="shared" si="24"/>
        <v>57.098039534413545</v>
      </c>
    </row>
    <row r="450" spans="7:14" x14ac:dyDescent="0.2">
      <c r="G450" s="7" t="s">
        <v>195</v>
      </c>
      <c r="H450" s="7">
        <v>1.75</v>
      </c>
      <c r="I450" s="7">
        <f t="shared" si="23"/>
        <v>45.839821002934599</v>
      </c>
      <c r="L450" s="7" t="s">
        <v>194</v>
      </c>
      <c r="M450" s="7">
        <v>1.4890000000000001</v>
      </c>
      <c r="N450" s="7">
        <f t="shared" si="24"/>
        <v>17.547777268677354</v>
      </c>
    </row>
    <row r="451" spans="7:14" x14ac:dyDescent="0.2">
      <c r="G451" s="7" t="s">
        <v>195</v>
      </c>
      <c r="H451" s="7">
        <v>1.304</v>
      </c>
      <c r="I451" s="7">
        <f t="shared" si="23"/>
        <v>34.157215193043839</v>
      </c>
      <c r="L451" s="7" t="s">
        <v>194</v>
      </c>
      <c r="M451" s="7">
        <v>1.532</v>
      </c>
      <c r="N451" s="7">
        <f t="shared" si="24"/>
        <v>18.05452973513345</v>
      </c>
    </row>
    <row r="452" spans="7:14" x14ac:dyDescent="0.2">
      <c r="G452" s="7" t="s">
        <v>195</v>
      </c>
      <c r="H452" s="7">
        <v>1.4430000000000001</v>
      </c>
      <c r="I452" s="7">
        <f t="shared" si="23"/>
        <v>37.798206689848357</v>
      </c>
      <c r="L452" s="7" t="s">
        <v>194</v>
      </c>
      <c r="M452" s="7">
        <v>5.4640000000000004</v>
      </c>
      <c r="N452" s="7">
        <f t="shared" si="24"/>
        <v>64.392918063165254</v>
      </c>
    </row>
    <row r="453" spans="7:14" x14ac:dyDescent="0.2">
      <c r="G453" s="7" t="s">
        <v>195</v>
      </c>
      <c r="H453" s="7">
        <v>1.393</v>
      </c>
      <c r="I453" s="7">
        <f t="shared" si="23"/>
        <v>36.48849751833594</v>
      </c>
      <c r="L453" s="7" t="s">
        <v>194</v>
      </c>
      <c r="M453" s="7">
        <v>1.806</v>
      </c>
      <c r="N453" s="7">
        <f t="shared" si="24"/>
        <v>21.283603591156012</v>
      </c>
    </row>
    <row r="454" spans="7:14" x14ac:dyDescent="0.2">
      <c r="G454" s="7" t="s">
        <v>195</v>
      </c>
      <c r="H454" s="7">
        <v>0.8</v>
      </c>
      <c r="I454" s="7">
        <f t="shared" ref="I454:I517" si="25">H454/$H$4*100</f>
        <v>20.955346744198675</v>
      </c>
      <c r="L454" s="7" t="s">
        <v>194</v>
      </c>
      <c r="M454" s="7">
        <v>2.911</v>
      </c>
      <c r="N454" s="7">
        <f t="shared" ref="N454:N517" si="26">M454/$M$4*100</f>
        <v>34.305963484969624</v>
      </c>
    </row>
    <row r="455" spans="7:14" x14ac:dyDescent="0.2">
      <c r="G455" s="7" t="s">
        <v>195</v>
      </c>
      <c r="H455" s="7">
        <v>3.5790000000000002</v>
      </c>
      <c r="I455" s="7">
        <f t="shared" si="25"/>
        <v>93.748982496858829</v>
      </c>
      <c r="L455" s="7" t="s">
        <v>194</v>
      </c>
      <c r="M455" s="7">
        <v>4.7080000000000002</v>
      </c>
      <c r="N455" s="7">
        <f t="shared" si="26"/>
        <v>55.483502606402268</v>
      </c>
    </row>
    <row r="456" spans="7:14" x14ac:dyDescent="0.2">
      <c r="G456" s="7" t="s">
        <v>195</v>
      </c>
      <c r="H456" s="7">
        <v>3.843</v>
      </c>
      <c r="I456" s="7">
        <f t="shared" si="25"/>
        <v>100.66424692244438</v>
      </c>
      <c r="L456" s="7" t="s">
        <v>194</v>
      </c>
      <c r="M456" s="7">
        <v>1.083</v>
      </c>
      <c r="N456" s="7">
        <f t="shared" si="26"/>
        <v>12.763091190045381</v>
      </c>
    </row>
    <row r="457" spans="7:14" x14ac:dyDescent="0.2">
      <c r="G457" s="7" t="s">
        <v>195</v>
      </c>
      <c r="H457" s="7">
        <v>4.7279999999999998</v>
      </c>
      <c r="I457" s="7">
        <f t="shared" si="25"/>
        <v>123.84609925821415</v>
      </c>
      <c r="L457" s="7" t="s">
        <v>194</v>
      </c>
      <c r="M457" s="7">
        <v>10.839</v>
      </c>
      <c r="N457" s="7">
        <f t="shared" si="26"/>
        <v>127.73697637017717</v>
      </c>
    </row>
    <row r="458" spans="7:14" x14ac:dyDescent="0.2">
      <c r="G458" s="7" t="s">
        <v>195</v>
      </c>
      <c r="H458" s="7">
        <v>7.6660000000000004</v>
      </c>
      <c r="I458" s="7">
        <f t="shared" si="25"/>
        <v>200.8046101762838</v>
      </c>
      <c r="L458" s="7" t="s">
        <v>194</v>
      </c>
      <c r="M458" s="7">
        <v>7.6520000000000001</v>
      </c>
      <c r="N458" s="7">
        <f t="shared" si="26"/>
        <v>90.178369147024256</v>
      </c>
    </row>
    <row r="459" spans="7:14" x14ac:dyDescent="0.2">
      <c r="G459" s="7" t="s">
        <v>195</v>
      </c>
      <c r="H459" s="7">
        <v>1.75</v>
      </c>
      <c r="I459" s="7">
        <f t="shared" si="25"/>
        <v>45.839821002934599</v>
      </c>
      <c r="L459" s="7" t="s">
        <v>194</v>
      </c>
      <c r="M459" s="7">
        <v>47.722000000000001</v>
      </c>
      <c r="N459" s="7">
        <f t="shared" si="26"/>
        <v>562.40095823762294</v>
      </c>
    </row>
    <row r="460" spans="7:14" x14ac:dyDescent="0.2">
      <c r="G460" s="7" t="s">
        <v>195</v>
      </c>
      <c r="H460" s="7">
        <v>1.7270000000000001</v>
      </c>
      <c r="I460" s="7">
        <f t="shared" si="25"/>
        <v>45.237354784038892</v>
      </c>
      <c r="L460" s="7" t="s">
        <v>194</v>
      </c>
      <c r="M460" s="7">
        <v>23.867999999999999</v>
      </c>
      <c r="N460" s="7">
        <f t="shared" si="26"/>
        <v>281.28297370637409</v>
      </c>
    </row>
    <row r="461" spans="7:14" x14ac:dyDescent="0.2">
      <c r="G461" s="7" t="s">
        <v>195</v>
      </c>
      <c r="H461" s="7">
        <v>0.76200000000000001</v>
      </c>
      <c r="I461" s="7">
        <f t="shared" si="25"/>
        <v>19.959967773849236</v>
      </c>
      <c r="L461" s="7" t="s">
        <v>194</v>
      </c>
      <c r="M461" s="7">
        <v>1.806</v>
      </c>
      <c r="N461" s="7">
        <f t="shared" si="26"/>
        <v>21.283603591156012</v>
      </c>
    </row>
    <row r="462" spans="7:14" x14ac:dyDescent="0.2">
      <c r="G462" s="7" t="s">
        <v>195</v>
      </c>
      <c r="H462" s="7">
        <v>0.63300000000000001</v>
      </c>
      <c r="I462" s="7">
        <f t="shared" si="25"/>
        <v>16.580918111347202</v>
      </c>
      <c r="L462" s="7" t="s">
        <v>194</v>
      </c>
      <c r="M462" s="7">
        <v>3.1059999999999999</v>
      </c>
      <c r="N462" s="7">
        <f t="shared" si="26"/>
        <v>36.604026995642613</v>
      </c>
    </row>
    <row r="463" spans="7:14" x14ac:dyDescent="0.2">
      <c r="G463" s="7" t="s">
        <v>195</v>
      </c>
      <c r="H463" s="7">
        <v>1</v>
      </c>
      <c r="I463" s="7">
        <f t="shared" si="25"/>
        <v>26.194183430248341</v>
      </c>
      <c r="L463" s="7" t="s">
        <v>194</v>
      </c>
      <c r="M463" s="7">
        <v>1.806</v>
      </c>
      <c r="N463" s="7">
        <f t="shared" si="26"/>
        <v>21.283603591156012</v>
      </c>
    </row>
    <row r="464" spans="7:14" x14ac:dyDescent="0.2">
      <c r="G464" s="7" t="s">
        <v>195</v>
      </c>
      <c r="H464" s="7">
        <v>1.903</v>
      </c>
      <c r="I464" s="7">
        <f t="shared" si="25"/>
        <v>49.847531067762596</v>
      </c>
      <c r="L464" s="7" t="s">
        <v>194</v>
      </c>
      <c r="M464" s="7">
        <v>3.5750000000000002</v>
      </c>
      <c r="N464" s="7">
        <f t="shared" si="26"/>
        <v>42.131164362338176</v>
      </c>
    </row>
    <row r="465" spans="7:14" x14ac:dyDescent="0.2">
      <c r="G465" s="7" t="s">
        <v>195</v>
      </c>
      <c r="H465" s="7">
        <v>1.97</v>
      </c>
      <c r="I465" s="7">
        <f t="shared" si="25"/>
        <v>51.602541357589239</v>
      </c>
      <c r="L465" s="7" t="s">
        <v>194</v>
      </c>
      <c r="M465" s="7">
        <v>5.1070000000000002</v>
      </c>
      <c r="N465" s="7">
        <f t="shared" si="26"/>
        <v>60.185694097471618</v>
      </c>
    </row>
    <row r="466" spans="7:14" x14ac:dyDescent="0.2">
      <c r="G466" s="7" t="s">
        <v>195</v>
      </c>
      <c r="H466" s="7">
        <v>4.0609999999999999</v>
      </c>
      <c r="I466" s="7">
        <f t="shared" si="25"/>
        <v>106.37457891023851</v>
      </c>
      <c r="L466" s="7" t="s">
        <v>194</v>
      </c>
      <c r="M466" s="7">
        <v>8.4610000000000003</v>
      </c>
      <c r="N466" s="7">
        <f t="shared" si="26"/>
        <v>99.712386481047062</v>
      </c>
    </row>
    <row r="467" spans="7:14" x14ac:dyDescent="0.2">
      <c r="G467" s="7" t="s">
        <v>195</v>
      </c>
      <c r="H467" s="7">
        <v>8.1170000000000009</v>
      </c>
      <c r="I467" s="7">
        <f t="shared" si="25"/>
        <v>212.61818690332581</v>
      </c>
      <c r="L467" s="7" t="s">
        <v>194</v>
      </c>
      <c r="M467" s="7">
        <v>1.4890000000000001</v>
      </c>
      <c r="N467" s="7">
        <f t="shared" si="26"/>
        <v>17.547777268677354</v>
      </c>
    </row>
    <row r="468" spans="7:14" x14ac:dyDescent="0.2">
      <c r="G468" s="7" t="s">
        <v>195</v>
      </c>
      <c r="H468" s="7">
        <v>1.704</v>
      </c>
      <c r="I468" s="7">
        <f t="shared" si="25"/>
        <v>44.634888565143171</v>
      </c>
      <c r="L468" s="7" t="s">
        <v>194</v>
      </c>
      <c r="M468" s="7">
        <v>1.615</v>
      </c>
      <c r="N468" s="7">
        <f t="shared" si="26"/>
        <v>19.032679844804516</v>
      </c>
    </row>
    <row r="469" spans="7:14" x14ac:dyDescent="0.2">
      <c r="G469" s="7" t="s">
        <v>195</v>
      </c>
      <c r="H469" s="7">
        <v>8.9570000000000007</v>
      </c>
      <c r="I469" s="7">
        <f t="shared" si="25"/>
        <v>234.62130098473443</v>
      </c>
      <c r="L469" s="7" t="s">
        <v>194</v>
      </c>
      <c r="M469" s="7">
        <v>3.1070000000000002</v>
      </c>
      <c r="N469" s="7">
        <f t="shared" si="26"/>
        <v>36.615811936722992</v>
      </c>
    </row>
    <row r="470" spans="7:14" x14ac:dyDescent="0.2">
      <c r="G470" s="7" t="s">
        <v>195</v>
      </c>
      <c r="H470" s="7">
        <v>9.6999999999999993</v>
      </c>
      <c r="I470" s="7">
        <f t="shared" si="25"/>
        <v>254.0835792734089</v>
      </c>
      <c r="L470" s="7" t="s">
        <v>194</v>
      </c>
      <c r="M470" s="7">
        <v>1.4890000000000001</v>
      </c>
      <c r="N470" s="7">
        <f t="shared" si="26"/>
        <v>17.547777268677354</v>
      </c>
    </row>
    <row r="471" spans="7:14" x14ac:dyDescent="0.2">
      <c r="G471" s="7" t="s">
        <v>195</v>
      </c>
      <c r="H471" s="7">
        <v>9.9459999999999997</v>
      </c>
      <c r="I471" s="7">
        <f t="shared" si="25"/>
        <v>260.52734839724997</v>
      </c>
      <c r="L471" s="7" t="s">
        <v>194</v>
      </c>
      <c r="M471" s="7">
        <v>2.528</v>
      </c>
      <c r="N471" s="7">
        <f t="shared" si="26"/>
        <v>29.792331051186267</v>
      </c>
    </row>
    <row r="472" spans="7:14" x14ac:dyDescent="0.2">
      <c r="G472" s="7" t="s">
        <v>195</v>
      </c>
      <c r="H472" s="7">
        <v>4.4349999999999996</v>
      </c>
      <c r="I472" s="7">
        <f t="shared" si="25"/>
        <v>116.17120351315138</v>
      </c>
      <c r="L472" s="7" t="s">
        <v>194</v>
      </c>
      <c r="M472" s="7">
        <v>10.263999999999999</v>
      </c>
      <c r="N472" s="7">
        <f t="shared" si="26"/>
        <v>120.96063524896195</v>
      </c>
    </row>
    <row r="473" spans="7:14" x14ac:dyDescent="0.2">
      <c r="G473" s="7" t="s">
        <v>195</v>
      </c>
      <c r="H473" s="7">
        <v>2.8290000000000002</v>
      </c>
      <c r="I473" s="7">
        <f t="shared" si="25"/>
        <v>74.103344924172561</v>
      </c>
      <c r="L473" s="7" t="s">
        <v>194</v>
      </c>
      <c r="M473" s="7">
        <v>1.1419999999999999</v>
      </c>
      <c r="N473" s="7">
        <f t="shared" si="26"/>
        <v>13.458402713787464</v>
      </c>
    </row>
    <row r="474" spans="7:14" x14ac:dyDescent="0.2">
      <c r="G474" s="7" t="s">
        <v>195</v>
      </c>
      <c r="H474" s="7">
        <v>7.9660000000000002</v>
      </c>
      <c r="I474" s="7">
        <f t="shared" si="25"/>
        <v>208.66286520535829</v>
      </c>
      <c r="L474" s="7" t="s">
        <v>194</v>
      </c>
      <c r="M474" s="7">
        <v>4.9119999999999999</v>
      </c>
      <c r="N474" s="7">
        <f t="shared" si="26"/>
        <v>57.887630586798622</v>
      </c>
    </row>
    <row r="475" spans="7:14" x14ac:dyDescent="0.2">
      <c r="G475" s="7" t="s">
        <v>195</v>
      </c>
      <c r="H475" s="7">
        <v>10.872</v>
      </c>
      <c r="I475" s="7">
        <f t="shared" si="25"/>
        <v>284.78316225366001</v>
      </c>
      <c r="L475" s="7" t="s">
        <v>194</v>
      </c>
      <c r="M475" s="7">
        <v>2.3119999999999998</v>
      </c>
      <c r="N475" s="7">
        <f t="shared" si="26"/>
        <v>27.246783777825414</v>
      </c>
    </row>
    <row r="476" spans="7:14" x14ac:dyDescent="0.2">
      <c r="G476" s="7" t="s">
        <v>195</v>
      </c>
      <c r="H476" s="7">
        <v>2.5619999999999998</v>
      </c>
      <c r="I476" s="7">
        <f t="shared" si="25"/>
        <v>67.109497948296251</v>
      </c>
      <c r="L476" s="7" t="s">
        <v>194</v>
      </c>
      <c r="M476" s="7">
        <v>5.4640000000000004</v>
      </c>
      <c r="N476" s="7">
        <f t="shared" si="26"/>
        <v>64.392918063165254</v>
      </c>
    </row>
    <row r="477" spans="7:14" x14ac:dyDescent="0.2">
      <c r="G477" s="7" t="s">
        <v>195</v>
      </c>
      <c r="H477" s="7">
        <v>2.6320000000000001</v>
      </c>
      <c r="I477" s="7">
        <f t="shared" si="25"/>
        <v>68.943090788413642</v>
      </c>
      <c r="L477" s="7" t="s">
        <v>194</v>
      </c>
      <c r="M477" s="7">
        <v>3.839</v>
      </c>
      <c r="N477" s="7">
        <f t="shared" si="26"/>
        <v>45.242388807556985</v>
      </c>
    </row>
    <row r="478" spans="7:14" x14ac:dyDescent="0.2">
      <c r="G478" s="7" t="s">
        <v>195</v>
      </c>
      <c r="H478" s="7">
        <v>2.1549999999999998</v>
      </c>
      <c r="I478" s="7">
        <f t="shared" si="25"/>
        <v>56.448465292185169</v>
      </c>
      <c r="L478" s="7" t="s">
        <v>194</v>
      </c>
      <c r="M478" s="7">
        <v>2.82</v>
      </c>
      <c r="N478" s="7">
        <f t="shared" si="26"/>
        <v>33.233533846655561</v>
      </c>
    </row>
    <row r="479" spans="7:14" x14ac:dyDescent="0.2">
      <c r="G479" s="7" t="s">
        <v>195</v>
      </c>
      <c r="H479" s="7">
        <v>8.1690000000000005</v>
      </c>
      <c r="I479" s="7">
        <f t="shared" si="25"/>
        <v>213.9802844416987</v>
      </c>
      <c r="L479" s="7" t="s">
        <v>194</v>
      </c>
      <c r="M479" s="7">
        <v>2.3119999999999998</v>
      </c>
      <c r="N479" s="7">
        <f t="shared" si="26"/>
        <v>27.246783777825414</v>
      </c>
    </row>
    <row r="480" spans="7:14" x14ac:dyDescent="0.2">
      <c r="G480" s="7" t="s">
        <v>195</v>
      </c>
      <c r="H480" s="7">
        <v>10.048</v>
      </c>
      <c r="I480" s="7">
        <f t="shared" si="25"/>
        <v>263.19915510713531</v>
      </c>
      <c r="L480" s="7" t="s">
        <v>194</v>
      </c>
      <c r="M480" s="7">
        <v>1.1419999999999999</v>
      </c>
      <c r="N480" s="7">
        <f t="shared" si="26"/>
        <v>13.458402713787464</v>
      </c>
    </row>
    <row r="481" spans="7:14" x14ac:dyDescent="0.2">
      <c r="G481" s="7" t="s">
        <v>195</v>
      </c>
      <c r="H481" s="7">
        <v>3.33</v>
      </c>
      <c r="I481" s="7">
        <f t="shared" si="25"/>
        <v>87.226630822726975</v>
      </c>
      <c r="L481" s="7" t="s">
        <v>194</v>
      </c>
      <c r="M481" s="7">
        <v>1.841</v>
      </c>
      <c r="N481" s="7">
        <f t="shared" si="26"/>
        <v>21.696076528969112</v>
      </c>
    </row>
    <row r="482" spans="7:14" x14ac:dyDescent="0.2">
      <c r="G482" s="7" t="s">
        <v>195</v>
      </c>
      <c r="H482" s="7">
        <v>8.2249999999999996</v>
      </c>
      <c r="I482" s="7">
        <f t="shared" si="25"/>
        <v>215.44715871379259</v>
      </c>
      <c r="L482" s="7" t="s">
        <v>194</v>
      </c>
      <c r="M482" s="7">
        <v>8.2420000000000009</v>
      </c>
      <c r="N482" s="7">
        <f t="shared" si="26"/>
        <v>97.131484384445102</v>
      </c>
    </row>
    <row r="483" spans="7:14" x14ac:dyDescent="0.2">
      <c r="G483" s="7" t="s">
        <v>195</v>
      </c>
      <c r="H483" s="7">
        <v>7.6130000000000004</v>
      </c>
      <c r="I483" s="7">
        <f t="shared" si="25"/>
        <v>199.41631845448063</v>
      </c>
      <c r="L483" s="7" t="s">
        <v>194</v>
      </c>
      <c r="M483" s="7">
        <v>5.6520000000000001</v>
      </c>
      <c r="N483" s="7">
        <f t="shared" si="26"/>
        <v>66.608486986275622</v>
      </c>
    </row>
    <row r="484" spans="7:14" x14ac:dyDescent="0.2">
      <c r="G484" s="7" t="s">
        <v>195</v>
      </c>
      <c r="H484" s="7">
        <v>3.67</v>
      </c>
      <c r="I484" s="7">
        <f t="shared" si="25"/>
        <v>96.132653189011407</v>
      </c>
      <c r="L484" s="7" t="s">
        <v>194</v>
      </c>
      <c r="M484" s="7">
        <v>2.8889999999999998</v>
      </c>
      <c r="N484" s="7">
        <f t="shared" si="26"/>
        <v>34.046694781201388</v>
      </c>
    </row>
    <row r="485" spans="7:14" x14ac:dyDescent="0.2">
      <c r="G485" s="7" t="s">
        <v>195</v>
      </c>
      <c r="H485" s="7">
        <v>8.0109999999999992</v>
      </c>
      <c r="I485" s="7">
        <f t="shared" si="25"/>
        <v>209.84160345971944</v>
      </c>
      <c r="L485" s="7" t="s">
        <v>194</v>
      </c>
      <c r="M485" s="7">
        <v>2.528</v>
      </c>
      <c r="N485" s="7">
        <f t="shared" si="26"/>
        <v>29.792331051186267</v>
      </c>
    </row>
    <row r="486" spans="7:14" x14ac:dyDescent="0.2">
      <c r="G486" s="7" t="s">
        <v>195</v>
      </c>
      <c r="H486" s="7">
        <v>2.5459999999999998</v>
      </c>
      <c r="I486" s="7">
        <f t="shared" si="25"/>
        <v>66.690391013412281</v>
      </c>
      <c r="L486" s="7" t="s">
        <v>194</v>
      </c>
      <c r="M486" s="7">
        <v>1.806</v>
      </c>
      <c r="N486" s="7">
        <f t="shared" si="26"/>
        <v>21.283603591156012</v>
      </c>
    </row>
    <row r="487" spans="7:14" x14ac:dyDescent="0.2">
      <c r="G487" s="7" t="s">
        <v>195</v>
      </c>
      <c r="H487" s="7">
        <v>1.704</v>
      </c>
      <c r="I487" s="7">
        <f t="shared" si="25"/>
        <v>44.634888565143171</v>
      </c>
      <c r="L487" s="7" t="s">
        <v>194</v>
      </c>
      <c r="M487" s="7">
        <v>3.5750000000000002</v>
      </c>
      <c r="N487" s="7">
        <f t="shared" si="26"/>
        <v>42.131164362338176</v>
      </c>
    </row>
    <row r="488" spans="7:14" x14ac:dyDescent="0.2">
      <c r="G488" s="7" t="s">
        <v>195</v>
      </c>
      <c r="H488" s="7">
        <v>2.7029999999999998</v>
      </c>
      <c r="I488" s="7">
        <f t="shared" si="25"/>
        <v>70.802877811961267</v>
      </c>
      <c r="L488" s="7" t="s">
        <v>194</v>
      </c>
      <c r="M488" s="7">
        <v>1.806</v>
      </c>
      <c r="N488" s="7">
        <f t="shared" si="26"/>
        <v>21.283603591156012</v>
      </c>
    </row>
    <row r="489" spans="7:14" x14ac:dyDescent="0.2">
      <c r="G489" s="7" t="s">
        <v>195</v>
      </c>
      <c r="H489" s="7">
        <v>4.984</v>
      </c>
      <c r="I489" s="7">
        <f t="shared" si="25"/>
        <v>130.55181021635772</v>
      </c>
      <c r="L489" s="7" t="s">
        <v>194</v>
      </c>
      <c r="M489" s="7">
        <v>13.321</v>
      </c>
      <c r="N489" s="7">
        <f t="shared" si="26"/>
        <v>156.98720013166621</v>
      </c>
    </row>
    <row r="490" spans="7:14" x14ac:dyDescent="0.2">
      <c r="G490" s="7" t="s">
        <v>195</v>
      </c>
      <c r="H490" s="7">
        <v>1.8120000000000001</v>
      </c>
      <c r="I490" s="7">
        <f t="shared" si="25"/>
        <v>47.463860375609997</v>
      </c>
      <c r="L490" s="7" t="s">
        <v>194</v>
      </c>
      <c r="M490" s="7">
        <v>11.462999999999999</v>
      </c>
      <c r="N490" s="7">
        <f t="shared" si="26"/>
        <v>135.09077960433075</v>
      </c>
    </row>
    <row r="491" spans="7:14" x14ac:dyDescent="0.2">
      <c r="G491" s="7" t="s">
        <v>195</v>
      </c>
      <c r="H491" s="7">
        <v>3.923</v>
      </c>
      <c r="I491" s="7">
        <f t="shared" si="25"/>
        <v>102.75978159686426</v>
      </c>
      <c r="L491" s="7" t="s">
        <v>194</v>
      </c>
      <c r="M491" s="7">
        <v>9.7509999999999994</v>
      </c>
      <c r="N491" s="7">
        <f t="shared" si="26"/>
        <v>114.91496047472994</v>
      </c>
    </row>
    <row r="492" spans="7:14" x14ac:dyDescent="0.2">
      <c r="G492" s="7" t="s">
        <v>195</v>
      </c>
      <c r="H492" s="7">
        <v>2.5070000000000001</v>
      </c>
      <c r="I492" s="7">
        <f t="shared" si="25"/>
        <v>65.668817859632597</v>
      </c>
      <c r="L492" s="7" t="s">
        <v>194</v>
      </c>
      <c r="M492" s="7">
        <v>7.0110000000000001</v>
      </c>
      <c r="N492" s="7">
        <f t="shared" si="26"/>
        <v>82.624221914504318</v>
      </c>
    </row>
    <row r="493" spans="7:14" x14ac:dyDescent="0.2">
      <c r="G493" s="7" t="s">
        <v>195</v>
      </c>
      <c r="H493" s="7">
        <v>11.714</v>
      </c>
      <c r="I493" s="7">
        <f t="shared" si="25"/>
        <v>306.83866470192908</v>
      </c>
      <c r="L493" s="7" t="s">
        <v>194</v>
      </c>
      <c r="M493" s="7">
        <v>1.841</v>
      </c>
      <c r="N493" s="7">
        <f t="shared" si="26"/>
        <v>21.696076528969112</v>
      </c>
    </row>
    <row r="494" spans="7:14" x14ac:dyDescent="0.2">
      <c r="G494" s="7" t="s">
        <v>195</v>
      </c>
      <c r="H494" s="7">
        <v>1.335</v>
      </c>
      <c r="I494" s="7">
        <f t="shared" si="25"/>
        <v>34.969234879381531</v>
      </c>
      <c r="L494" s="7" t="s">
        <v>194</v>
      </c>
      <c r="M494" s="7">
        <v>2.4220000000000002</v>
      </c>
      <c r="N494" s="7">
        <f t="shared" si="26"/>
        <v>28.543127296666587</v>
      </c>
    </row>
    <row r="495" spans="7:14" x14ac:dyDescent="0.2">
      <c r="G495" s="7" t="s">
        <v>195</v>
      </c>
      <c r="H495" s="7">
        <v>1.601</v>
      </c>
      <c r="I495" s="7">
        <f t="shared" si="25"/>
        <v>41.936887671827591</v>
      </c>
      <c r="L495" s="7" t="s">
        <v>194</v>
      </c>
      <c r="M495" s="7">
        <v>4.9939999999999998</v>
      </c>
      <c r="N495" s="7">
        <f t="shared" si="26"/>
        <v>58.85399575538932</v>
      </c>
    </row>
    <row r="496" spans="7:14" x14ac:dyDescent="0.2">
      <c r="G496" s="7" t="s">
        <v>195</v>
      </c>
      <c r="H496" s="7">
        <v>4.694</v>
      </c>
      <c r="I496" s="7">
        <f t="shared" si="25"/>
        <v>122.95549702158573</v>
      </c>
      <c r="L496" s="7" t="s">
        <v>194</v>
      </c>
      <c r="M496" s="7">
        <v>11.247999999999999</v>
      </c>
      <c r="N496" s="7">
        <f t="shared" si="26"/>
        <v>132.55701727205027</v>
      </c>
    </row>
    <row r="497" spans="7:15" x14ac:dyDescent="0.2">
      <c r="G497" s="7" t="s">
        <v>195</v>
      </c>
      <c r="H497" s="7">
        <v>2.4049999999999998</v>
      </c>
      <c r="I497" s="7">
        <f t="shared" si="25"/>
        <v>62.997011149747259</v>
      </c>
      <c r="L497" s="7" t="s">
        <v>194</v>
      </c>
      <c r="M497" s="7">
        <v>10.699</v>
      </c>
      <c r="N497" s="7">
        <f t="shared" si="26"/>
        <v>126.08708461892478</v>
      </c>
    </row>
    <row r="498" spans="7:15" x14ac:dyDescent="0.2">
      <c r="G498" s="7" t="s">
        <v>195</v>
      </c>
      <c r="H498" s="7">
        <v>1.845</v>
      </c>
      <c r="I498" s="7">
        <f t="shared" si="25"/>
        <v>48.328268428808194</v>
      </c>
      <c r="L498" s="7" t="s">
        <v>194</v>
      </c>
      <c r="M498" s="7">
        <v>15.872999999999999</v>
      </c>
      <c r="N498" s="7">
        <f t="shared" si="26"/>
        <v>187.06236976878148</v>
      </c>
    </row>
    <row r="499" spans="7:15" x14ac:dyDescent="0.2">
      <c r="G499" s="7" t="s">
        <v>195</v>
      </c>
      <c r="H499" s="7">
        <v>7.9710000000000001</v>
      </c>
      <c r="I499" s="7">
        <f t="shared" si="25"/>
        <v>208.79383612250956</v>
      </c>
      <c r="L499" s="7" t="s">
        <v>194</v>
      </c>
      <c r="M499" s="7">
        <v>13.472</v>
      </c>
      <c r="N499" s="7">
        <f t="shared" si="26"/>
        <v>158.76672623480275</v>
      </c>
    </row>
    <row r="500" spans="7:15" x14ac:dyDescent="0.2">
      <c r="G500" s="7" t="s">
        <v>195</v>
      </c>
      <c r="H500" s="7">
        <v>1.7270000000000001</v>
      </c>
      <c r="I500" s="7">
        <f t="shared" si="25"/>
        <v>45.237354784038892</v>
      </c>
      <c r="L500" s="7" t="s">
        <v>194</v>
      </c>
      <c r="M500" s="7">
        <v>16.544</v>
      </c>
      <c r="N500" s="7">
        <f t="shared" si="26"/>
        <v>194.97006523371266</v>
      </c>
    </row>
    <row r="501" spans="7:15" x14ac:dyDescent="0.2">
      <c r="G501" s="7" t="s">
        <v>195</v>
      </c>
      <c r="H501" s="7">
        <v>2.0169999999999999</v>
      </c>
      <c r="I501" s="7">
        <f t="shared" si="25"/>
        <v>52.833667978810908</v>
      </c>
      <c r="L501" s="7" t="s">
        <v>194</v>
      </c>
      <c r="M501" s="7">
        <v>2.5529999999999999</v>
      </c>
      <c r="N501" s="7">
        <f t="shared" si="26"/>
        <v>30.086954578195623</v>
      </c>
    </row>
    <row r="502" spans="7:15" x14ac:dyDescent="0.2">
      <c r="G502" s="7" t="s">
        <v>195</v>
      </c>
      <c r="H502" s="7">
        <v>1.663</v>
      </c>
      <c r="I502" s="7">
        <f t="shared" si="25"/>
        <v>43.560927044502996</v>
      </c>
      <c r="L502" s="7" t="s">
        <v>194</v>
      </c>
      <c r="M502" s="7">
        <v>8.3089999999999993</v>
      </c>
      <c r="N502" s="7">
        <f t="shared" si="26"/>
        <v>97.921075436830165</v>
      </c>
    </row>
    <row r="503" spans="7:15" x14ac:dyDescent="0.2">
      <c r="G503" s="7" t="s">
        <v>195</v>
      </c>
      <c r="H503" s="7">
        <v>5.1520000000000001</v>
      </c>
      <c r="I503" s="7">
        <f t="shared" si="25"/>
        <v>134.95243303263948</v>
      </c>
      <c r="L503" s="7" t="s">
        <v>194</v>
      </c>
      <c r="M503" s="7">
        <v>9.7249999999999996</v>
      </c>
      <c r="N503" s="7">
        <f t="shared" si="26"/>
        <v>114.6085520066402</v>
      </c>
    </row>
    <row r="504" spans="7:15" x14ac:dyDescent="0.2">
      <c r="G504" s="7" t="s">
        <v>195</v>
      </c>
      <c r="H504" s="7">
        <v>6.41</v>
      </c>
      <c r="I504" s="7">
        <f t="shared" si="25"/>
        <v>167.90471578789189</v>
      </c>
      <c r="L504" s="7" t="s">
        <v>194</v>
      </c>
      <c r="M504" s="7">
        <v>9.7159999999999993</v>
      </c>
      <c r="N504" s="7">
        <f t="shared" si="26"/>
        <v>114.50248753691683</v>
      </c>
    </row>
    <row r="505" spans="7:15" x14ac:dyDescent="0.2">
      <c r="G505" s="7" t="s">
        <v>195</v>
      </c>
      <c r="H505" s="7">
        <v>3.8050000000000002</v>
      </c>
      <c r="I505" s="7">
        <f t="shared" si="25"/>
        <v>99.668867952094942</v>
      </c>
      <c r="L505" s="7" t="s">
        <v>194</v>
      </c>
      <c r="M505" s="7">
        <v>7.72</v>
      </c>
      <c r="N505" s="7">
        <f t="shared" si="26"/>
        <v>90.979745140489698</v>
      </c>
    </row>
    <row r="506" spans="7:15" x14ac:dyDescent="0.2">
      <c r="G506" s="7" t="s">
        <v>195</v>
      </c>
      <c r="H506" s="7">
        <v>1.4430000000000001</v>
      </c>
      <c r="I506" s="7">
        <f t="shared" si="25"/>
        <v>37.798206689848357</v>
      </c>
      <c r="L506" s="7" t="s">
        <v>194</v>
      </c>
      <c r="M506" s="7">
        <v>2.6040000000000001</v>
      </c>
      <c r="N506" s="7">
        <f t="shared" si="26"/>
        <v>30.687986573294712</v>
      </c>
    </row>
    <row r="507" spans="7:15" x14ac:dyDescent="0.2">
      <c r="G507" s="7" t="s">
        <v>195</v>
      </c>
      <c r="H507" s="7">
        <v>2.1739999999999999</v>
      </c>
      <c r="I507" s="7">
        <f t="shared" si="25"/>
        <v>56.946154777359894</v>
      </c>
      <c r="L507" s="7" t="s">
        <v>194</v>
      </c>
      <c r="M507" s="7">
        <v>8.9190000000000005</v>
      </c>
      <c r="N507" s="7">
        <f t="shared" si="26"/>
        <v>105.10988949585851</v>
      </c>
    </row>
    <row r="508" spans="7:15" x14ac:dyDescent="0.2">
      <c r="G508" s="7" t="s">
        <v>195</v>
      </c>
      <c r="H508" s="7">
        <v>1.097</v>
      </c>
      <c r="I508" s="7">
        <f t="shared" si="25"/>
        <v>28.735019222982427</v>
      </c>
      <c r="L508" s="7" t="s">
        <v>194</v>
      </c>
      <c r="M508" s="7">
        <v>2.82</v>
      </c>
      <c r="N508" s="7">
        <f t="shared" si="26"/>
        <v>33.233533846655561</v>
      </c>
    </row>
    <row r="509" spans="7:15" x14ac:dyDescent="0.2">
      <c r="G509" s="7" t="s">
        <v>195</v>
      </c>
      <c r="H509" s="7">
        <v>2.1720000000000002</v>
      </c>
      <c r="I509" s="7">
        <f t="shared" si="25"/>
        <v>56.893766410499403</v>
      </c>
      <c r="L509" s="7" t="s">
        <v>194</v>
      </c>
      <c r="M509" s="7">
        <v>41.031999999999996</v>
      </c>
      <c r="N509" s="7">
        <f t="shared" si="26"/>
        <v>483.55970240991877</v>
      </c>
    </row>
    <row r="510" spans="7:15" x14ac:dyDescent="0.2">
      <c r="G510" s="7" t="s">
        <v>195</v>
      </c>
      <c r="H510" s="7">
        <v>2.7530000000000001</v>
      </c>
      <c r="I510" s="7">
        <f t="shared" si="25"/>
        <v>72.11258698347369</v>
      </c>
      <c r="L510" s="7" t="s">
        <v>194</v>
      </c>
      <c r="M510" s="7">
        <v>10.619</v>
      </c>
      <c r="N510" s="7">
        <f t="shared" si="26"/>
        <v>125.14428933249484</v>
      </c>
    </row>
    <row r="511" spans="7:15" x14ac:dyDescent="0.2">
      <c r="G511" s="7" t="s">
        <v>195</v>
      </c>
      <c r="H511" s="7">
        <v>2.31</v>
      </c>
      <c r="I511" s="7">
        <f t="shared" si="25"/>
        <v>60.508563723873678</v>
      </c>
      <c r="L511" s="7" t="s">
        <v>194</v>
      </c>
      <c r="M511" s="7">
        <v>5.524</v>
      </c>
      <c r="N511" s="7">
        <f t="shared" si="26"/>
        <v>65.10001452798771</v>
      </c>
    </row>
    <row r="512" spans="7:15" x14ac:dyDescent="0.2">
      <c r="G512" s="7" t="s">
        <v>195</v>
      </c>
      <c r="H512" s="7">
        <v>0.90200000000000002</v>
      </c>
      <c r="I512" s="7">
        <f t="shared" si="25"/>
        <v>23.627153454084006</v>
      </c>
      <c r="L512" s="7" t="s">
        <v>195</v>
      </c>
      <c r="M512" s="7">
        <v>6.944</v>
      </c>
      <c r="N512" s="7">
        <f t="shared" si="26"/>
        <v>81.834630862119226</v>
      </c>
      <c r="O512" s="39">
        <f>AVERAGE(N512:N806)</f>
        <v>82.498702304760187</v>
      </c>
    </row>
    <row r="513" spans="7:14" x14ac:dyDescent="0.2">
      <c r="G513" s="7" t="s">
        <v>195</v>
      </c>
      <c r="H513" s="7">
        <v>1.663</v>
      </c>
      <c r="I513" s="7">
        <f t="shared" si="25"/>
        <v>43.560927044502996</v>
      </c>
      <c r="L513" s="7" t="s">
        <v>195</v>
      </c>
      <c r="M513" s="7">
        <v>42.334000000000003</v>
      </c>
      <c r="N513" s="7">
        <f t="shared" si="26"/>
        <v>498.90369569656616</v>
      </c>
    </row>
    <row r="514" spans="7:14" x14ac:dyDescent="0.2">
      <c r="G514" s="7" t="s">
        <v>195</v>
      </c>
      <c r="H514" s="7">
        <v>0.54100000000000004</v>
      </c>
      <c r="I514" s="7">
        <f t="shared" si="25"/>
        <v>14.171053235764353</v>
      </c>
      <c r="L514" s="7" t="s">
        <v>195</v>
      </c>
      <c r="M514" s="7">
        <v>4.9569999999999999</v>
      </c>
      <c r="N514" s="7">
        <f t="shared" si="26"/>
        <v>58.417952935415471</v>
      </c>
    </row>
    <row r="515" spans="7:14" x14ac:dyDescent="0.2">
      <c r="G515" s="7" t="s">
        <v>195</v>
      </c>
      <c r="H515" s="7">
        <v>0.65</v>
      </c>
      <c r="I515" s="7">
        <f t="shared" si="25"/>
        <v>17.026219229661425</v>
      </c>
      <c r="L515" s="7" t="s">
        <v>195</v>
      </c>
      <c r="M515" s="7">
        <v>3.6669999999999998</v>
      </c>
      <c r="N515" s="7">
        <f t="shared" si="26"/>
        <v>43.21537894173261</v>
      </c>
    </row>
    <row r="516" spans="7:14" x14ac:dyDescent="0.2">
      <c r="G516" s="7" t="s">
        <v>195</v>
      </c>
      <c r="H516" s="7">
        <v>1.454</v>
      </c>
      <c r="I516" s="7">
        <f t="shared" si="25"/>
        <v>38.086342707581089</v>
      </c>
      <c r="L516" s="7" t="s">
        <v>195</v>
      </c>
      <c r="M516" s="7">
        <v>2.8069999999999999</v>
      </c>
      <c r="N516" s="7">
        <f t="shared" si="26"/>
        <v>33.080329612610697</v>
      </c>
    </row>
    <row r="517" spans="7:14" x14ac:dyDescent="0.2">
      <c r="G517" s="7" t="s">
        <v>195</v>
      </c>
      <c r="H517" s="7">
        <v>1.155</v>
      </c>
      <c r="I517" s="7">
        <f t="shared" si="25"/>
        <v>30.254281861936839</v>
      </c>
      <c r="L517" s="7" t="s">
        <v>195</v>
      </c>
      <c r="M517" s="7">
        <v>4.625</v>
      </c>
      <c r="N517" s="7">
        <f t="shared" si="26"/>
        <v>54.505352496731199</v>
      </c>
    </row>
    <row r="518" spans="7:14" x14ac:dyDescent="0.2">
      <c r="G518" s="7" t="s">
        <v>195</v>
      </c>
      <c r="H518" s="7">
        <v>1.0820000000000001</v>
      </c>
      <c r="I518" s="7">
        <f t="shared" ref="I518:I581" si="27">H518/$H$4*100</f>
        <v>28.342106471528705</v>
      </c>
      <c r="L518" s="7" t="s">
        <v>195</v>
      </c>
      <c r="M518" s="7">
        <v>3.472</v>
      </c>
      <c r="N518" s="7">
        <f t="shared" ref="N518:N581" si="28">M518/$M$4*100</f>
        <v>40.917315431059613</v>
      </c>
    </row>
    <row r="519" spans="7:14" x14ac:dyDescent="0.2">
      <c r="G519" s="7" t="s">
        <v>195</v>
      </c>
      <c r="H519" s="7">
        <v>0.54100000000000004</v>
      </c>
      <c r="I519" s="7">
        <f t="shared" si="27"/>
        <v>14.171053235764353</v>
      </c>
      <c r="L519" s="7" t="s">
        <v>195</v>
      </c>
      <c r="M519" s="7">
        <v>9.4589999999999996</v>
      </c>
      <c r="N519" s="7">
        <f t="shared" si="28"/>
        <v>111.47375767926061</v>
      </c>
    </row>
    <row r="520" spans="7:14" x14ac:dyDescent="0.2">
      <c r="G520" s="7" t="s">
        <v>195</v>
      </c>
      <c r="H520" s="7">
        <v>2.601</v>
      </c>
      <c r="I520" s="7">
        <f t="shared" si="27"/>
        <v>68.131071102075936</v>
      </c>
      <c r="L520" s="7" t="s">
        <v>195</v>
      </c>
      <c r="M520" s="7">
        <v>7.2220000000000004</v>
      </c>
      <c r="N520" s="7">
        <f t="shared" si="28"/>
        <v>85.110844482463293</v>
      </c>
    </row>
    <row r="521" spans="7:14" x14ac:dyDescent="0.2">
      <c r="G521" s="7" t="s">
        <v>195</v>
      </c>
      <c r="H521" s="7">
        <v>1.052</v>
      </c>
      <c r="I521" s="7">
        <f t="shared" si="27"/>
        <v>27.556280968621255</v>
      </c>
      <c r="L521" s="7" t="s">
        <v>195</v>
      </c>
      <c r="M521" s="7">
        <v>2.9289999999999998</v>
      </c>
      <c r="N521" s="7">
        <f t="shared" si="28"/>
        <v>34.518092424416366</v>
      </c>
    </row>
    <row r="522" spans="7:14" x14ac:dyDescent="0.2">
      <c r="G522" s="7" t="s">
        <v>195</v>
      </c>
      <c r="H522" s="7">
        <v>2.165</v>
      </c>
      <c r="I522" s="7">
        <f t="shared" si="27"/>
        <v>56.710407126487659</v>
      </c>
      <c r="L522" s="7" t="s">
        <v>195</v>
      </c>
      <c r="M522" s="7">
        <v>8.9359999999999999</v>
      </c>
      <c r="N522" s="7">
        <f t="shared" si="28"/>
        <v>105.31023349422486</v>
      </c>
    </row>
    <row r="523" spans="7:14" x14ac:dyDescent="0.2">
      <c r="G523" s="7" t="s">
        <v>195</v>
      </c>
      <c r="H523" s="7">
        <v>1.917</v>
      </c>
      <c r="I523" s="7">
        <f t="shared" si="27"/>
        <v>50.214249635786068</v>
      </c>
      <c r="L523" s="7" t="s">
        <v>195</v>
      </c>
      <c r="M523" s="7">
        <v>4.4390000000000001</v>
      </c>
      <c r="N523" s="7">
        <f t="shared" si="28"/>
        <v>52.313353455781574</v>
      </c>
    </row>
    <row r="524" spans="7:14" x14ac:dyDescent="0.2">
      <c r="G524" s="7" t="s">
        <v>195</v>
      </c>
      <c r="H524" s="7">
        <v>1.776</v>
      </c>
      <c r="I524" s="7">
        <f t="shared" si="27"/>
        <v>46.520869772121053</v>
      </c>
      <c r="L524" s="7" t="s">
        <v>195</v>
      </c>
      <c r="M524" s="7">
        <v>4.7880000000000003</v>
      </c>
      <c r="N524" s="7">
        <f t="shared" si="28"/>
        <v>56.42629789283221</v>
      </c>
    </row>
    <row r="525" spans="7:14" x14ac:dyDescent="0.2">
      <c r="G525" s="7" t="s">
        <v>195</v>
      </c>
      <c r="H525" s="7">
        <v>0.56999999999999995</v>
      </c>
      <c r="I525" s="7">
        <f t="shared" si="27"/>
        <v>14.930684555241552</v>
      </c>
      <c r="L525" s="7" t="s">
        <v>195</v>
      </c>
      <c r="M525" s="7">
        <v>9.4079999999999995</v>
      </c>
      <c r="N525" s="7">
        <f t="shared" si="28"/>
        <v>110.87272568416154</v>
      </c>
    </row>
    <row r="526" spans="7:14" x14ac:dyDescent="0.2">
      <c r="G526" s="7" t="s">
        <v>195</v>
      </c>
      <c r="H526" s="7">
        <v>4.1429999999999998</v>
      </c>
      <c r="I526" s="7">
        <f t="shared" si="27"/>
        <v>108.52250195151886</v>
      </c>
      <c r="L526" s="7" t="s">
        <v>195</v>
      </c>
      <c r="M526" s="7">
        <v>3.23</v>
      </c>
      <c r="N526" s="7">
        <f t="shared" si="28"/>
        <v>38.065359689609032</v>
      </c>
    </row>
    <row r="527" spans="7:14" x14ac:dyDescent="0.2">
      <c r="G527" s="7" t="s">
        <v>195</v>
      </c>
      <c r="H527" s="7">
        <v>3.0830000000000002</v>
      </c>
      <c r="I527" s="7">
        <f t="shared" si="27"/>
        <v>80.756667515455632</v>
      </c>
      <c r="L527" s="7" t="s">
        <v>195</v>
      </c>
      <c r="M527" s="7">
        <v>5.6360000000000001</v>
      </c>
      <c r="N527" s="7">
        <f t="shared" si="28"/>
        <v>66.419927928989637</v>
      </c>
    </row>
    <row r="528" spans="7:14" x14ac:dyDescent="0.2">
      <c r="G528" s="7" t="s">
        <v>195</v>
      </c>
      <c r="H528" s="7">
        <v>3.37</v>
      </c>
      <c r="I528" s="7">
        <f t="shared" si="27"/>
        <v>88.274398159936922</v>
      </c>
      <c r="L528" s="7" t="s">
        <v>195</v>
      </c>
      <c r="M528" s="7">
        <v>4.3600000000000003</v>
      </c>
      <c r="N528" s="7">
        <f t="shared" si="28"/>
        <v>51.382343110432018</v>
      </c>
    </row>
    <row r="529" spans="7:14" x14ac:dyDescent="0.2">
      <c r="G529" s="7" t="s">
        <v>195</v>
      </c>
      <c r="H529" s="7">
        <v>1.444</v>
      </c>
      <c r="I529" s="7">
        <f t="shared" si="27"/>
        <v>37.824400873278599</v>
      </c>
      <c r="L529" s="7" t="s">
        <v>195</v>
      </c>
      <c r="M529" s="7">
        <v>3.6669999999999998</v>
      </c>
      <c r="N529" s="7">
        <f t="shared" si="28"/>
        <v>43.21537894173261</v>
      </c>
    </row>
    <row r="530" spans="7:14" x14ac:dyDescent="0.2">
      <c r="G530" s="7" t="s">
        <v>195</v>
      </c>
      <c r="H530" s="7">
        <v>1.736</v>
      </c>
      <c r="I530" s="7">
        <f t="shared" si="27"/>
        <v>45.473102434911119</v>
      </c>
      <c r="L530" s="7" t="s">
        <v>195</v>
      </c>
      <c r="M530" s="7">
        <v>3.5049999999999999</v>
      </c>
      <c r="N530" s="7">
        <f t="shared" si="28"/>
        <v>41.306218486711963</v>
      </c>
    </row>
    <row r="531" spans="7:14" x14ac:dyDescent="0.2">
      <c r="G531" s="7" t="s">
        <v>195</v>
      </c>
      <c r="H531" s="7">
        <v>2.593</v>
      </c>
      <c r="I531" s="7">
        <f t="shared" si="27"/>
        <v>67.921517634633958</v>
      </c>
      <c r="L531" s="7" t="s">
        <v>195</v>
      </c>
      <c r="M531" s="7">
        <v>6.8940000000000001</v>
      </c>
      <c r="N531" s="7">
        <f t="shared" si="28"/>
        <v>81.245383808100527</v>
      </c>
    </row>
    <row r="532" spans="7:14" x14ac:dyDescent="0.2">
      <c r="G532" s="7" t="s">
        <v>195</v>
      </c>
      <c r="H532" s="7">
        <v>0.96299999999999997</v>
      </c>
      <c r="I532" s="7">
        <f t="shared" si="27"/>
        <v>25.224998643329151</v>
      </c>
      <c r="L532" s="7" t="s">
        <v>195</v>
      </c>
      <c r="M532" s="7">
        <v>2.9670000000000001</v>
      </c>
      <c r="N532" s="7">
        <f t="shared" si="28"/>
        <v>34.965920185470587</v>
      </c>
    </row>
    <row r="533" spans="7:14" x14ac:dyDescent="0.2">
      <c r="G533" s="7" t="s">
        <v>195</v>
      </c>
      <c r="H533" s="7">
        <v>1.9259999999999999</v>
      </c>
      <c r="I533" s="7">
        <f t="shared" si="27"/>
        <v>50.449997286658302</v>
      </c>
      <c r="L533" s="7" t="s">
        <v>195</v>
      </c>
      <c r="M533" s="7">
        <v>4.3330000000000002</v>
      </c>
      <c r="N533" s="7">
        <f t="shared" si="28"/>
        <v>51.064149701261904</v>
      </c>
    </row>
    <row r="534" spans="7:14" x14ac:dyDescent="0.2">
      <c r="G534" s="7" t="s">
        <v>195</v>
      </c>
      <c r="H534" s="7">
        <v>4.5679999999999996</v>
      </c>
      <c r="I534" s="7">
        <f t="shared" si="27"/>
        <v>119.65502990937442</v>
      </c>
      <c r="L534" s="7" t="s">
        <v>195</v>
      </c>
      <c r="M534" s="7">
        <v>3.0830000000000002</v>
      </c>
      <c r="N534" s="7">
        <f t="shared" si="28"/>
        <v>36.332973350794013</v>
      </c>
    </row>
    <row r="535" spans="7:14" x14ac:dyDescent="0.2">
      <c r="L535" s="7" t="s">
        <v>195</v>
      </c>
      <c r="M535" s="7">
        <v>1.444</v>
      </c>
      <c r="N535" s="7">
        <f t="shared" si="28"/>
        <v>17.017454920060509</v>
      </c>
    </row>
    <row r="536" spans="7:14" x14ac:dyDescent="0.2">
      <c r="L536" s="7" t="s">
        <v>195</v>
      </c>
      <c r="M536" s="7">
        <v>2.153</v>
      </c>
      <c r="N536" s="7">
        <f t="shared" si="28"/>
        <v>25.372978146045899</v>
      </c>
    </row>
    <row r="537" spans="7:14" x14ac:dyDescent="0.2">
      <c r="L537" s="7" t="s">
        <v>195</v>
      </c>
      <c r="M537" s="7">
        <v>1.9850000000000001</v>
      </c>
      <c r="N537" s="7">
        <f t="shared" si="28"/>
        <v>23.393108044543013</v>
      </c>
    </row>
    <row r="538" spans="7:14" x14ac:dyDescent="0.2">
      <c r="L538" s="7" t="s">
        <v>195</v>
      </c>
      <c r="M538" s="7">
        <v>2.8889999999999998</v>
      </c>
      <c r="N538" s="7">
        <f t="shared" si="28"/>
        <v>34.046694781201388</v>
      </c>
    </row>
    <row r="539" spans="7:14" x14ac:dyDescent="0.2">
      <c r="L539" s="7" t="s">
        <v>195</v>
      </c>
      <c r="M539" s="7">
        <v>1.077</v>
      </c>
      <c r="N539" s="7">
        <f t="shared" si="28"/>
        <v>12.692381543563137</v>
      </c>
    </row>
    <row r="540" spans="7:14" x14ac:dyDescent="0.2">
      <c r="L540" s="7" t="s">
        <v>195</v>
      </c>
      <c r="M540" s="7">
        <v>1.444</v>
      </c>
      <c r="N540" s="7">
        <f t="shared" si="28"/>
        <v>17.017454920060509</v>
      </c>
    </row>
    <row r="541" spans="7:14" x14ac:dyDescent="0.2">
      <c r="L541" s="7" t="s">
        <v>195</v>
      </c>
      <c r="M541" s="7">
        <v>0.96299999999999997</v>
      </c>
      <c r="N541" s="7">
        <f t="shared" si="28"/>
        <v>11.348898260400464</v>
      </c>
    </row>
    <row r="542" spans="7:14" x14ac:dyDescent="0.2">
      <c r="L542" s="7" t="s">
        <v>195</v>
      </c>
      <c r="M542" s="7">
        <v>6.2779999999999996</v>
      </c>
      <c r="N542" s="7">
        <f t="shared" si="28"/>
        <v>73.985860102589939</v>
      </c>
    </row>
    <row r="543" spans="7:14" x14ac:dyDescent="0.2">
      <c r="L543" s="7" t="s">
        <v>195</v>
      </c>
      <c r="M543" s="7">
        <v>1.5229999999999999</v>
      </c>
      <c r="N543" s="7">
        <f t="shared" si="28"/>
        <v>17.948465265410078</v>
      </c>
    </row>
    <row r="544" spans="7:14" x14ac:dyDescent="0.2">
      <c r="L544" s="7" t="s">
        <v>195</v>
      </c>
      <c r="M544" s="7">
        <v>1.9850000000000001</v>
      </c>
      <c r="N544" s="7">
        <f t="shared" si="28"/>
        <v>23.393108044543013</v>
      </c>
    </row>
    <row r="545" spans="12:14" x14ac:dyDescent="0.2">
      <c r="L545" s="7" t="s">
        <v>195</v>
      </c>
      <c r="M545" s="7">
        <v>2.593</v>
      </c>
      <c r="N545" s="7">
        <f t="shared" si="28"/>
        <v>30.558352221410594</v>
      </c>
    </row>
    <row r="546" spans="12:14" x14ac:dyDescent="0.2">
      <c r="L546" s="7" t="s">
        <v>195</v>
      </c>
      <c r="M546" s="7">
        <v>10.436</v>
      </c>
      <c r="N546" s="7">
        <f t="shared" si="28"/>
        <v>122.98764511478633</v>
      </c>
    </row>
    <row r="547" spans="12:14" x14ac:dyDescent="0.2">
      <c r="L547" s="7" t="s">
        <v>195</v>
      </c>
      <c r="M547" s="7">
        <v>25.251000000000001</v>
      </c>
      <c r="N547" s="7">
        <f t="shared" si="28"/>
        <v>297.58154722053177</v>
      </c>
    </row>
    <row r="548" spans="12:14" x14ac:dyDescent="0.2">
      <c r="L548" s="7" t="s">
        <v>195</v>
      </c>
      <c r="M548" s="7">
        <v>2.4550000000000001</v>
      </c>
      <c r="N548" s="7">
        <f t="shared" si="28"/>
        <v>28.932030352318939</v>
      </c>
    </row>
    <row r="549" spans="12:14" x14ac:dyDescent="0.2">
      <c r="L549" s="7" t="s">
        <v>195</v>
      </c>
      <c r="M549" s="7">
        <v>2.593</v>
      </c>
      <c r="N549" s="7">
        <f t="shared" si="28"/>
        <v>30.558352221410594</v>
      </c>
    </row>
    <row r="550" spans="12:14" x14ac:dyDescent="0.2">
      <c r="L550" s="7" t="s">
        <v>195</v>
      </c>
      <c r="M550" s="7">
        <v>5.5</v>
      </c>
      <c r="N550" s="7">
        <f t="shared" si="28"/>
        <v>64.817175942058725</v>
      </c>
    </row>
    <row r="551" spans="12:14" x14ac:dyDescent="0.2">
      <c r="L551" s="7" t="s">
        <v>195</v>
      </c>
      <c r="M551" s="7">
        <v>36.213999999999999</v>
      </c>
      <c r="N551" s="7">
        <f t="shared" si="28"/>
        <v>426.77985628467542</v>
      </c>
    </row>
    <row r="552" spans="12:14" x14ac:dyDescent="0.2">
      <c r="L552" s="7" t="s">
        <v>195</v>
      </c>
      <c r="M552" s="7">
        <v>9.7319999999999993</v>
      </c>
      <c r="N552" s="7">
        <f t="shared" si="28"/>
        <v>114.69104659420282</v>
      </c>
    </row>
    <row r="553" spans="12:14" x14ac:dyDescent="0.2">
      <c r="L553" s="7" t="s">
        <v>195</v>
      </c>
      <c r="M553" s="7">
        <v>1.9850000000000001</v>
      </c>
      <c r="N553" s="7">
        <f t="shared" si="28"/>
        <v>23.393108044543013</v>
      </c>
    </row>
    <row r="554" spans="12:14" x14ac:dyDescent="0.2">
      <c r="L554" s="7" t="s">
        <v>195</v>
      </c>
      <c r="M554" s="7">
        <v>4.4390000000000001</v>
      </c>
      <c r="N554" s="7">
        <f t="shared" si="28"/>
        <v>52.313353455781574</v>
      </c>
    </row>
    <row r="555" spans="12:14" x14ac:dyDescent="0.2">
      <c r="L555" s="7" t="s">
        <v>195</v>
      </c>
      <c r="M555" s="7">
        <v>6.7409999999999997</v>
      </c>
      <c r="N555" s="7">
        <f t="shared" si="28"/>
        <v>79.442287822803252</v>
      </c>
    </row>
    <row r="556" spans="12:14" x14ac:dyDescent="0.2">
      <c r="L556" s="7" t="s">
        <v>195</v>
      </c>
      <c r="M556" s="7">
        <v>5.39</v>
      </c>
      <c r="N556" s="7">
        <f t="shared" si="28"/>
        <v>63.520832423217541</v>
      </c>
    </row>
    <row r="557" spans="12:14" x14ac:dyDescent="0.2">
      <c r="L557" s="7" t="s">
        <v>195</v>
      </c>
      <c r="M557" s="7">
        <v>2.407</v>
      </c>
      <c r="N557" s="7">
        <f t="shared" si="28"/>
        <v>28.366353180460973</v>
      </c>
    </row>
    <row r="558" spans="12:14" x14ac:dyDescent="0.2">
      <c r="L558" s="7" t="s">
        <v>195</v>
      </c>
      <c r="M558" s="7">
        <v>1.444</v>
      </c>
      <c r="N558" s="7">
        <f t="shared" si="28"/>
        <v>17.017454920060509</v>
      </c>
    </row>
    <row r="559" spans="12:14" x14ac:dyDescent="0.2">
      <c r="L559" s="7" t="s">
        <v>195</v>
      </c>
      <c r="M559" s="7">
        <v>4.8150000000000004</v>
      </c>
      <c r="N559" s="7">
        <f t="shared" si="28"/>
        <v>56.744491302002317</v>
      </c>
    </row>
    <row r="560" spans="12:14" x14ac:dyDescent="0.2">
      <c r="L560" s="7" t="s">
        <v>195</v>
      </c>
      <c r="M560" s="7">
        <v>2.407</v>
      </c>
      <c r="N560" s="7">
        <f t="shared" si="28"/>
        <v>28.366353180460973</v>
      </c>
    </row>
    <row r="561" spans="12:14" x14ac:dyDescent="0.2">
      <c r="L561" s="7" t="s">
        <v>195</v>
      </c>
      <c r="M561" s="7">
        <v>53.588000000000001</v>
      </c>
      <c r="N561" s="7">
        <f t="shared" si="28"/>
        <v>631.53142261509879</v>
      </c>
    </row>
    <row r="562" spans="12:14" x14ac:dyDescent="0.2">
      <c r="L562" s="7" t="s">
        <v>195</v>
      </c>
      <c r="M562" s="7">
        <v>3.0449999999999999</v>
      </c>
      <c r="N562" s="7">
        <f t="shared" si="28"/>
        <v>35.885145589739786</v>
      </c>
    </row>
    <row r="563" spans="12:14" x14ac:dyDescent="0.2">
      <c r="L563" s="7" t="s">
        <v>195</v>
      </c>
      <c r="M563" s="7">
        <v>1.5229999999999999</v>
      </c>
      <c r="N563" s="7">
        <f t="shared" si="28"/>
        <v>17.948465265410078</v>
      </c>
    </row>
    <row r="564" spans="12:14" x14ac:dyDescent="0.2">
      <c r="L564" s="7" t="s">
        <v>195</v>
      </c>
      <c r="M564" s="7">
        <v>9.484</v>
      </c>
      <c r="N564" s="7">
        <f t="shared" si="28"/>
        <v>111.76838120626999</v>
      </c>
    </row>
    <row r="565" spans="12:14" x14ac:dyDescent="0.2">
      <c r="L565" s="7" t="s">
        <v>195</v>
      </c>
      <c r="M565" s="7">
        <v>7.1950000000000003</v>
      </c>
      <c r="N565" s="7">
        <f t="shared" si="28"/>
        <v>84.792651073293186</v>
      </c>
    </row>
    <row r="566" spans="12:14" x14ac:dyDescent="0.2">
      <c r="L566" s="7" t="s">
        <v>195</v>
      </c>
      <c r="M566" s="7">
        <v>5.8369999999999997</v>
      </c>
      <c r="N566" s="7">
        <f t="shared" si="28"/>
        <v>68.788701086144869</v>
      </c>
    </row>
    <row r="567" spans="12:14" x14ac:dyDescent="0.2">
      <c r="L567" s="7" t="s">
        <v>195</v>
      </c>
      <c r="M567" s="7">
        <v>2.407</v>
      </c>
      <c r="N567" s="7">
        <f t="shared" si="28"/>
        <v>28.366353180460973</v>
      </c>
    </row>
    <row r="568" spans="12:14" x14ac:dyDescent="0.2">
      <c r="L568" s="7" t="s">
        <v>195</v>
      </c>
      <c r="M568" s="7">
        <v>3.4049999999999998</v>
      </c>
      <c r="N568" s="7">
        <f t="shared" si="28"/>
        <v>40.127724378674536</v>
      </c>
    </row>
    <row r="569" spans="12:14" x14ac:dyDescent="0.2">
      <c r="L569" s="7" t="s">
        <v>195</v>
      </c>
      <c r="M569" s="7">
        <v>10.214</v>
      </c>
      <c r="N569" s="7">
        <f t="shared" si="28"/>
        <v>120.37138819494324</v>
      </c>
    </row>
    <row r="570" spans="12:14" x14ac:dyDescent="0.2">
      <c r="L570" s="7" t="s">
        <v>195</v>
      </c>
      <c r="M570" s="7">
        <v>4.867</v>
      </c>
      <c r="N570" s="7">
        <f t="shared" si="28"/>
        <v>57.35730823818178</v>
      </c>
    </row>
    <row r="571" spans="12:14" x14ac:dyDescent="0.2">
      <c r="L571" s="7" t="s">
        <v>195</v>
      </c>
      <c r="M571" s="7">
        <v>8.68</v>
      </c>
      <c r="N571" s="7">
        <f t="shared" si="28"/>
        <v>102.29328857764904</v>
      </c>
    </row>
    <row r="572" spans="12:14" x14ac:dyDescent="0.2">
      <c r="L572" s="7" t="s">
        <v>195</v>
      </c>
      <c r="M572" s="7">
        <v>21.234000000000002</v>
      </c>
      <c r="N572" s="7">
        <f t="shared" si="28"/>
        <v>250.24143890066819</v>
      </c>
    </row>
    <row r="573" spans="12:14" x14ac:dyDescent="0.2">
      <c r="L573" s="7" t="s">
        <v>195</v>
      </c>
      <c r="M573" s="7">
        <v>5.9550000000000001</v>
      </c>
      <c r="N573" s="7">
        <f t="shared" si="28"/>
        <v>70.179324133629038</v>
      </c>
    </row>
    <row r="574" spans="12:14" x14ac:dyDescent="0.2">
      <c r="L574" s="7" t="s">
        <v>195</v>
      </c>
      <c r="M574" s="7">
        <v>6.9530000000000003</v>
      </c>
      <c r="N574" s="7">
        <f t="shared" si="28"/>
        <v>81.940695331842605</v>
      </c>
    </row>
    <row r="575" spans="12:14" x14ac:dyDescent="0.2">
      <c r="L575" s="7" t="s">
        <v>195</v>
      </c>
      <c r="M575" s="7">
        <v>4.8929999999999998</v>
      </c>
      <c r="N575" s="7">
        <f t="shared" si="28"/>
        <v>57.663716706271515</v>
      </c>
    </row>
    <row r="576" spans="12:14" x14ac:dyDescent="0.2">
      <c r="L576" s="7" t="s">
        <v>195</v>
      </c>
      <c r="M576" s="7">
        <v>2.5209999999999999</v>
      </c>
      <c r="N576" s="7">
        <f t="shared" si="28"/>
        <v>29.709836463623645</v>
      </c>
    </row>
    <row r="577" spans="12:14" x14ac:dyDescent="0.2">
      <c r="L577" s="7" t="s">
        <v>195</v>
      </c>
      <c r="M577" s="7">
        <v>21.548999999999999</v>
      </c>
      <c r="N577" s="7">
        <f t="shared" si="28"/>
        <v>253.95369534098609</v>
      </c>
    </row>
    <row r="578" spans="12:14" x14ac:dyDescent="0.2">
      <c r="L578" s="7" t="s">
        <v>195</v>
      </c>
      <c r="M578" s="7">
        <v>1.9259999999999999</v>
      </c>
      <c r="N578" s="7">
        <f t="shared" si="28"/>
        <v>22.697796520800928</v>
      </c>
    </row>
    <row r="579" spans="12:14" x14ac:dyDescent="0.2">
      <c r="L579" s="7" t="s">
        <v>195</v>
      </c>
      <c r="M579" s="7">
        <v>1.9259999999999999</v>
      </c>
      <c r="N579" s="7">
        <f t="shared" si="28"/>
        <v>22.697796520800928</v>
      </c>
    </row>
    <row r="580" spans="12:14" x14ac:dyDescent="0.2">
      <c r="L580" s="7" t="s">
        <v>195</v>
      </c>
      <c r="M580" s="7">
        <v>4.1379999999999999</v>
      </c>
      <c r="N580" s="7">
        <f t="shared" si="28"/>
        <v>48.766086190588908</v>
      </c>
    </row>
    <row r="581" spans="12:14" x14ac:dyDescent="0.2">
      <c r="L581" s="7" t="s">
        <v>195</v>
      </c>
      <c r="M581" s="7">
        <v>1.9259999999999999</v>
      </c>
      <c r="N581" s="7">
        <f t="shared" si="28"/>
        <v>22.697796520800928</v>
      </c>
    </row>
    <row r="582" spans="12:14" x14ac:dyDescent="0.2">
      <c r="L582" s="7" t="s">
        <v>195</v>
      </c>
      <c r="M582" s="7">
        <v>1.5229999999999999</v>
      </c>
      <c r="N582" s="7">
        <f t="shared" ref="N582:N645" si="29">M582/$M$4*100</f>
        <v>17.948465265410078</v>
      </c>
    </row>
    <row r="583" spans="12:14" x14ac:dyDescent="0.2">
      <c r="L583" s="7" t="s">
        <v>195</v>
      </c>
      <c r="M583" s="7">
        <v>2.8069999999999999</v>
      </c>
      <c r="N583" s="7">
        <f t="shared" si="29"/>
        <v>33.080329612610697</v>
      </c>
    </row>
    <row r="584" spans="12:14" x14ac:dyDescent="0.2">
      <c r="L584" s="7" t="s">
        <v>195</v>
      </c>
      <c r="M584" s="7">
        <v>0.96299999999999997</v>
      </c>
      <c r="N584" s="7">
        <f t="shared" si="29"/>
        <v>11.348898260400464</v>
      </c>
    </row>
    <row r="585" spans="12:14" x14ac:dyDescent="0.2">
      <c r="L585" s="7" t="s">
        <v>195</v>
      </c>
      <c r="M585" s="7">
        <v>2.0430000000000001</v>
      </c>
      <c r="N585" s="7">
        <f t="shared" si="29"/>
        <v>24.076634627204722</v>
      </c>
    </row>
    <row r="586" spans="12:14" x14ac:dyDescent="0.2">
      <c r="L586" s="7" t="s">
        <v>195</v>
      </c>
      <c r="M586" s="7">
        <v>5.6360000000000001</v>
      </c>
      <c r="N586" s="7">
        <f t="shared" si="29"/>
        <v>66.419927928989637</v>
      </c>
    </row>
    <row r="587" spans="12:14" x14ac:dyDescent="0.2">
      <c r="L587" s="7" t="s">
        <v>195</v>
      </c>
      <c r="M587" s="7">
        <v>16.567</v>
      </c>
      <c r="N587" s="7">
        <f t="shared" si="29"/>
        <v>195.24111887856125</v>
      </c>
    </row>
    <row r="588" spans="12:14" x14ac:dyDescent="0.2">
      <c r="L588" s="7" t="s">
        <v>195</v>
      </c>
      <c r="M588" s="7">
        <v>2.407</v>
      </c>
      <c r="N588" s="7">
        <f t="shared" si="29"/>
        <v>28.366353180460973</v>
      </c>
    </row>
    <row r="589" spans="12:14" x14ac:dyDescent="0.2">
      <c r="L589" s="7" t="s">
        <v>195</v>
      </c>
      <c r="M589" s="7">
        <v>1.9850000000000001</v>
      </c>
      <c r="N589" s="7">
        <f t="shared" si="29"/>
        <v>23.393108044543013</v>
      </c>
    </row>
    <row r="590" spans="12:14" x14ac:dyDescent="0.2">
      <c r="L590" s="7" t="s">
        <v>195</v>
      </c>
      <c r="M590" s="7">
        <v>5.891</v>
      </c>
      <c r="N590" s="7">
        <f t="shared" si="29"/>
        <v>69.425087904485082</v>
      </c>
    </row>
    <row r="591" spans="12:14" x14ac:dyDescent="0.2">
      <c r="L591" s="7" t="s">
        <v>195</v>
      </c>
      <c r="M591" s="7">
        <v>6.2590000000000003</v>
      </c>
      <c r="N591" s="7">
        <f t="shared" si="29"/>
        <v>73.761946222062832</v>
      </c>
    </row>
    <row r="592" spans="12:14" x14ac:dyDescent="0.2">
      <c r="L592" s="7" t="s">
        <v>195</v>
      </c>
      <c r="M592" s="7">
        <v>2.0430000000000001</v>
      </c>
      <c r="N592" s="7">
        <f t="shared" si="29"/>
        <v>24.076634627204722</v>
      </c>
    </row>
    <row r="593" spans="12:14" x14ac:dyDescent="0.2">
      <c r="L593" s="7" t="s">
        <v>195</v>
      </c>
      <c r="M593" s="7">
        <v>1.444</v>
      </c>
      <c r="N593" s="7">
        <f t="shared" si="29"/>
        <v>17.017454920060509</v>
      </c>
    </row>
    <row r="594" spans="12:14" x14ac:dyDescent="0.2">
      <c r="L594" s="7" t="s">
        <v>195</v>
      </c>
      <c r="M594" s="7">
        <v>1.3620000000000001</v>
      </c>
      <c r="N594" s="7">
        <f t="shared" si="29"/>
        <v>16.051089751469817</v>
      </c>
    </row>
    <row r="595" spans="12:14" x14ac:dyDescent="0.2">
      <c r="L595" s="7" t="s">
        <v>195</v>
      </c>
      <c r="M595" s="7">
        <v>5.2960000000000003</v>
      </c>
      <c r="N595" s="7">
        <f t="shared" si="29"/>
        <v>62.413047961662372</v>
      </c>
    </row>
    <row r="596" spans="12:14" x14ac:dyDescent="0.2">
      <c r="L596" s="7" t="s">
        <v>195</v>
      </c>
      <c r="M596" s="7">
        <v>0.48099999999999998</v>
      </c>
      <c r="N596" s="7">
        <f t="shared" si="29"/>
        <v>5.6685566596600445</v>
      </c>
    </row>
    <row r="597" spans="12:14" x14ac:dyDescent="0.2">
      <c r="L597" s="7" t="s">
        <v>195</v>
      </c>
      <c r="M597" s="7">
        <v>3.6669999999999998</v>
      </c>
      <c r="N597" s="7">
        <f t="shared" si="29"/>
        <v>43.21537894173261</v>
      </c>
    </row>
    <row r="598" spans="12:14" x14ac:dyDescent="0.2">
      <c r="L598" s="7" t="s">
        <v>195</v>
      </c>
      <c r="M598" s="7">
        <v>3.76</v>
      </c>
      <c r="N598" s="7">
        <f t="shared" si="29"/>
        <v>44.311378462207415</v>
      </c>
    </row>
    <row r="599" spans="12:14" x14ac:dyDescent="0.2">
      <c r="L599" s="7" t="s">
        <v>195</v>
      </c>
      <c r="M599" s="7">
        <v>5.5380000000000003</v>
      </c>
      <c r="N599" s="7">
        <f t="shared" si="29"/>
        <v>65.265003703112953</v>
      </c>
    </row>
    <row r="600" spans="12:14" x14ac:dyDescent="0.2">
      <c r="L600" s="7" t="s">
        <v>195</v>
      </c>
      <c r="M600" s="7">
        <v>21.37</v>
      </c>
      <c r="N600" s="7">
        <f t="shared" si="29"/>
        <v>251.8441908875991</v>
      </c>
    </row>
    <row r="601" spans="12:14" x14ac:dyDescent="0.2">
      <c r="L601" s="7" t="s">
        <v>195</v>
      </c>
      <c r="M601" s="7">
        <v>8.3699999999999992</v>
      </c>
      <c r="N601" s="7">
        <f t="shared" si="29"/>
        <v>98.639956842732985</v>
      </c>
    </row>
    <row r="602" spans="12:14" x14ac:dyDescent="0.2">
      <c r="L602" s="7" t="s">
        <v>195</v>
      </c>
      <c r="M602" s="7">
        <v>4.766</v>
      </c>
      <c r="N602" s="7">
        <f t="shared" si="29"/>
        <v>56.167029189063975</v>
      </c>
    </row>
    <row r="603" spans="12:14" x14ac:dyDescent="0.2">
      <c r="L603" s="7" t="s">
        <v>195</v>
      </c>
      <c r="M603" s="7">
        <v>6.8090000000000002</v>
      </c>
      <c r="N603" s="7">
        <f t="shared" si="29"/>
        <v>80.243663816268707</v>
      </c>
    </row>
    <row r="604" spans="12:14" x14ac:dyDescent="0.2">
      <c r="L604" s="7" t="s">
        <v>195</v>
      </c>
      <c r="M604" s="7">
        <v>2.407</v>
      </c>
      <c r="N604" s="7">
        <f t="shared" si="29"/>
        <v>28.366353180460973</v>
      </c>
    </row>
    <row r="605" spans="12:14" x14ac:dyDescent="0.2">
      <c r="L605" s="7" t="s">
        <v>195</v>
      </c>
      <c r="M605" s="7">
        <v>2.7240000000000002</v>
      </c>
      <c r="N605" s="7">
        <f t="shared" si="29"/>
        <v>32.102179502939634</v>
      </c>
    </row>
    <row r="606" spans="12:14" x14ac:dyDescent="0.2">
      <c r="L606" s="7" t="s">
        <v>195</v>
      </c>
      <c r="M606" s="7">
        <v>2.407</v>
      </c>
      <c r="N606" s="7">
        <f t="shared" si="29"/>
        <v>28.366353180460973</v>
      </c>
    </row>
    <row r="607" spans="12:14" x14ac:dyDescent="0.2">
      <c r="L607" s="7" t="s">
        <v>195</v>
      </c>
      <c r="M607" s="7">
        <v>3.76</v>
      </c>
      <c r="N607" s="7">
        <f t="shared" si="29"/>
        <v>44.311378462207415</v>
      </c>
    </row>
    <row r="608" spans="12:14" x14ac:dyDescent="0.2">
      <c r="L608" s="7" t="s">
        <v>195</v>
      </c>
      <c r="M608" s="7">
        <v>1.444</v>
      </c>
      <c r="N608" s="7">
        <f t="shared" si="29"/>
        <v>17.017454920060509</v>
      </c>
    </row>
    <row r="609" spans="12:14" x14ac:dyDescent="0.2">
      <c r="L609" s="7" t="s">
        <v>195</v>
      </c>
      <c r="M609" s="7">
        <v>4.91</v>
      </c>
      <c r="N609" s="7">
        <f t="shared" si="29"/>
        <v>57.864060704637879</v>
      </c>
    </row>
    <row r="610" spans="12:14" x14ac:dyDescent="0.2">
      <c r="L610" s="7" t="s">
        <v>195</v>
      </c>
      <c r="M610" s="7">
        <v>4.4390000000000001</v>
      </c>
      <c r="N610" s="7">
        <f t="shared" si="29"/>
        <v>52.313353455781574</v>
      </c>
    </row>
    <row r="611" spans="12:14" x14ac:dyDescent="0.2">
      <c r="L611" s="7" t="s">
        <v>195</v>
      </c>
      <c r="M611" s="7">
        <v>8.0129999999999999</v>
      </c>
      <c r="N611" s="7">
        <f t="shared" si="29"/>
        <v>94.432732877039371</v>
      </c>
    </row>
    <row r="612" spans="12:14" x14ac:dyDescent="0.2">
      <c r="L612" s="7" t="s">
        <v>195</v>
      </c>
      <c r="M612" s="7">
        <v>14.071999999999999</v>
      </c>
      <c r="N612" s="7">
        <f t="shared" si="29"/>
        <v>165.83769088302734</v>
      </c>
    </row>
    <row r="613" spans="12:14" x14ac:dyDescent="0.2">
      <c r="L613" s="7" t="s">
        <v>195</v>
      </c>
      <c r="M613" s="7">
        <v>7.1580000000000004</v>
      </c>
      <c r="N613" s="7">
        <f t="shared" si="29"/>
        <v>84.356608253319337</v>
      </c>
    </row>
    <row r="614" spans="12:14" x14ac:dyDescent="0.2">
      <c r="L614" s="7" t="s">
        <v>195</v>
      </c>
      <c r="M614" s="7">
        <v>6.883</v>
      </c>
      <c r="N614" s="7">
        <f t="shared" si="29"/>
        <v>81.115749456216406</v>
      </c>
    </row>
    <row r="615" spans="12:14" x14ac:dyDescent="0.2">
      <c r="L615" s="7" t="s">
        <v>195</v>
      </c>
      <c r="M615" s="7">
        <v>5.1180000000000003</v>
      </c>
      <c r="N615" s="7">
        <f t="shared" si="29"/>
        <v>60.315328449355746</v>
      </c>
    </row>
    <row r="616" spans="12:14" x14ac:dyDescent="0.2">
      <c r="L616" s="7" t="s">
        <v>195</v>
      </c>
      <c r="M616" s="7">
        <v>2.407</v>
      </c>
      <c r="N616" s="7">
        <f t="shared" si="29"/>
        <v>28.366353180460973</v>
      </c>
    </row>
    <row r="617" spans="12:14" x14ac:dyDescent="0.2">
      <c r="L617" s="7" t="s">
        <v>195</v>
      </c>
      <c r="M617" s="7">
        <v>1.5229999999999999</v>
      </c>
      <c r="N617" s="7">
        <f t="shared" si="29"/>
        <v>17.948465265410078</v>
      </c>
    </row>
    <row r="618" spans="12:14" x14ac:dyDescent="0.2">
      <c r="L618" s="7" t="s">
        <v>195</v>
      </c>
      <c r="M618" s="7">
        <v>4.9320000000000004</v>
      </c>
      <c r="N618" s="7">
        <f t="shared" si="29"/>
        <v>58.123329408406121</v>
      </c>
    </row>
    <row r="619" spans="12:14" x14ac:dyDescent="0.2">
      <c r="L619" s="7" t="s">
        <v>195</v>
      </c>
      <c r="M619" s="7">
        <v>7.3390000000000004</v>
      </c>
      <c r="N619" s="7">
        <f t="shared" si="29"/>
        <v>86.489682588867083</v>
      </c>
    </row>
    <row r="620" spans="12:14" x14ac:dyDescent="0.2">
      <c r="L620" s="7" t="s">
        <v>195</v>
      </c>
      <c r="M620" s="7">
        <v>7.7169999999999996</v>
      </c>
      <c r="N620" s="7">
        <f t="shared" si="29"/>
        <v>90.944390317248576</v>
      </c>
    </row>
    <row r="621" spans="12:14" x14ac:dyDescent="0.2">
      <c r="L621" s="7" t="s">
        <v>195</v>
      </c>
      <c r="M621" s="7">
        <v>8.39</v>
      </c>
      <c r="N621" s="7">
        <f t="shared" si="29"/>
        <v>98.875655664340499</v>
      </c>
    </row>
    <row r="622" spans="12:14" x14ac:dyDescent="0.2">
      <c r="L622" s="7" t="s">
        <v>195</v>
      </c>
      <c r="M622" s="7">
        <v>8.7200000000000006</v>
      </c>
      <c r="N622" s="7">
        <f t="shared" si="29"/>
        <v>102.76468622086404</v>
      </c>
    </row>
    <row r="623" spans="12:14" x14ac:dyDescent="0.2">
      <c r="L623" s="7" t="s">
        <v>195</v>
      </c>
      <c r="M623" s="7">
        <v>3.0830000000000002</v>
      </c>
      <c r="N623" s="7">
        <f t="shared" si="29"/>
        <v>36.332973350794013</v>
      </c>
    </row>
    <row r="624" spans="12:14" x14ac:dyDescent="0.2">
      <c r="L624" s="7" t="s">
        <v>195</v>
      </c>
      <c r="M624" s="7">
        <v>3.0449999999999999</v>
      </c>
      <c r="N624" s="7">
        <f t="shared" si="29"/>
        <v>35.885145589739786</v>
      </c>
    </row>
    <row r="625" spans="12:14" x14ac:dyDescent="0.2">
      <c r="L625" s="7" t="s">
        <v>195</v>
      </c>
      <c r="M625" s="7">
        <v>6.5490000000000004</v>
      </c>
      <c r="N625" s="7">
        <f t="shared" si="29"/>
        <v>77.179579135371384</v>
      </c>
    </row>
    <row r="626" spans="12:14" x14ac:dyDescent="0.2">
      <c r="L626" s="7" t="s">
        <v>195</v>
      </c>
      <c r="M626" s="7">
        <v>7.6</v>
      </c>
      <c r="N626" s="7">
        <f t="shared" si="29"/>
        <v>89.565552210844785</v>
      </c>
    </row>
    <row r="627" spans="12:14" x14ac:dyDescent="0.2">
      <c r="L627" s="7" t="s">
        <v>195</v>
      </c>
      <c r="M627" s="7">
        <v>1.444</v>
      </c>
      <c r="N627" s="7">
        <f t="shared" si="29"/>
        <v>17.017454920060509</v>
      </c>
    </row>
    <row r="628" spans="12:14" x14ac:dyDescent="0.2">
      <c r="L628" s="7" t="s">
        <v>195</v>
      </c>
      <c r="M628" s="7">
        <v>2.407</v>
      </c>
      <c r="N628" s="7">
        <f t="shared" si="29"/>
        <v>28.366353180460973</v>
      </c>
    </row>
    <row r="629" spans="12:14" x14ac:dyDescent="0.2">
      <c r="L629" s="7" t="s">
        <v>195</v>
      </c>
      <c r="M629" s="7">
        <v>1.9259999999999999</v>
      </c>
      <c r="N629" s="7">
        <f t="shared" si="29"/>
        <v>22.697796520800928</v>
      </c>
    </row>
    <row r="630" spans="12:14" x14ac:dyDescent="0.2">
      <c r="L630" s="7" t="s">
        <v>195</v>
      </c>
      <c r="M630" s="7">
        <v>4.8150000000000004</v>
      </c>
      <c r="N630" s="7">
        <f t="shared" si="29"/>
        <v>56.744491302002317</v>
      </c>
    </row>
    <row r="631" spans="12:14" x14ac:dyDescent="0.2">
      <c r="L631" s="7" t="s">
        <v>195</v>
      </c>
      <c r="M631" s="7">
        <v>5.798</v>
      </c>
      <c r="N631" s="7">
        <f t="shared" si="29"/>
        <v>68.329088384010277</v>
      </c>
    </row>
    <row r="632" spans="12:14" x14ac:dyDescent="0.2">
      <c r="L632" s="7" t="s">
        <v>195</v>
      </c>
      <c r="M632" s="7">
        <v>4.9569999999999999</v>
      </c>
      <c r="N632" s="7">
        <f t="shared" si="29"/>
        <v>58.417952935415471</v>
      </c>
    </row>
    <row r="633" spans="12:14" x14ac:dyDescent="0.2">
      <c r="L633" s="7" t="s">
        <v>195</v>
      </c>
      <c r="M633" s="7">
        <v>2.593</v>
      </c>
      <c r="N633" s="7">
        <f t="shared" si="29"/>
        <v>30.558352221410594</v>
      </c>
    </row>
    <row r="634" spans="12:14" x14ac:dyDescent="0.2">
      <c r="L634" s="7" t="s">
        <v>195</v>
      </c>
      <c r="M634" s="7">
        <v>3.76</v>
      </c>
      <c r="N634" s="7">
        <f t="shared" si="29"/>
        <v>44.311378462207415</v>
      </c>
    </row>
    <row r="635" spans="12:14" x14ac:dyDescent="0.2">
      <c r="L635" s="7" t="s">
        <v>195</v>
      </c>
      <c r="M635" s="7">
        <v>2.407</v>
      </c>
      <c r="N635" s="7">
        <f t="shared" si="29"/>
        <v>28.366353180460973</v>
      </c>
    </row>
    <row r="636" spans="12:14" x14ac:dyDescent="0.2">
      <c r="L636" s="7" t="s">
        <v>195</v>
      </c>
      <c r="M636" s="7">
        <v>1.5229999999999999</v>
      </c>
      <c r="N636" s="7">
        <f t="shared" si="29"/>
        <v>17.948465265410078</v>
      </c>
    </row>
    <row r="637" spans="12:14" x14ac:dyDescent="0.2">
      <c r="L637" s="7" t="s">
        <v>195</v>
      </c>
      <c r="M637" s="7">
        <v>1.9259999999999999</v>
      </c>
      <c r="N637" s="7">
        <f t="shared" si="29"/>
        <v>22.697796520800928</v>
      </c>
    </row>
    <row r="638" spans="12:14" x14ac:dyDescent="0.2">
      <c r="L638" s="7" t="s">
        <v>195</v>
      </c>
      <c r="M638" s="7">
        <v>3.911</v>
      </c>
      <c r="N638" s="7">
        <f t="shared" si="29"/>
        <v>46.090904565343941</v>
      </c>
    </row>
    <row r="639" spans="12:14" x14ac:dyDescent="0.2">
      <c r="L639" s="7" t="s">
        <v>195</v>
      </c>
      <c r="M639" s="7">
        <v>3.484</v>
      </c>
      <c r="N639" s="7">
        <f t="shared" si="29"/>
        <v>41.058734724024113</v>
      </c>
    </row>
    <row r="640" spans="12:14" x14ac:dyDescent="0.2">
      <c r="L640" s="7" t="s">
        <v>195</v>
      </c>
      <c r="M640" s="7">
        <v>5.9720000000000004</v>
      </c>
      <c r="N640" s="7">
        <f t="shared" si="29"/>
        <v>70.379668131995416</v>
      </c>
    </row>
    <row r="641" spans="12:14" x14ac:dyDescent="0.2">
      <c r="L641" s="7" t="s">
        <v>195</v>
      </c>
      <c r="M641" s="7">
        <v>4.33</v>
      </c>
      <c r="N641" s="7">
        <f t="shared" si="29"/>
        <v>51.028794878020776</v>
      </c>
    </row>
    <row r="642" spans="12:14" x14ac:dyDescent="0.2">
      <c r="L642" s="7" t="s">
        <v>195</v>
      </c>
      <c r="M642" s="7">
        <v>11.803000000000001</v>
      </c>
      <c r="N642" s="7">
        <f t="shared" si="29"/>
        <v>139.09765957165803</v>
      </c>
    </row>
    <row r="643" spans="12:14" x14ac:dyDescent="0.2">
      <c r="L643" s="7" t="s">
        <v>195</v>
      </c>
      <c r="M643" s="7">
        <v>2.4550000000000001</v>
      </c>
      <c r="N643" s="7">
        <f t="shared" si="29"/>
        <v>28.932030352318939</v>
      </c>
    </row>
    <row r="644" spans="12:14" x14ac:dyDescent="0.2">
      <c r="L644" s="7" t="s">
        <v>195</v>
      </c>
      <c r="M644" s="7">
        <v>3.4049999999999998</v>
      </c>
      <c r="N644" s="7">
        <f t="shared" si="29"/>
        <v>40.127724378674536</v>
      </c>
    </row>
    <row r="645" spans="12:14" x14ac:dyDescent="0.2">
      <c r="L645" s="7" t="s">
        <v>195</v>
      </c>
      <c r="M645" s="7">
        <v>3.472</v>
      </c>
      <c r="N645" s="7">
        <f t="shared" si="29"/>
        <v>40.917315431059613</v>
      </c>
    </row>
    <row r="646" spans="12:14" x14ac:dyDescent="0.2">
      <c r="L646" s="7" t="s">
        <v>195</v>
      </c>
      <c r="M646" s="7">
        <v>10.558999999999999</v>
      </c>
      <c r="N646" s="7">
        <f t="shared" ref="N646:N709" si="30">M646/$M$4*100</f>
        <v>124.43719286767237</v>
      </c>
    </row>
    <row r="647" spans="12:14" x14ac:dyDescent="0.2">
      <c r="L647" s="7" t="s">
        <v>195</v>
      </c>
      <c r="M647" s="7">
        <v>17.677</v>
      </c>
      <c r="N647" s="7">
        <f t="shared" si="30"/>
        <v>208.32240347777673</v>
      </c>
    </row>
    <row r="648" spans="12:14" x14ac:dyDescent="0.2">
      <c r="L648" s="7" t="s">
        <v>195</v>
      </c>
      <c r="M648" s="7">
        <v>8.8520000000000003</v>
      </c>
      <c r="N648" s="7">
        <f t="shared" si="30"/>
        <v>104.32029844347343</v>
      </c>
    </row>
    <row r="649" spans="12:14" x14ac:dyDescent="0.2">
      <c r="L649" s="7" t="s">
        <v>195</v>
      </c>
      <c r="M649" s="7">
        <v>5.6150000000000002</v>
      </c>
      <c r="N649" s="7">
        <f t="shared" si="30"/>
        <v>66.172444166301773</v>
      </c>
    </row>
    <row r="650" spans="12:14" x14ac:dyDescent="0.2">
      <c r="L650" s="7" t="s">
        <v>195</v>
      </c>
      <c r="M650" s="7">
        <v>1.9259999999999999</v>
      </c>
      <c r="N650" s="7">
        <f t="shared" si="30"/>
        <v>22.697796520800928</v>
      </c>
    </row>
    <row r="651" spans="12:14" x14ac:dyDescent="0.2">
      <c r="L651" s="7" t="s">
        <v>195</v>
      </c>
      <c r="M651" s="7">
        <v>1.9850000000000001</v>
      </c>
      <c r="N651" s="7">
        <f t="shared" si="30"/>
        <v>23.393108044543013</v>
      </c>
    </row>
    <row r="652" spans="12:14" x14ac:dyDescent="0.2">
      <c r="L652" s="7" t="s">
        <v>195</v>
      </c>
      <c r="M652" s="7">
        <v>1.9259999999999999</v>
      </c>
      <c r="N652" s="7">
        <f t="shared" si="30"/>
        <v>22.697796520800928</v>
      </c>
    </row>
    <row r="653" spans="12:14" x14ac:dyDescent="0.2">
      <c r="L653" s="7" t="s">
        <v>195</v>
      </c>
      <c r="M653" s="7">
        <v>5.8179999999999996</v>
      </c>
      <c r="N653" s="7">
        <f t="shared" si="30"/>
        <v>68.564787205617748</v>
      </c>
    </row>
    <row r="654" spans="12:14" x14ac:dyDescent="0.2">
      <c r="L654" s="7" t="s">
        <v>195</v>
      </c>
      <c r="M654" s="7">
        <v>18.861000000000001</v>
      </c>
      <c r="N654" s="7">
        <f t="shared" si="30"/>
        <v>222.27577371693994</v>
      </c>
    </row>
    <row r="655" spans="12:14" x14ac:dyDescent="0.2">
      <c r="L655" s="7" t="s">
        <v>195</v>
      </c>
      <c r="M655" s="7">
        <v>1.9259999999999999</v>
      </c>
      <c r="N655" s="7">
        <f t="shared" si="30"/>
        <v>22.697796520800928</v>
      </c>
    </row>
    <row r="656" spans="12:14" x14ac:dyDescent="0.2">
      <c r="L656" s="7" t="s">
        <v>195</v>
      </c>
      <c r="M656" s="7">
        <v>2.407</v>
      </c>
      <c r="N656" s="7">
        <f t="shared" si="30"/>
        <v>28.366353180460973</v>
      </c>
    </row>
    <row r="657" spans="12:14" x14ac:dyDescent="0.2">
      <c r="L657" s="7" t="s">
        <v>195</v>
      </c>
      <c r="M657" s="7">
        <v>25.439</v>
      </c>
      <c r="N657" s="7">
        <f t="shared" si="30"/>
        <v>299.7971161436422</v>
      </c>
    </row>
    <row r="658" spans="12:14" x14ac:dyDescent="0.2">
      <c r="L658" s="7" t="s">
        <v>195</v>
      </c>
      <c r="M658" s="7">
        <v>11.483000000000001</v>
      </c>
      <c r="N658" s="7">
        <f t="shared" si="30"/>
        <v>135.32647842593826</v>
      </c>
    </row>
    <row r="659" spans="12:14" x14ac:dyDescent="0.2">
      <c r="L659" s="7" t="s">
        <v>195</v>
      </c>
      <c r="M659" s="7">
        <v>2.4550000000000001</v>
      </c>
      <c r="N659" s="7">
        <f t="shared" si="30"/>
        <v>28.932030352318939</v>
      </c>
    </row>
    <row r="660" spans="12:14" x14ac:dyDescent="0.2">
      <c r="L660" s="7" t="s">
        <v>195</v>
      </c>
      <c r="M660" s="7">
        <v>18.256</v>
      </c>
      <c r="N660" s="7">
        <f t="shared" si="30"/>
        <v>215.14588436331348</v>
      </c>
    </row>
    <row r="661" spans="12:14" x14ac:dyDescent="0.2">
      <c r="L661" s="7" t="s">
        <v>195</v>
      </c>
      <c r="M661" s="7">
        <v>5.867</v>
      </c>
      <c r="N661" s="7">
        <f t="shared" si="30"/>
        <v>69.142249318556097</v>
      </c>
    </row>
    <row r="662" spans="12:14" x14ac:dyDescent="0.2">
      <c r="L662" s="7" t="s">
        <v>195</v>
      </c>
      <c r="M662" s="7">
        <v>4.306</v>
      </c>
      <c r="N662" s="7">
        <f t="shared" si="30"/>
        <v>50.745956292091797</v>
      </c>
    </row>
    <row r="663" spans="12:14" x14ac:dyDescent="0.2">
      <c r="L663" s="7" t="s">
        <v>195</v>
      </c>
      <c r="M663" s="7">
        <v>45.177999999999997</v>
      </c>
      <c r="N663" s="7">
        <f t="shared" si="30"/>
        <v>532.42006812915065</v>
      </c>
    </row>
    <row r="664" spans="12:14" x14ac:dyDescent="0.2">
      <c r="L664" s="7" t="s">
        <v>195</v>
      </c>
      <c r="M664" s="7">
        <v>4.8150000000000004</v>
      </c>
      <c r="N664" s="7">
        <f t="shared" si="30"/>
        <v>56.744491302002317</v>
      </c>
    </row>
    <row r="665" spans="12:14" x14ac:dyDescent="0.2">
      <c r="L665" s="7" t="s">
        <v>195</v>
      </c>
      <c r="M665" s="7">
        <v>3.0830000000000002</v>
      </c>
      <c r="N665" s="7">
        <f t="shared" si="30"/>
        <v>36.332973350794013</v>
      </c>
    </row>
    <row r="666" spans="12:14" x14ac:dyDescent="0.2">
      <c r="L666" s="7" t="s">
        <v>195</v>
      </c>
      <c r="M666" s="7">
        <v>16.375</v>
      </c>
      <c r="N666" s="7">
        <f t="shared" si="30"/>
        <v>192.97841019112937</v>
      </c>
    </row>
    <row r="667" spans="12:14" x14ac:dyDescent="0.2">
      <c r="L667" s="7" t="s">
        <v>195</v>
      </c>
      <c r="M667" s="7">
        <v>3.6669999999999998</v>
      </c>
      <c r="N667" s="7">
        <f t="shared" si="30"/>
        <v>43.21537894173261</v>
      </c>
    </row>
    <row r="668" spans="12:14" x14ac:dyDescent="0.2">
      <c r="L668" s="7" t="s">
        <v>195</v>
      </c>
      <c r="M668" s="7">
        <v>6.5490000000000004</v>
      </c>
      <c r="N668" s="7">
        <f t="shared" si="30"/>
        <v>77.179579135371384</v>
      </c>
    </row>
    <row r="669" spans="12:14" x14ac:dyDescent="0.2">
      <c r="L669" s="7" t="s">
        <v>195</v>
      </c>
      <c r="M669" s="7">
        <v>38.667000000000002</v>
      </c>
      <c r="N669" s="7">
        <f t="shared" si="30"/>
        <v>455.68831675483364</v>
      </c>
    </row>
    <row r="670" spans="12:14" x14ac:dyDescent="0.2">
      <c r="L670" s="7" t="s">
        <v>195</v>
      </c>
      <c r="M670" s="7">
        <v>4.5419999999999998</v>
      </c>
      <c r="N670" s="7">
        <f t="shared" si="30"/>
        <v>53.527202387060122</v>
      </c>
    </row>
    <row r="671" spans="12:14" x14ac:dyDescent="0.2">
      <c r="L671" s="7" t="s">
        <v>195</v>
      </c>
      <c r="M671" s="7">
        <v>2.407</v>
      </c>
      <c r="N671" s="7">
        <f t="shared" si="30"/>
        <v>28.366353180460973</v>
      </c>
    </row>
    <row r="672" spans="12:14" x14ac:dyDescent="0.2">
      <c r="L672" s="7" t="s">
        <v>195</v>
      </c>
      <c r="M672" s="7">
        <v>5.8120000000000003</v>
      </c>
      <c r="N672" s="7">
        <f t="shared" si="30"/>
        <v>68.494077559135519</v>
      </c>
    </row>
    <row r="673" spans="12:14" x14ac:dyDescent="0.2">
      <c r="L673" s="7" t="s">
        <v>195</v>
      </c>
      <c r="M673" s="7">
        <v>8.7989999999999995</v>
      </c>
      <c r="N673" s="7">
        <f t="shared" si="30"/>
        <v>103.69569656621358</v>
      </c>
    </row>
    <row r="674" spans="12:14" x14ac:dyDescent="0.2">
      <c r="L674" s="7" t="s">
        <v>195</v>
      </c>
      <c r="M674" s="7">
        <v>1.444</v>
      </c>
      <c r="N674" s="7">
        <f t="shared" si="30"/>
        <v>17.017454920060509</v>
      </c>
    </row>
    <row r="675" spans="12:14" x14ac:dyDescent="0.2">
      <c r="L675" s="7" t="s">
        <v>195</v>
      </c>
      <c r="M675" s="7">
        <v>5.798</v>
      </c>
      <c r="N675" s="7">
        <f t="shared" si="30"/>
        <v>68.329088384010277</v>
      </c>
    </row>
    <row r="676" spans="12:14" x14ac:dyDescent="0.2">
      <c r="L676" s="7" t="s">
        <v>195</v>
      </c>
      <c r="M676" s="7">
        <v>1.736</v>
      </c>
      <c r="N676" s="7">
        <f t="shared" si="30"/>
        <v>20.458657715529807</v>
      </c>
    </row>
    <row r="677" spans="12:14" x14ac:dyDescent="0.2">
      <c r="L677" s="7" t="s">
        <v>195</v>
      </c>
      <c r="M677" s="7">
        <v>1.9850000000000001</v>
      </c>
      <c r="N677" s="7">
        <f t="shared" si="30"/>
        <v>23.393108044543013</v>
      </c>
    </row>
    <row r="678" spans="12:14" x14ac:dyDescent="0.2">
      <c r="L678" s="7" t="s">
        <v>195</v>
      </c>
      <c r="M678" s="7">
        <v>2.4550000000000001</v>
      </c>
      <c r="N678" s="7">
        <f t="shared" si="30"/>
        <v>28.932030352318939</v>
      </c>
    </row>
    <row r="679" spans="12:14" x14ac:dyDescent="0.2">
      <c r="L679" s="7" t="s">
        <v>195</v>
      </c>
      <c r="M679" s="7">
        <v>0.96299999999999997</v>
      </c>
      <c r="N679" s="7">
        <f t="shared" si="30"/>
        <v>11.348898260400464</v>
      </c>
    </row>
    <row r="680" spans="12:14" x14ac:dyDescent="0.2">
      <c r="L680" s="7" t="s">
        <v>195</v>
      </c>
      <c r="M680" s="7">
        <v>1.5229999999999999</v>
      </c>
      <c r="N680" s="7">
        <f t="shared" si="30"/>
        <v>17.948465265410078</v>
      </c>
    </row>
    <row r="681" spans="12:14" x14ac:dyDescent="0.2">
      <c r="L681" s="7" t="s">
        <v>195</v>
      </c>
      <c r="M681" s="7">
        <v>2.8889999999999998</v>
      </c>
      <c r="N681" s="7">
        <f t="shared" si="30"/>
        <v>34.046694781201388</v>
      </c>
    </row>
    <row r="682" spans="12:14" x14ac:dyDescent="0.2">
      <c r="L682" s="7" t="s">
        <v>195</v>
      </c>
      <c r="M682" s="7">
        <v>6.0330000000000004</v>
      </c>
      <c r="N682" s="7">
        <f t="shared" si="30"/>
        <v>71.098549537898236</v>
      </c>
    </row>
    <row r="683" spans="12:14" x14ac:dyDescent="0.2">
      <c r="L683" s="7" t="s">
        <v>195</v>
      </c>
      <c r="M683" s="7">
        <v>3.37</v>
      </c>
      <c r="N683" s="7">
        <f t="shared" si="30"/>
        <v>39.715251440861437</v>
      </c>
    </row>
    <row r="684" spans="12:14" x14ac:dyDescent="0.2">
      <c r="L684" s="7" t="s">
        <v>195</v>
      </c>
      <c r="M684" s="7">
        <v>1.736</v>
      </c>
      <c r="N684" s="7">
        <f t="shared" si="30"/>
        <v>20.458657715529807</v>
      </c>
    </row>
    <row r="685" spans="12:14" x14ac:dyDescent="0.2">
      <c r="L685" s="7" t="s">
        <v>195</v>
      </c>
      <c r="M685" s="7">
        <v>3.37</v>
      </c>
      <c r="N685" s="7">
        <f t="shared" si="30"/>
        <v>39.715251440861437</v>
      </c>
    </row>
    <row r="686" spans="12:14" x14ac:dyDescent="0.2">
      <c r="L686" s="7" t="s">
        <v>195</v>
      </c>
      <c r="M686" s="7">
        <v>3.8519999999999999</v>
      </c>
      <c r="N686" s="7">
        <f t="shared" si="30"/>
        <v>45.395593041601856</v>
      </c>
    </row>
    <row r="687" spans="12:14" x14ac:dyDescent="0.2">
      <c r="L687" s="7" t="s">
        <v>195</v>
      </c>
      <c r="M687" s="7">
        <v>5.2080000000000002</v>
      </c>
      <c r="N687" s="7">
        <f t="shared" si="30"/>
        <v>61.375973146589423</v>
      </c>
    </row>
    <row r="688" spans="12:14" x14ac:dyDescent="0.2">
      <c r="L688" s="7" t="s">
        <v>195</v>
      </c>
      <c r="M688" s="7">
        <v>2.8069999999999999</v>
      </c>
      <c r="N688" s="7">
        <f t="shared" si="30"/>
        <v>33.080329612610697</v>
      </c>
    </row>
    <row r="689" spans="12:14" x14ac:dyDescent="0.2">
      <c r="L689" s="7" t="s">
        <v>195</v>
      </c>
      <c r="M689" s="7">
        <v>2.4550000000000001</v>
      </c>
      <c r="N689" s="7">
        <f t="shared" si="30"/>
        <v>28.932030352318939</v>
      </c>
    </row>
    <row r="690" spans="12:14" x14ac:dyDescent="0.2">
      <c r="L690" s="7" t="s">
        <v>195</v>
      </c>
      <c r="M690" s="7">
        <v>9.3510000000000009</v>
      </c>
      <c r="N690" s="7">
        <f t="shared" si="30"/>
        <v>110.2009840425802</v>
      </c>
    </row>
    <row r="691" spans="12:14" x14ac:dyDescent="0.2">
      <c r="L691" s="7" t="s">
        <v>195</v>
      </c>
      <c r="M691" s="7">
        <v>5.8769999999999998</v>
      </c>
      <c r="N691" s="7">
        <f t="shared" si="30"/>
        <v>69.260098729359839</v>
      </c>
    </row>
    <row r="692" spans="12:14" x14ac:dyDescent="0.2">
      <c r="L692" s="7" t="s">
        <v>195</v>
      </c>
      <c r="M692" s="7">
        <v>15.72</v>
      </c>
      <c r="N692" s="7">
        <f t="shared" si="30"/>
        <v>185.25927378348422</v>
      </c>
    </row>
    <row r="693" spans="12:14" x14ac:dyDescent="0.2">
      <c r="L693" s="7" t="s">
        <v>195</v>
      </c>
      <c r="M693" s="7">
        <v>5.9550000000000001</v>
      </c>
      <c r="N693" s="7">
        <f t="shared" si="30"/>
        <v>70.179324133629038</v>
      </c>
    </row>
    <row r="694" spans="12:14" x14ac:dyDescent="0.2">
      <c r="L694" s="7" t="s">
        <v>195</v>
      </c>
      <c r="M694" s="7">
        <v>16.733000000000001</v>
      </c>
      <c r="N694" s="7">
        <f t="shared" si="30"/>
        <v>197.19741909790341</v>
      </c>
    </row>
    <row r="695" spans="12:14" x14ac:dyDescent="0.2">
      <c r="L695" s="7" t="s">
        <v>195</v>
      </c>
      <c r="M695" s="7">
        <v>33.561</v>
      </c>
      <c r="N695" s="7">
        <f t="shared" si="30"/>
        <v>395.51440759844235</v>
      </c>
    </row>
    <row r="696" spans="12:14" x14ac:dyDescent="0.2">
      <c r="L696" s="7" t="s">
        <v>195</v>
      </c>
      <c r="M696" s="7">
        <v>7.5339999999999998</v>
      </c>
      <c r="N696" s="7">
        <f t="shared" si="30"/>
        <v>88.787746099540072</v>
      </c>
    </row>
    <row r="697" spans="12:14" x14ac:dyDescent="0.2">
      <c r="L697" s="7" t="s">
        <v>195</v>
      </c>
      <c r="M697" s="7">
        <v>3.0449999999999999</v>
      </c>
      <c r="N697" s="7">
        <f t="shared" si="30"/>
        <v>35.885145589739786</v>
      </c>
    </row>
    <row r="698" spans="12:14" x14ac:dyDescent="0.2">
      <c r="L698" s="7" t="s">
        <v>195</v>
      </c>
      <c r="M698" s="7">
        <v>2.9289999999999998</v>
      </c>
      <c r="N698" s="7">
        <f t="shared" si="30"/>
        <v>34.518092424416366</v>
      </c>
    </row>
    <row r="699" spans="12:14" x14ac:dyDescent="0.2">
      <c r="L699" s="7" t="s">
        <v>195</v>
      </c>
      <c r="M699" s="7">
        <v>2.9289999999999998</v>
      </c>
      <c r="N699" s="7">
        <f t="shared" si="30"/>
        <v>34.518092424416366</v>
      </c>
    </row>
    <row r="700" spans="12:14" x14ac:dyDescent="0.2">
      <c r="L700" s="7" t="s">
        <v>195</v>
      </c>
      <c r="M700" s="7">
        <v>5.49</v>
      </c>
      <c r="N700" s="7">
        <f t="shared" si="30"/>
        <v>64.699326531254982</v>
      </c>
    </row>
    <row r="701" spans="12:14" x14ac:dyDescent="0.2">
      <c r="L701" s="7" t="s">
        <v>195</v>
      </c>
      <c r="M701" s="7">
        <v>2.407</v>
      </c>
      <c r="N701" s="7">
        <f t="shared" si="30"/>
        <v>28.366353180460973</v>
      </c>
    </row>
    <row r="702" spans="12:14" x14ac:dyDescent="0.2">
      <c r="L702" s="7" t="s">
        <v>195</v>
      </c>
      <c r="M702" s="7">
        <v>1.444</v>
      </c>
      <c r="N702" s="7">
        <f t="shared" si="30"/>
        <v>17.017454920060509</v>
      </c>
    </row>
    <row r="703" spans="12:14" x14ac:dyDescent="0.2">
      <c r="L703" s="7" t="s">
        <v>195</v>
      </c>
      <c r="M703" s="7">
        <v>1.9850000000000001</v>
      </c>
      <c r="N703" s="7">
        <f t="shared" si="30"/>
        <v>23.393108044543013</v>
      </c>
    </row>
    <row r="704" spans="12:14" x14ac:dyDescent="0.2">
      <c r="L704" s="7" t="s">
        <v>195</v>
      </c>
      <c r="M704" s="7">
        <v>7.3490000000000002</v>
      </c>
      <c r="N704" s="7">
        <f t="shared" si="30"/>
        <v>86.607531999670826</v>
      </c>
    </row>
    <row r="705" spans="12:14" x14ac:dyDescent="0.2">
      <c r="L705" s="7" t="s">
        <v>195</v>
      </c>
      <c r="M705" s="7">
        <v>1.9259999999999999</v>
      </c>
      <c r="N705" s="7">
        <f t="shared" si="30"/>
        <v>22.697796520800928</v>
      </c>
    </row>
    <row r="706" spans="12:14" x14ac:dyDescent="0.2">
      <c r="L706" s="7" t="s">
        <v>195</v>
      </c>
      <c r="M706" s="7">
        <v>5.4470000000000001</v>
      </c>
      <c r="N706" s="7">
        <f t="shared" si="30"/>
        <v>64.19257406479889</v>
      </c>
    </row>
    <row r="707" spans="12:14" x14ac:dyDescent="0.2">
      <c r="L707" s="7" t="s">
        <v>195</v>
      </c>
      <c r="M707" s="7">
        <v>7.7240000000000002</v>
      </c>
      <c r="N707" s="7">
        <f t="shared" si="30"/>
        <v>91.026884904811197</v>
      </c>
    </row>
    <row r="708" spans="12:14" x14ac:dyDescent="0.2">
      <c r="L708" s="7" t="s">
        <v>195</v>
      </c>
      <c r="M708" s="7">
        <v>6.8970000000000002</v>
      </c>
      <c r="N708" s="7">
        <f t="shared" si="30"/>
        <v>81.280738631341649</v>
      </c>
    </row>
    <row r="709" spans="12:14" x14ac:dyDescent="0.2">
      <c r="L709" s="7" t="s">
        <v>195</v>
      </c>
      <c r="M709" s="7">
        <v>5.6959999999999997</v>
      </c>
      <c r="N709" s="7">
        <f t="shared" si="30"/>
        <v>67.127024393812079</v>
      </c>
    </row>
    <row r="710" spans="12:14" x14ac:dyDescent="0.2">
      <c r="L710" s="7" t="s">
        <v>195</v>
      </c>
      <c r="M710" s="7">
        <v>46.393999999999998</v>
      </c>
      <c r="N710" s="7">
        <f t="shared" ref="N710:N773" si="31">M710/$M$4*100</f>
        <v>546.75055648288583</v>
      </c>
    </row>
    <row r="711" spans="12:14" x14ac:dyDescent="0.2">
      <c r="L711" s="7" t="s">
        <v>195</v>
      </c>
      <c r="M711" s="7">
        <v>2.8889999999999998</v>
      </c>
      <c r="N711" s="7">
        <f t="shared" si="31"/>
        <v>34.046694781201388</v>
      </c>
    </row>
    <row r="712" spans="12:14" x14ac:dyDescent="0.2">
      <c r="L712" s="7" t="s">
        <v>195</v>
      </c>
      <c r="M712" s="7">
        <v>23.835999999999999</v>
      </c>
      <c r="N712" s="7">
        <f t="shared" si="31"/>
        <v>280.90585559180215</v>
      </c>
    </row>
    <row r="713" spans="12:14" x14ac:dyDescent="0.2">
      <c r="L713" s="7" t="s">
        <v>195</v>
      </c>
      <c r="M713" s="7">
        <v>4.5679999999999996</v>
      </c>
      <c r="N713" s="7">
        <f t="shared" si="31"/>
        <v>53.833610855149857</v>
      </c>
    </row>
    <row r="714" spans="12:14" x14ac:dyDescent="0.2">
      <c r="L714" s="7" t="s">
        <v>195</v>
      </c>
      <c r="M714" s="7">
        <v>4.1420000000000003</v>
      </c>
      <c r="N714" s="7">
        <f t="shared" si="31"/>
        <v>48.813225954910408</v>
      </c>
    </row>
    <row r="715" spans="12:14" x14ac:dyDescent="0.2">
      <c r="L715" s="7" t="s">
        <v>195</v>
      </c>
      <c r="M715" s="7">
        <v>6.6680000000000001</v>
      </c>
      <c r="N715" s="7">
        <f t="shared" si="31"/>
        <v>78.581987123935932</v>
      </c>
    </row>
    <row r="716" spans="12:14" x14ac:dyDescent="0.2">
      <c r="L716" s="7" t="s">
        <v>195</v>
      </c>
      <c r="M716" s="7">
        <v>13.009</v>
      </c>
      <c r="N716" s="7">
        <f t="shared" si="31"/>
        <v>153.31029851458945</v>
      </c>
    </row>
    <row r="717" spans="12:14" x14ac:dyDescent="0.2">
      <c r="L717" s="7" t="s">
        <v>195</v>
      </c>
      <c r="M717" s="7">
        <v>1.5229999999999999</v>
      </c>
      <c r="N717" s="7">
        <f t="shared" si="31"/>
        <v>17.948465265410078</v>
      </c>
    </row>
    <row r="718" spans="12:14" x14ac:dyDescent="0.2">
      <c r="L718" s="7" t="s">
        <v>195</v>
      </c>
      <c r="M718" s="7">
        <v>1.736</v>
      </c>
      <c r="N718" s="7">
        <f t="shared" si="31"/>
        <v>20.458657715529807</v>
      </c>
    </row>
    <row r="719" spans="12:14" x14ac:dyDescent="0.2">
      <c r="L719" s="7" t="s">
        <v>195</v>
      </c>
      <c r="M719" s="7">
        <v>2.407</v>
      </c>
      <c r="N719" s="7">
        <f t="shared" si="31"/>
        <v>28.366353180460973</v>
      </c>
    </row>
    <row r="720" spans="12:14" x14ac:dyDescent="0.2">
      <c r="L720" s="7" t="s">
        <v>195</v>
      </c>
      <c r="M720" s="7">
        <v>1.077</v>
      </c>
      <c r="N720" s="7">
        <f t="shared" si="31"/>
        <v>12.692381543563137</v>
      </c>
    </row>
    <row r="721" spans="12:14" x14ac:dyDescent="0.2">
      <c r="L721" s="7" t="s">
        <v>195</v>
      </c>
      <c r="M721" s="7">
        <v>4.306</v>
      </c>
      <c r="N721" s="7">
        <f t="shared" si="31"/>
        <v>50.745956292091797</v>
      </c>
    </row>
    <row r="722" spans="12:14" x14ac:dyDescent="0.2">
      <c r="L722" s="7" t="s">
        <v>195</v>
      </c>
      <c r="M722" s="7">
        <v>29.338999999999999</v>
      </c>
      <c r="N722" s="7">
        <f t="shared" si="31"/>
        <v>345.75838635710198</v>
      </c>
    </row>
    <row r="723" spans="12:14" x14ac:dyDescent="0.2">
      <c r="L723" s="7" t="s">
        <v>195</v>
      </c>
      <c r="M723" s="7">
        <v>48.834000000000003</v>
      </c>
      <c r="N723" s="7">
        <f t="shared" si="31"/>
        <v>575.50581271899932</v>
      </c>
    </row>
    <row r="724" spans="12:14" x14ac:dyDescent="0.2">
      <c r="L724" s="7" t="s">
        <v>195</v>
      </c>
      <c r="M724" s="7">
        <v>2.8889999999999998</v>
      </c>
      <c r="N724" s="7">
        <f t="shared" si="31"/>
        <v>34.046694781201388</v>
      </c>
    </row>
    <row r="725" spans="12:14" x14ac:dyDescent="0.2">
      <c r="L725" s="7" t="s">
        <v>195</v>
      </c>
      <c r="M725" s="7">
        <v>8.68</v>
      </c>
      <c r="N725" s="7">
        <f t="shared" si="31"/>
        <v>102.29328857764904</v>
      </c>
    </row>
    <row r="726" spans="12:14" x14ac:dyDescent="0.2">
      <c r="L726" s="7" t="s">
        <v>195</v>
      </c>
      <c r="M726" s="7">
        <v>5.6349999999999998</v>
      </c>
      <c r="N726" s="7">
        <f t="shared" si="31"/>
        <v>66.408142987909258</v>
      </c>
    </row>
    <row r="727" spans="12:14" x14ac:dyDescent="0.2">
      <c r="L727" s="7" t="s">
        <v>195</v>
      </c>
      <c r="M727" s="7">
        <v>5.4169999999999998</v>
      </c>
      <c r="N727" s="7">
        <f t="shared" si="31"/>
        <v>63.839025832387655</v>
      </c>
    </row>
    <row r="728" spans="12:14" x14ac:dyDescent="0.2">
      <c r="L728" s="7" t="s">
        <v>195</v>
      </c>
      <c r="M728" s="7">
        <v>3.8889999999999998</v>
      </c>
      <c r="N728" s="7">
        <f t="shared" si="31"/>
        <v>45.831635861575705</v>
      </c>
    </row>
    <row r="729" spans="12:14" x14ac:dyDescent="0.2">
      <c r="L729" s="7" t="s">
        <v>195</v>
      </c>
      <c r="M729" s="7">
        <v>11.79</v>
      </c>
      <c r="N729" s="7">
        <f t="shared" si="31"/>
        <v>138.94445533761314</v>
      </c>
    </row>
    <row r="730" spans="12:14" x14ac:dyDescent="0.2">
      <c r="L730" s="7" t="s">
        <v>195</v>
      </c>
      <c r="M730" s="7">
        <v>10.590999999999999</v>
      </c>
      <c r="N730" s="7">
        <f t="shared" si="31"/>
        <v>124.81431098224434</v>
      </c>
    </row>
    <row r="731" spans="12:14" x14ac:dyDescent="0.2">
      <c r="L731" s="7" t="s">
        <v>195</v>
      </c>
      <c r="M731" s="7">
        <v>7.149</v>
      </c>
      <c r="N731" s="7">
        <f t="shared" si="31"/>
        <v>84.250543783595973</v>
      </c>
    </row>
    <row r="732" spans="12:14" x14ac:dyDescent="0.2">
      <c r="L732" s="7" t="s">
        <v>195</v>
      </c>
      <c r="M732" s="7">
        <v>12.257999999999999</v>
      </c>
      <c r="N732" s="7">
        <f t="shared" si="31"/>
        <v>144.45980776322833</v>
      </c>
    </row>
    <row r="733" spans="12:14" x14ac:dyDescent="0.2">
      <c r="L733" s="7" t="s">
        <v>195</v>
      </c>
      <c r="M733" s="7">
        <v>11.167</v>
      </c>
      <c r="N733" s="7">
        <f t="shared" si="31"/>
        <v>131.60243704453995</v>
      </c>
    </row>
    <row r="734" spans="12:14" x14ac:dyDescent="0.2">
      <c r="L734" s="7" t="s">
        <v>195</v>
      </c>
      <c r="M734" s="7">
        <v>1.615</v>
      </c>
      <c r="N734" s="7">
        <f t="shared" si="31"/>
        <v>19.032679844804516</v>
      </c>
    </row>
    <row r="735" spans="12:14" x14ac:dyDescent="0.2">
      <c r="L735" s="7" t="s">
        <v>195</v>
      </c>
      <c r="M735" s="7">
        <v>17.489000000000001</v>
      </c>
      <c r="N735" s="7">
        <f t="shared" si="31"/>
        <v>206.10683455466639</v>
      </c>
    </row>
    <row r="736" spans="12:14" x14ac:dyDescent="0.2">
      <c r="L736" s="7" t="s">
        <v>195</v>
      </c>
      <c r="M736" s="7">
        <v>9.8629999999999995</v>
      </c>
      <c r="N736" s="7">
        <f t="shared" si="31"/>
        <v>116.23487387573186</v>
      </c>
    </row>
    <row r="737" spans="12:14" x14ac:dyDescent="0.2">
      <c r="L737" s="7" t="s">
        <v>195</v>
      </c>
      <c r="M737" s="7">
        <v>5.4640000000000004</v>
      </c>
      <c r="N737" s="7">
        <f t="shared" si="31"/>
        <v>64.392918063165254</v>
      </c>
    </row>
    <row r="738" spans="12:14" x14ac:dyDescent="0.2">
      <c r="L738" s="7" t="s">
        <v>195</v>
      </c>
      <c r="M738" s="7">
        <v>1.806</v>
      </c>
      <c r="N738" s="7">
        <f t="shared" si="31"/>
        <v>21.283603591156012</v>
      </c>
    </row>
    <row r="739" spans="12:14" x14ac:dyDescent="0.2">
      <c r="L739" s="7" t="s">
        <v>195</v>
      </c>
      <c r="M739" s="7">
        <v>8.7799999999999994</v>
      </c>
      <c r="N739" s="7">
        <f t="shared" si="31"/>
        <v>103.47178268568646</v>
      </c>
    </row>
    <row r="740" spans="12:14" x14ac:dyDescent="0.2">
      <c r="L740" s="7" t="s">
        <v>195</v>
      </c>
      <c r="M740" s="7">
        <v>3.972</v>
      </c>
      <c r="N740" s="7">
        <f t="shared" si="31"/>
        <v>46.809785971246775</v>
      </c>
    </row>
    <row r="741" spans="12:14" x14ac:dyDescent="0.2">
      <c r="L741" s="7" t="s">
        <v>195</v>
      </c>
      <c r="M741" s="7">
        <v>3.407</v>
      </c>
      <c r="N741" s="7">
        <f t="shared" si="31"/>
        <v>40.151294260835286</v>
      </c>
    </row>
    <row r="742" spans="12:14" x14ac:dyDescent="0.2">
      <c r="L742" s="7" t="s">
        <v>195</v>
      </c>
      <c r="M742" s="7">
        <v>11.542</v>
      </c>
      <c r="N742" s="7">
        <f t="shared" si="31"/>
        <v>136.02178994968034</v>
      </c>
    </row>
    <row r="743" spans="12:14" x14ac:dyDescent="0.2">
      <c r="L743" s="7" t="s">
        <v>195</v>
      </c>
      <c r="M743" s="7">
        <v>2.75</v>
      </c>
      <c r="N743" s="7">
        <f t="shared" si="31"/>
        <v>32.408587971029363</v>
      </c>
    </row>
    <row r="744" spans="12:14" x14ac:dyDescent="0.2">
      <c r="L744" s="7" t="s">
        <v>195</v>
      </c>
      <c r="M744" s="7">
        <v>3.6110000000000002</v>
      </c>
      <c r="N744" s="7">
        <f t="shared" si="31"/>
        <v>42.555422241231646</v>
      </c>
    </row>
    <row r="745" spans="12:14" x14ac:dyDescent="0.2">
      <c r="L745" s="7" t="s">
        <v>195</v>
      </c>
      <c r="M745" s="7">
        <v>6.6390000000000002</v>
      </c>
      <c r="N745" s="7">
        <f t="shared" si="31"/>
        <v>78.240223832605068</v>
      </c>
    </row>
    <row r="746" spans="12:14" x14ac:dyDescent="0.2">
      <c r="L746" s="7" t="s">
        <v>195</v>
      </c>
      <c r="M746" s="7">
        <v>4.4080000000000004</v>
      </c>
      <c r="N746" s="7">
        <f t="shared" si="31"/>
        <v>51.948020282289974</v>
      </c>
    </row>
    <row r="747" spans="12:14" x14ac:dyDescent="0.2">
      <c r="L747" s="7" t="s">
        <v>195</v>
      </c>
      <c r="M747" s="7">
        <v>3.4980000000000002</v>
      </c>
      <c r="N747" s="7">
        <f t="shared" si="31"/>
        <v>41.223723899149348</v>
      </c>
    </row>
    <row r="748" spans="12:14" x14ac:dyDescent="0.2">
      <c r="L748" s="7" t="s">
        <v>195</v>
      </c>
      <c r="M748" s="7">
        <v>14.227</v>
      </c>
      <c r="N748" s="7">
        <f t="shared" si="31"/>
        <v>167.66435675048535</v>
      </c>
    </row>
    <row r="749" spans="12:14" x14ac:dyDescent="0.2">
      <c r="L749" s="7" t="s">
        <v>195</v>
      </c>
      <c r="M749" s="7">
        <v>2.1059999999999999</v>
      </c>
      <c r="N749" s="7">
        <f t="shared" si="31"/>
        <v>24.819085915268303</v>
      </c>
    </row>
    <row r="750" spans="12:14" x14ac:dyDescent="0.2">
      <c r="L750" s="7" t="s">
        <v>195</v>
      </c>
      <c r="M750" s="7">
        <v>1.806</v>
      </c>
      <c r="N750" s="7">
        <f t="shared" si="31"/>
        <v>21.283603591156012</v>
      </c>
    </row>
    <row r="751" spans="12:14" x14ac:dyDescent="0.2">
      <c r="L751" s="7" t="s">
        <v>195</v>
      </c>
      <c r="M751" s="7">
        <v>1.663</v>
      </c>
      <c r="N751" s="7">
        <f t="shared" si="31"/>
        <v>19.598357016662487</v>
      </c>
    </row>
    <row r="752" spans="12:14" x14ac:dyDescent="0.2">
      <c r="L752" s="7" t="s">
        <v>195</v>
      </c>
      <c r="M752" s="7">
        <v>14.632</v>
      </c>
      <c r="N752" s="7">
        <f t="shared" si="31"/>
        <v>172.43725788803695</v>
      </c>
    </row>
    <row r="753" spans="12:14" x14ac:dyDescent="0.2">
      <c r="L753" s="7" t="s">
        <v>195</v>
      </c>
      <c r="M753" s="7">
        <v>1.806</v>
      </c>
      <c r="N753" s="7">
        <f t="shared" si="31"/>
        <v>21.283603591156012</v>
      </c>
    </row>
    <row r="754" spans="12:14" x14ac:dyDescent="0.2">
      <c r="L754" s="7" t="s">
        <v>195</v>
      </c>
      <c r="M754" s="7">
        <v>16.975999999999999</v>
      </c>
      <c r="N754" s="7">
        <f t="shared" si="31"/>
        <v>200.06115978043434</v>
      </c>
    </row>
    <row r="755" spans="12:14" x14ac:dyDescent="0.2">
      <c r="L755" s="7" t="s">
        <v>195</v>
      </c>
      <c r="M755" s="7">
        <v>38.86</v>
      </c>
      <c r="N755" s="7">
        <f t="shared" si="31"/>
        <v>457.96281038334581</v>
      </c>
    </row>
    <row r="756" spans="12:14" x14ac:dyDescent="0.2">
      <c r="L756" s="7" t="s">
        <v>195</v>
      </c>
      <c r="M756" s="7">
        <v>5.1710000000000003</v>
      </c>
      <c r="N756" s="7">
        <f t="shared" si="31"/>
        <v>60.939930326615574</v>
      </c>
    </row>
    <row r="757" spans="12:14" x14ac:dyDescent="0.2">
      <c r="L757" s="7" t="s">
        <v>195</v>
      </c>
      <c r="M757" s="7">
        <v>1.532</v>
      </c>
      <c r="N757" s="7">
        <f t="shared" si="31"/>
        <v>18.05452973513345</v>
      </c>
    </row>
    <row r="758" spans="12:14" x14ac:dyDescent="0.2">
      <c r="L758" s="7" t="s">
        <v>195</v>
      </c>
      <c r="M758" s="7">
        <v>1.083</v>
      </c>
      <c r="N758" s="7">
        <f t="shared" si="31"/>
        <v>12.763091190045381</v>
      </c>
    </row>
    <row r="759" spans="12:14" x14ac:dyDescent="0.2">
      <c r="L759" s="7" t="s">
        <v>195</v>
      </c>
      <c r="M759" s="7">
        <v>1.444</v>
      </c>
      <c r="N759" s="7">
        <f t="shared" si="31"/>
        <v>17.017454920060509</v>
      </c>
    </row>
    <row r="760" spans="12:14" x14ac:dyDescent="0.2">
      <c r="L760" s="7" t="s">
        <v>195</v>
      </c>
      <c r="M760" s="7">
        <v>4.2190000000000003</v>
      </c>
      <c r="N760" s="7">
        <f t="shared" si="31"/>
        <v>49.720666418099228</v>
      </c>
    </row>
    <row r="761" spans="12:14" x14ac:dyDescent="0.2">
      <c r="L761" s="7" t="s">
        <v>195</v>
      </c>
      <c r="M761" s="7">
        <v>6.617</v>
      </c>
      <c r="N761" s="7">
        <f t="shared" si="31"/>
        <v>77.98095512883684</v>
      </c>
    </row>
    <row r="762" spans="12:14" x14ac:dyDescent="0.2">
      <c r="L762" s="7" t="s">
        <v>195</v>
      </c>
      <c r="M762" s="7">
        <v>4.2110000000000003</v>
      </c>
      <c r="N762" s="7">
        <f t="shared" si="31"/>
        <v>49.626386889456235</v>
      </c>
    </row>
    <row r="763" spans="12:14" x14ac:dyDescent="0.2">
      <c r="L763" s="7" t="s">
        <v>195</v>
      </c>
      <c r="M763" s="7">
        <v>9.0559999999999992</v>
      </c>
      <c r="N763" s="7">
        <f t="shared" si="31"/>
        <v>106.72442642386977</v>
      </c>
    </row>
    <row r="764" spans="12:14" x14ac:dyDescent="0.2">
      <c r="L764" s="7" t="s">
        <v>195</v>
      </c>
      <c r="M764" s="7">
        <v>19.166</v>
      </c>
      <c r="N764" s="7">
        <f t="shared" si="31"/>
        <v>225.87018074645408</v>
      </c>
    </row>
    <row r="765" spans="12:14" x14ac:dyDescent="0.2">
      <c r="L765" s="7" t="s">
        <v>195</v>
      </c>
      <c r="M765" s="7">
        <v>7.0949999999999998</v>
      </c>
      <c r="N765" s="7">
        <f t="shared" si="31"/>
        <v>83.614156965255745</v>
      </c>
    </row>
    <row r="766" spans="12:14" x14ac:dyDescent="0.2">
      <c r="L766" s="7" t="s">
        <v>195</v>
      </c>
      <c r="M766" s="7">
        <v>4.7060000000000004</v>
      </c>
      <c r="N766" s="7">
        <f t="shared" si="31"/>
        <v>55.459932724241526</v>
      </c>
    </row>
    <row r="767" spans="12:14" x14ac:dyDescent="0.2">
      <c r="L767" s="7" t="s">
        <v>195</v>
      </c>
      <c r="M767" s="7">
        <v>7.3650000000000002</v>
      </c>
      <c r="N767" s="7">
        <f t="shared" si="31"/>
        <v>86.796091056956826</v>
      </c>
    </row>
    <row r="768" spans="12:14" x14ac:dyDescent="0.2">
      <c r="L768" s="7" t="s">
        <v>195</v>
      </c>
      <c r="M768" s="7">
        <v>2.1669999999999998</v>
      </c>
      <c r="N768" s="7">
        <f t="shared" si="31"/>
        <v>25.537967321171134</v>
      </c>
    </row>
    <row r="769" spans="12:14" x14ac:dyDescent="0.2">
      <c r="L769" s="7" t="s">
        <v>195</v>
      </c>
      <c r="M769" s="7">
        <v>0.72199999999999998</v>
      </c>
      <c r="N769" s="7">
        <f t="shared" si="31"/>
        <v>8.5087274600302543</v>
      </c>
    </row>
    <row r="770" spans="12:14" x14ac:dyDescent="0.2">
      <c r="L770" s="7" t="s">
        <v>195</v>
      </c>
      <c r="M770" s="7">
        <v>1.532</v>
      </c>
      <c r="N770" s="7">
        <f t="shared" si="31"/>
        <v>18.05452973513345</v>
      </c>
    </row>
    <row r="771" spans="12:14" x14ac:dyDescent="0.2">
      <c r="L771" s="7" t="s">
        <v>195</v>
      </c>
      <c r="M771" s="7">
        <v>3.6110000000000002</v>
      </c>
      <c r="N771" s="7">
        <f t="shared" si="31"/>
        <v>42.555422241231646</v>
      </c>
    </row>
    <row r="772" spans="12:14" x14ac:dyDescent="0.2">
      <c r="L772" s="7" t="s">
        <v>195</v>
      </c>
      <c r="M772" s="7">
        <v>7.8710000000000004</v>
      </c>
      <c r="N772" s="7">
        <f t="shared" si="31"/>
        <v>92.75927124362623</v>
      </c>
    </row>
    <row r="773" spans="12:14" x14ac:dyDescent="0.2">
      <c r="L773" s="7" t="s">
        <v>195</v>
      </c>
      <c r="M773" s="7">
        <v>5.7779999999999996</v>
      </c>
      <c r="N773" s="7">
        <f t="shared" si="31"/>
        <v>68.093389562402777</v>
      </c>
    </row>
    <row r="774" spans="12:14" x14ac:dyDescent="0.2">
      <c r="L774" s="7" t="s">
        <v>195</v>
      </c>
      <c r="M774" s="7">
        <v>3.1059999999999999</v>
      </c>
      <c r="N774" s="7">
        <f t="shared" ref="N774:N837" si="32">M774/$M$4*100</f>
        <v>36.604026995642613</v>
      </c>
    </row>
    <row r="775" spans="12:14" x14ac:dyDescent="0.2">
      <c r="L775" s="7" t="s">
        <v>195</v>
      </c>
      <c r="M775" s="7">
        <v>5.923</v>
      </c>
      <c r="N775" s="7">
        <f t="shared" si="32"/>
        <v>69.802206019057053</v>
      </c>
    </row>
    <row r="776" spans="12:14" x14ac:dyDescent="0.2">
      <c r="L776" s="7" t="s">
        <v>195</v>
      </c>
      <c r="M776" s="7">
        <v>5.0549999999999997</v>
      </c>
      <c r="N776" s="7">
        <f t="shared" si="32"/>
        <v>59.572877161292148</v>
      </c>
    </row>
    <row r="777" spans="12:14" x14ac:dyDescent="0.2">
      <c r="L777" s="7" t="s">
        <v>195</v>
      </c>
      <c r="M777" s="7">
        <v>3.3290000000000002</v>
      </c>
      <c r="N777" s="7">
        <f t="shared" si="32"/>
        <v>39.232068856566094</v>
      </c>
    </row>
    <row r="778" spans="12:14" x14ac:dyDescent="0.2">
      <c r="L778" s="7" t="s">
        <v>195</v>
      </c>
      <c r="M778" s="7">
        <v>11.965999999999999</v>
      </c>
      <c r="N778" s="7">
        <f t="shared" si="32"/>
        <v>141.01860496775902</v>
      </c>
    </row>
    <row r="779" spans="12:14" x14ac:dyDescent="0.2">
      <c r="L779" s="7" t="s">
        <v>195</v>
      </c>
      <c r="M779" s="7">
        <v>2.1059999999999999</v>
      </c>
      <c r="N779" s="7">
        <f t="shared" si="32"/>
        <v>24.819085915268303</v>
      </c>
    </row>
    <row r="780" spans="12:14" x14ac:dyDescent="0.2">
      <c r="L780" s="7" t="s">
        <v>195</v>
      </c>
      <c r="M780" s="7">
        <v>6.4610000000000003</v>
      </c>
      <c r="N780" s="7">
        <f t="shared" si="32"/>
        <v>76.142504320298443</v>
      </c>
    </row>
    <row r="781" spans="12:14" x14ac:dyDescent="0.2">
      <c r="L781" s="7" t="s">
        <v>195</v>
      </c>
      <c r="M781" s="7">
        <v>4.4180000000000001</v>
      </c>
      <c r="N781" s="7">
        <f t="shared" si="32"/>
        <v>52.065869693093717</v>
      </c>
    </row>
    <row r="782" spans="12:14" x14ac:dyDescent="0.2">
      <c r="L782" s="7" t="s">
        <v>195</v>
      </c>
      <c r="M782" s="7">
        <v>2.9780000000000002</v>
      </c>
      <c r="N782" s="7">
        <f t="shared" si="32"/>
        <v>35.095554537354708</v>
      </c>
    </row>
    <row r="783" spans="12:14" x14ac:dyDescent="0.2">
      <c r="L783" s="7" t="s">
        <v>195</v>
      </c>
      <c r="M783" s="7">
        <v>10.598000000000001</v>
      </c>
      <c r="N783" s="7">
        <f t="shared" si="32"/>
        <v>124.89680556980699</v>
      </c>
    </row>
    <row r="784" spans="12:14" x14ac:dyDescent="0.2">
      <c r="L784" s="7" t="s">
        <v>195</v>
      </c>
      <c r="M784" s="7">
        <v>10.061999999999999</v>
      </c>
      <c r="N784" s="7">
        <f t="shared" si="32"/>
        <v>118.58007715072634</v>
      </c>
    </row>
    <row r="785" spans="12:14" x14ac:dyDescent="0.2">
      <c r="L785" s="7" t="s">
        <v>195</v>
      </c>
      <c r="M785" s="7">
        <v>13.638999999999999</v>
      </c>
      <c r="N785" s="7">
        <f t="shared" si="32"/>
        <v>160.73481139522525</v>
      </c>
    </row>
    <row r="786" spans="12:14" x14ac:dyDescent="0.2">
      <c r="L786" s="7" t="s">
        <v>195</v>
      </c>
      <c r="M786" s="7">
        <v>2.911</v>
      </c>
      <c r="N786" s="7">
        <f t="shared" si="32"/>
        <v>34.305963484969624</v>
      </c>
    </row>
    <row r="787" spans="12:14" x14ac:dyDescent="0.2">
      <c r="L787" s="7" t="s">
        <v>195</v>
      </c>
      <c r="M787" s="7">
        <v>4.694</v>
      </c>
      <c r="N787" s="7">
        <f t="shared" si="32"/>
        <v>55.318513431277026</v>
      </c>
    </row>
    <row r="788" spans="12:14" x14ac:dyDescent="0.2">
      <c r="L788" s="7" t="s">
        <v>195</v>
      </c>
      <c r="M788" s="7">
        <v>5.5730000000000004</v>
      </c>
      <c r="N788" s="7">
        <f t="shared" si="32"/>
        <v>65.677476640926059</v>
      </c>
    </row>
    <row r="789" spans="12:14" x14ac:dyDescent="0.2">
      <c r="L789" s="7" t="s">
        <v>195</v>
      </c>
      <c r="M789" s="7">
        <v>4.694</v>
      </c>
      <c r="N789" s="7">
        <f t="shared" si="32"/>
        <v>55.318513431277026</v>
      </c>
    </row>
    <row r="790" spans="12:14" x14ac:dyDescent="0.2">
      <c r="L790" s="7" t="s">
        <v>195</v>
      </c>
      <c r="M790" s="7">
        <v>15.544</v>
      </c>
      <c r="N790" s="7">
        <f t="shared" si="32"/>
        <v>183.18512415333834</v>
      </c>
    </row>
    <row r="791" spans="12:14" x14ac:dyDescent="0.2">
      <c r="L791" s="7" t="s">
        <v>195</v>
      </c>
      <c r="M791" s="7">
        <v>18.527999999999999</v>
      </c>
      <c r="N791" s="7">
        <f t="shared" si="32"/>
        <v>218.35138833717528</v>
      </c>
    </row>
    <row r="792" spans="12:14" x14ac:dyDescent="0.2">
      <c r="L792" s="7" t="s">
        <v>195</v>
      </c>
      <c r="M792" s="7">
        <v>4.8449999999999998</v>
      </c>
      <c r="N792" s="7">
        <f t="shared" si="32"/>
        <v>57.098039534413545</v>
      </c>
    </row>
    <row r="793" spans="12:14" x14ac:dyDescent="0.2">
      <c r="L793" s="7" t="s">
        <v>195</v>
      </c>
      <c r="M793" s="7">
        <v>5.8780000000000001</v>
      </c>
      <c r="N793" s="7">
        <f t="shared" si="32"/>
        <v>69.271883670440218</v>
      </c>
    </row>
    <row r="794" spans="12:14" x14ac:dyDescent="0.2">
      <c r="L794" s="7" t="s">
        <v>195</v>
      </c>
      <c r="M794" s="7">
        <v>5.641</v>
      </c>
      <c r="N794" s="7">
        <f t="shared" si="32"/>
        <v>66.478852634391501</v>
      </c>
    </row>
    <row r="795" spans="12:14" x14ac:dyDescent="0.2">
      <c r="L795" s="7" t="s">
        <v>195</v>
      </c>
      <c r="M795" s="7">
        <v>2.911</v>
      </c>
      <c r="N795" s="7">
        <f t="shared" si="32"/>
        <v>34.305963484969624</v>
      </c>
    </row>
    <row r="796" spans="12:14" x14ac:dyDescent="0.2">
      <c r="L796" s="7" t="s">
        <v>195</v>
      </c>
      <c r="M796" s="7">
        <v>8.3140000000000001</v>
      </c>
      <c r="N796" s="7">
        <f t="shared" si="32"/>
        <v>97.980000142232043</v>
      </c>
    </row>
    <row r="797" spans="12:14" x14ac:dyDescent="0.2">
      <c r="L797" s="7" t="s">
        <v>195</v>
      </c>
      <c r="M797" s="7">
        <v>3.0640000000000001</v>
      </c>
      <c r="N797" s="7">
        <f t="shared" si="32"/>
        <v>36.109059470266899</v>
      </c>
    </row>
    <row r="798" spans="12:14" x14ac:dyDescent="0.2">
      <c r="L798" s="7" t="s">
        <v>195</v>
      </c>
      <c r="M798" s="7">
        <v>2.629</v>
      </c>
      <c r="N798" s="7">
        <f t="shared" si="32"/>
        <v>30.982610100304068</v>
      </c>
    </row>
    <row r="799" spans="12:14" x14ac:dyDescent="0.2">
      <c r="L799" s="7" t="s">
        <v>195</v>
      </c>
      <c r="M799" s="7">
        <v>4.5960000000000001</v>
      </c>
      <c r="N799" s="7">
        <f t="shared" si="32"/>
        <v>54.163589205400342</v>
      </c>
    </row>
    <row r="800" spans="12:14" x14ac:dyDescent="0.2">
      <c r="L800" s="7" t="s">
        <v>195</v>
      </c>
      <c r="M800" s="7">
        <v>1.806</v>
      </c>
      <c r="N800" s="7">
        <f t="shared" si="32"/>
        <v>21.283603591156012</v>
      </c>
    </row>
    <row r="801" spans="12:14" x14ac:dyDescent="0.2">
      <c r="L801" s="7" t="s">
        <v>195</v>
      </c>
      <c r="M801" s="7">
        <v>3.1059999999999999</v>
      </c>
      <c r="N801" s="7">
        <f t="shared" si="32"/>
        <v>36.604026995642613</v>
      </c>
    </row>
    <row r="802" spans="12:14" x14ac:dyDescent="0.2">
      <c r="L802" s="7" t="s">
        <v>195</v>
      </c>
      <c r="M802" s="7">
        <v>4.3630000000000004</v>
      </c>
      <c r="N802" s="7">
        <f t="shared" si="32"/>
        <v>51.417697933673132</v>
      </c>
    </row>
    <row r="803" spans="12:14" x14ac:dyDescent="0.2">
      <c r="L803" s="7" t="s">
        <v>195</v>
      </c>
      <c r="M803" s="7">
        <v>2.3119999999999998</v>
      </c>
      <c r="N803" s="7">
        <f t="shared" si="32"/>
        <v>27.246783777825414</v>
      </c>
    </row>
    <row r="804" spans="12:14" x14ac:dyDescent="0.2">
      <c r="L804" s="7" t="s">
        <v>195</v>
      </c>
      <c r="M804" s="7">
        <v>38.155000000000001</v>
      </c>
      <c r="N804" s="7">
        <f t="shared" si="32"/>
        <v>449.65442692168199</v>
      </c>
    </row>
    <row r="805" spans="12:14" x14ac:dyDescent="0.2">
      <c r="L805" s="7" t="s">
        <v>195</v>
      </c>
      <c r="M805" s="7">
        <v>26.77</v>
      </c>
      <c r="N805" s="7">
        <f t="shared" si="32"/>
        <v>315.48287272162037</v>
      </c>
    </row>
    <row r="806" spans="12:14" x14ac:dyDescent="0.2">
      <c r="L806" s="7" t="s">
        <v>195</v>
      </c>
      <c r="M806" s="7">
        <v>4.7080000000000002</v>
      </c>
      <c r="N806" s="7">
        <f t="shared" si="32"/>
        <v>55.483502606402268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9FA46-C472-644F-A7EB-3D891E15C25B}">
  <dimension ref="A1:L70"/>
  <sheetViews>
    <sheetView workbookViewId="0">
      <selection activeCell="A3" sqref="A3"/>
    </sheetView>
  </sheetViews>
  <sheetFormatPr baseColWidth="10" defaultColWidth="8.83203125" defaultRowHeight="15" x14ac:dyDescent="0.2"/>
  <cols>
    <col min="1" max="1" width="48.6640625" style="7" bestFit="1" customWidth="1"/>
    <col min="2" max="2" width="15.1640625" style="7" bestFit="1" customWidth="1"/>
    <col min="3" max="16384" width="8.83203125" style="7"/>
  </cols>
  <sheetData>
    <row r="1" spans="1:12" ht="15" customHeight="1" thickBot="1" x14ac:dyDescent="0.25">
      <c r="A1" s="32" t="s">
        <v>196</v>
      </c>
      <c r="D1" s="74" t="s">
        <v>197</v>
      </c>
      <c r="E1" s="76" t="s">
        <v>198</v>
      </c>
      <c r="F1" s="77"/>
      <c r="G1" s="77"/>
      <c r="H1" s="77"/>
      <c r="I1" s="77"/>
      <c r="J1" s="34"/>
      <c r="K1" s="34"/>
      <c r="L1" s="33"/>
    </row>
    <row r="2" spans="1:12" ht="65" thickBot="1" x14ac:dyDescent="0.25">
      <c r="A2" s="32"/>
      <c r="D2" s="75"/>
      <c r="E2" s="31" t="s">
        <v>153</v>
      </c>
      <c r="F2" s="31" t="s">
        <v>199</v>
      </c>
      <c r="G2" s="31" t="s">
        <v>187</v>
      </c>
      <c r="H2" s="31" t="s">
        <v>200</v>
      </c>
      <c r="I2" s="29" t="s">
        <v>201</v>
      </c>
      <c r="J2" s="30" t="s">
        <v>202</v>
      </c>
      <c r="K2" s="29" t="s">
        <v>203</v>
      </c>
      <c r="L2" s="28" t="s">
        <v>204</v>
      </c>
    </row>
    <row r="3" spans="1:12" ht="17" thickTop="1" x14ac:dyDescent="0.2">
      <c r="A3" s="12" t="s">
        <v>153</v>
      </c>
      <c r="B3" s="12" t="s">
        <v>205</v>
      </c>
      <c r="C3" s="9"/>
      <c r="D3" s="25">
        <v>1</v>
      </c>
      <c r="E3" s="20">
        <v>0.16619999999999999</v>
      </c>
      <c r="F3" s="20">
        <v>0.32390000000000002</v>
      </c>
      <c r="G3" s="20">
        <v>0.2036</v>
      </c>
      <c r="H3" s="26">
        <v>0.46139999999999998</v>
      </c>
      <c r="I3" s="27">
        <v>0.182</v>
      </c>
      <c r="J3" s="27">
        <v>0.58589999999999998</v>
      </c>
      <c r="K3" s="27">
        <v>0.45679999999999998</v>
      </c>
      <c r="L3" s="27">
        <v>0.26219999999999999</v>
      </c>
    </row>
    <row r="4" spans="1:12" ht="16" x14ac:dyDescent="0.2">
      <c r="A4" s="9" t="s">
        <v>206</v>
      </c>
      <c r="B4" s="9">
        <v>680.66499999999996</v>
      </c>
      <c r="C4" s="9"/>
      <c r="D4" s="25">
        <v>2</v>
      </c>
      <c r="E4" s="20">
        <v>0.2142</v>
      </c>
      <c r="F4" s="20">
        <v>0.19009999999999999</v>
      </c>
      <c r="G4" s="20">
        <v>0.30270000000000002</v>
      </c>
      <c r="H4" s="26">
        <v>0.65110000000000001</v>
      </c>
      <c r="I4" s="20">
        <v>0.1313</v>
      </c>
      <c r="J4" s="20">
        <v>0.63539999999999996</v>
      </c>
      <c r="K4" s="20">
        <v>0.46229999999999999</v>
      </c>
      <c r="L4" s="20">
        <v>0.19650000000000001</v>
      </c>
    </row>
    <row r="5" spans="1:12" ht="16" x14ac:dyDescent="0.2">
      <c r="A5" s="9" t="s">
        <v>207</v>
      </c>
      <c r="B5" s="9">
        <v>877.13599999999997</v>
      </c>
      <c r="C5" s="9"/>
      <c r="D5" s="25">
        <v>3</v>
      </c>
      <c r="E5" s="20">
        <v>0.20250000000000001</v>
      </c>
      <c r="F5" s="20">
        <v>0.31430000000000002</v>
      </c>
      <c r="G5" s="20">
        <v>0.25740000000000002</v>
      </c>
      <c r="H5" s="26">
        <v>0.75849999999999995</v>
      </c>
      <c r="I5" s="20">
        <v>0.21379999999999999</v>
      </c>
      <c r="J5" s="20">
        <v>0.69799999999999995</v>
      </c>
      <c r="K5" s="20">
        <v>0.35120000000000001</v>
      </c>
      <c r="L5" s="20">
        <v>0.20319999999999999</v>
      </c>
    </row>
    <row r="6" spans="1:12" ht="16" x14ac:dyDescent="0.2">
      <c r="A6" s="9" t="s">
        <v>208</v>
      </c>
      <c r="B6" s="9">
        <v>829.40599999999995</v>
      </c>
      <c r="C6" s="9"/>
      <c r="D6" s="25">
        <v>4</v>
      </c>
      <c r="E6" s="20">
        <v>0.18459999999999999</v>
      </c>
      <c r="F6" s="20">
        <v>0.18379999999999999</v>
      </c>
      <c r="G6" s="20">
        <v>0.15840000000000001</v>
      </c>
      <c r="H6" s="26">
        <v>0.33079999999999998</v>
      </c>
      <c r="I6" s="20">
        <v>0.22550000000000001</v>
      </c>
      <c r="J6" s="20">
        <v>0.61280000000000001</v>
      </c>
      <c r="K6" s="20">
        <v>0.3659</v>
      </c>
      <c r="L6" s="20">
        <v>0.25740000000000002</v>
      </c>
    </row>
    <row r="7" spans="1:12" ht="16" x14ac:dyDescent="0.2">
      <c r="A7" s="9" t="s">
        <v>209</v>
      </c>
      <c r="B7" s="9">
        <v>755.98500000000001</v>
      </c>
      <c r="C7" s="9"/>
      <c r="D7" s="25">
        <v>5</v>
      </c>
      <c r="E7" s="20">
        <v>0.21379999999999999</v>
      </c>
      <c r="F7" s="20">
        <v>0.24210000000000001</v>
      </c>
      <c r="G7" s="20">
        <v>0.12820000000000001</v>
      </c>
      <c r="H7" s="26">
        <v>0.4995</v>
      </c>
      <c r="I7" s="20">
        <v>0.26479999999999998</v>
      </c>
      <c r="J7" s="20">
        <v>0.59370000000000001</v>
      </c>
      <c r="K7" s="20">
        <v>0.29480000000000001</v>
      </c>
      <c r="L7" s="20">
        <v>0.18060000000000001</v>
      </c>
    </row>
    <row r="8" spans="1:12" ht="16" x14ac:dyDescent="0.2">
      <c r="A8" s="9" t="s">
        <v>210</v>
      </c>
      <c r="B8" s="9">
        <v>875.67</v>
      </c>
      <c r="C8" s="9"/>
      <c r="D8" s="25">
        <v>6</v>
      </c>
      <c r="E8" s="23" t="s">
        <v>211</v>
      </c>
      <c r="F8" s="20">
        <v>0.2525</v>
      </c>
      <c r="G8" s="23" t="s">
        <v>211</v>
      </c>
      <c r="H8" s="24" t="s">
        <v>211</v>
      </c>
      <c r="I8" s="23" t="s">
        <v>211</v>
      </c>
      <c r="J8" s="20"/>
      <c r="K8" s="20"/>
      <c r="L8" s="20"/>
    </row>
    <row r="9" spans="1:12" ht="16" x14ac:dyDescent="0.2">
      <c r="A9" s="9" t="s">
        <v>212</v>
      </c>
      <c r="B9" s="9">
        <f>AVERAGE(B4:B8)</f>
        <v>803.77240000000006</v>
      </c>
      <c r="C9" s="9"/>
      <c r="D9" s="25">
        <v>7</v>
      </c>
      <c r="E9" s="23" t="s">
        <v>211</v>
      </c>
      <c r="F9" s="20">
        <v>0.31380000000000002</v>
      </c>
      <c r="G9" s="23" t="s">
        <v>211</v>
      </c>
      <c r="H9" s="24" t="s">
        <v>211</v>
      </c>
      <c r="I9" s="23" t="s">
        <v>211</v>
      </c>
      <c r="J9" s="20"/>
      <c r="K9" s="20"/>
      <c r="L9" s="20"/>
    </row>
    <row r="10" spans="1:12" ht="16" x14ac:dyDescent="0.2">
      <c r="A10" s="9" t="s">
        <v>213</v>
      </c>
      <c r="B10" s="11">
        <f>B9/4095*100</f>
        <v>19.628141636141638</v>
      </c>
      <c r="C10" s="9"/>
      <c r="D10" s="25">
        <v>8</v>
      </c>
      <c r="E10" s="23" t="s">
        <v>211</v>
      </c>
      <c r="F10" s="20">
        <v>0.3659</v>
      </c>
      <c r="G10" s="23" t="s">
        <v>211</v>
      </c>
      <c r="H10" s="24" t="s">
        <v>211</v>
      </c>
      <c r="I10" s="23" t="s">
        <v>211</v>
      </c>
      <c r="J10" s="20"/>
      <c r="K10" s="20"/>
      <c r="L10" s="20"/>
    </row>
    <row r="11" spans="1:12" ht="16" x14ac:dyDescent="0.2">
      <c r="A11" s="12" t="s">
        <v>199</v>
      </c>
      <c r="B11" s="12" t="s">
        <v>205</v>
      </c>
      <c r="C11" s="9"/>
      <c r="D11" s="25">
        <v>9</v>
      </c>
      <c r="E11" s="23" t="s">
        <v>211</v>
      </c>
      <c r="F11" s="20">
        <v>0.28999999999999998</v>
      </c>
      <c r="G11" s="23" t="s">
        <v>211</v>
      </c>
      <c r="H11" s="24" t="s">
        <v>211</v>
      </c>
      <c r="I11" s="23" t="s">
        <v>211</v>
      </c>
      <c r="J11" s="20"/>
      <c r="K11" s="20"/>
      <c r="L11" s="20"/>
    </row>
    <row r="12" spans="1:12" ht="17" thickBot="1" x14ac:dyDescent="0.25">
      <c r="A12" s="9" t="s">
        <v>214</v>
      </c>
      <c r="B12" s="9">
        <v>1326.3620000000001</v>
      </c>
      <c r="C12" s="9"/>
      <c r="D12" s="19">
        <v>10</v>
      </c>
      <c r="E12" s="21" t="s">
        <v>211</v>
      </c>
      <c r="F12" s="18">
        <v>0.27529999999999999</v>
      </c>
      <c r="G12" s="21" t="s">
        <v>211</v>
      </c>
      <c r="H12" s="22" t="s">
        <v>211</v>
      </c>
      <c r="I12" s="21" t="s">
        <v>211</v>
      </c>
      <c r="J12" s="20"/>
      <c r="K12" s="20"/>
      <c r="L12" s="20"/>
    </row>
    <row r="13" spans="1:12" ht="17" thickBot="1" x14ac:dyDescent="0.25">
      <c r="A13" s="9" t="s">
        <v>215</v>
      </c>
      <c r="B13" s="9">
        <v>778.61300000000006</v>
      </c>
      <c r="C13" s="9"/>
      <c r="D13" s="19" t="s">
        <v>216</v>
      </c>
      <c r="E13" s="18">
        <v>0.1963</v>
      </c>
      <c r="F13" s="18">
        <v>0.2752</v>
      </c>
      <c r="G13" s="18">
        <v>0.21</v>
      </c>
      <c r="H13" s="17">
        <v>0.5403</v>
      </c>
      <c r="I13" s="16">
        <v>0.20349999999999999</v>
      </c>
      <c r="J13" s="15">
        <v>0.62519999999999998</v>
      </c>
      <c r="K13" s="14">
        <v>0.38619999999999999</v>
      </c>
      <c r="L13" s="13">
        <v>0.22</v>
      </c>
    </row>
    <row r="14" spans="1:12" ht="16" x14ac:dyDescent="0.2">
      <c r="A14" s="9" t="s">
        <v>217</v>
      </c>
      <c r="B14" s="9">
        <v>1286.9839999999999</v>
      </c>
      <c r="C14" s="9"/>
      <c r="D14" s="9"/>
    </row>
    <row r="15" spans="1:12" ht="16" x14ac:dyDescent="0.2">
      <c r="A15" s="9" t="s">
        <v>218</v>
      </c>
      <c r="B15" s="9">
        <v>752.83299999999997</v>
      </c>
      <c r="C15" s="9"/>
      <c r="D15" s="9"/>
    </row>
    <row r="16" spans="1:12" ht="16" x14ac:dyDescent="0.2">
      <c r="A16" s="9" t="s">
        <v>219</v>
      </c>
      <c r="B16" s="9">
        <v>991.44299999999998</v>
      </c>
      <c r="C16" s="9"/>
      <c r="D16" s="9"/>
    </row>
    <row r="17" spans="1:4" ht="16" x14ac:dyDescent="0.2">
      <c r="A17" s="9" t="s">
        <v>220</v>
      </c>
      <c r="B17" s="9">
        <v>1033.885</v>
      </c>
      <c r="C17" s="9"/>
      <c r="D17" s="9"/>
    </row>
    <row r="18" spans="1:4" ht="16" x14ac:dyDescent="0.2">
      <c r="A18" s="9" t="s">
        <v>221</v>
      </c>
      <c r="B18" s="9">
        <v>1285.1980000000001</v>
      </c>
      <c r="C18" s="9"/>
      <c r="D18" s="9"/>
    </row>
    <row r="19" spans="1:4" ht="16" x14ac:dyDescent="0.2">
      <c r="A19" s="9" t="s">
        <v>222</v>
      </c>
      <c r="B19" s="9">
        <v>1498.472</v>
      </c>
      <c r="C19" s="9"/>
      <c r="D19" s="9"/>
    </row>
    <row r="20" spans="1:4" ht="16" x14ac:dyDescent="0.2">
      <c r="A20" s="9" t="s">
        <v>223</v>
      </c>
      <c r="B20" s="9">
        <v>1187.675</v>
      </c>
      <c r="C20" s="9"/>
      <c r="D20" s="9"/>
    </row>
    <row r="21" spans="1:4" ht="16" x14ac:dyDescent="0.2">
      <c r="A21" s="9" t="s">
        <v>224</v>
      </c>
      <c r="B21" s="9">
        <v>1127.46</v>
      </c>
      <c r="C21" s="9"/>
      <c r="D21" s="9"/>
    </row>
    <row r="22" spans="1:4" ht="16" x14ac:dyDescent="0.2">
      <c r="A22" s="9" t="s">
        <v>212</v>
      </c>
      <c r="B22" s="9">
        <f>AVERAGE(B12:B21)</f>
        <v>1126.8924999999999</v>
      </c>
      <c r="C22" s="9"/>
      <c r="D22" s="9"/>
    </row>
    <row r="23" spans="1:4" ht="16" x14ac:dyDescent="0.2">
      <c r="A23" s="9" t="s">
        <v>213</v>
      </c>
      <c r="B23" s="11">
        <f>B22/4095*100</f>
        <v>27.518742368742366</v>
      </c>
      <c r="C23" s="9"/>
      <c r="D23" s="9"/>
    </row>
    <row r="24" spans="1:4" ht="16" x14ac:dyDescent="0.2">
      <c r="A24" s="12" t="s">
        <v>200</v>
      </c>
      <c r="B24" s="12" t="s">
        <v>205</v>
      </c>
      <c r="C24" s="9"/>
      <c r="D24" s="9"/>
    </row>
    <row r="25" spans="1:4" ht="16" x14ac:dyDescent="0.2">
      <c r="A25" s="9" t="s">
        <v>225</v>
      </c>
      <c r="B25" s="9">
        <v>1889.56</v>
      </c>
      <c r="C25" s="9"/>
      <c r="D25" s="9"/>
    </row>
    <row r="26" spans="1:4" ht="16" x14ac:dyDescent="0.2">
      <c r="A26" s="9" t="s">
        <v>226</v>
      </c>
      <c r="B26" s="9">
        <v>2666.46</v>
      </c>
      <c r="C26" s="9"/>
      <c r="D26" s="9"/>
    </row>
    <row r="27" spans="1:4" ht="16" x14ac:dyDescent="0.2">
      <c r="A27" s="9" t="s">
        <v>227</v>
      </c>
      <c r="B27" s="9">
        <v>3106.25</v>
      </c>
      <c r="C27" s="9"/>
      <c r="D27" s="9"/>
    </row>
    <row r="28" spans="1:4" ht="16" x14ac:dyDescent="0.2">
      <c r="A28" s="9" t="s">
        <v>228</v>
      </c>
      <c r="B28" s="9">
        <v>1354.45</v>
      </c>
      <c r="C28" s="9"/>
      <c r="D28" s="9"/>
    </row>
    <row r="29" spans="1:4" ht="16" x14ac:dyDescent="0.2">
      <c r="A29" s="9" t="s">
        <v>229</v>
      </c>
      <c r="B29" s="9">
        <v>2045.65</v>
      </c>
      <c r="C29" s="9"/>
      <c r="D29" s="9"/>
    </row>
    <row r="30" spans="1:4" ht="16" x14ac:dyDescent="0.2">
      <c r="A30" s="9" t="s">
        <v>212</v>
      </c>
      <c r="B30" s="9">
        <f>AVERAGE(B25:B29)</f>
        <v>2212.4740000000002</v>
      </c>
      <c r="C30" s="9"/>
      <c r="D30" s="9"/>
    </row>
    <row r="31" spans="1:4" ht="16" x14ac:dyDescent="0.2">
      <c r="A31" s="9" t="s">
        <v>213</v>
      </c>
      <c r="B31" s="11">
        <f>B30/4095*100</f>
        <v>54.028669108669114</v>
      </c>
      <c r="C31" s="9"/>
      <c r="D31" s="9"/>
    </row>
    <row r="32" spans="1:4" ht="16" x14ac:dyDescent="0.2">
      <c r="A32" s="12" t="s">
        <v>230</v>
      </c>
      <c r="B32" s="12" t="s">
        <v>205</v>
      </c>
      <c r="C32" s="9"/>
      <c r="D32" s="9"/>
    </row>
    <row r="33" spans="1:4" ht="16" x14ac:dyDescent="0.2">
      <c r="A33" s="9" t="s">
        <v>231</v>
      </c>
      <c r="B33" s="9">
        <v>745.36800000000005</v>
      </c>
      <c r="C33" s="9"/>
      <c r="D33" s="9"/>
    </row>
    <row r="34" spans="1:4" ht="16" x14ac:dyDescent="0.2">
      <c r="A34" s="9" t="s">
        <v>232</v>
      </c>
      <c r="B34" s="9">
        <v>537.51499999999999</v>
      </c>
      <c r="C34" s="9"/>
      <c r="D34" s="9"/>
    </row>
    <row r="35" spans="1:4" ht="16" x14ac:dyDescent="0.2">
      <c r="A35" s="9" t="s">
        <v>233</v>
      </c>
      <c r="B35" s="9">
        <v>875.45</v>
      </c>
      <c r="C35" s="9"/>
      <c r="D35" s="9"/>
    </row>
    <row r="36" spans="1:4" ht="16" x14ac:dyDescent="0.2">
      <c r="A36" s="9" t="s">
        <v>234</v>
      </c>
      <c r="B36" s="9">
        <v>923.26599999999996</v>
      </c>
      <c r="C36" s="9"/>
      <c r="D36" s="9"/>
    </row>
    <row r="37" spans="1:4" ht="16" x14ac:dyDescent="0.2">
      <c r="A37" s="9" t="s">
        <v>235</v>
      </c>
      <c r="B37" s="9">
        <v>1084.548</v>
      </c>
      <c r="C37" s="9"/>
      <c r="D37" s="9"/>
    </row>
    <row r="38" spans="1:4" ht="16" x14ac:dyDescent="0.2">
      <c r="A38" s="9" t="s">
        <v>212</v>
      </c>
      <c r="B38" s="9">
        <f>AVERAGE(B33:B37)</f>
        <v>833.22939999999994</v>
      </c>
      <c r="C38" s="9"/>
      <c r="D38" s="9"/>
    </row>
    <row r="39" spans="1:4" ht="16" x14ac:dyDescent="0.2">
      <c r="A39" s="9" t="s">
        <v>213</v>
      </c>
      <c r="B39" s="11">
        <f>B38/4095*100</f>
        <v>20.347482295482294</v>
      </c>
      <c r="C39" s="9"/>
      <c r="D39" s="9"/>
    </row>
    <row r="40" spans="1:4" ht="16" x14ac:dyDescent="0.2">
      <c r="A40" s="12" t="s">
        <v>187</v>
      </c>
      <c r="B40" s="12" t="s">
        <v>205</v>
      </c>
      <c r="C40" s="9"/>
      <c r="D40" s="9"/>
    </row>
    <row r="41" spans="1:4" ht="16" x14ac:dyDescent="0.2">
      <c r="A41" s="9" t="s">
        <v>236</v>
      </c>
      <c r="B41" s="9">
        <v>833.61</v>
      </c>
      <c r="C41" s="9"/>
      <c r="D41" s="9"/>
    </row>
    <row r="42" spans="1:4" ht="16" x14ac:dyDescent="0.2">
      <c r="A42" s="9" t="s">
        <v>237</v>
      </c>
      <c r="B42" s="9">
        <v>1239.5</v>
      </c>
      <c r="C42" s="9"/>
      <c r="D42" s="9"/>
    </row>
    <row r="43" spans="1:4" ht="16" x14ac:dyDescent="0.2">
      <c r="A43" s="9" t="s">
        <v>238</v>
      </c>
      <c r="B43" s="9">
        <v>1053.912</v>
      </c>
      <c r="C43" s="9"/>
      <c r="D43" s="9"/>
    </row>
    <row r="44" spans="1:4" ht="16" x14ac:dyDescent="0.2">
      <c r="A44" s="9" t="s">
        <v>239</v>
      </c>
      <c r="B44" s="9">
        <v>648.45000000000005</v>
      </c>
      <c r="C44" s="9"/>
      <c r="D44" s="9"/>
    </row>
    <row r="45" spans="1:4" ht="16" x14ac:dyDescent="0.2">
      <c r="A45" s="9" t="s">
        <v>240</v>
      </c>
      <c r="B45" s="9">
        <v>525.15300000000002</v>
      </c>
      <c r="C45" s="9"/>
      <c r="D45" s="9"/>
    </row>
    <row r="46" spans="1:4" ht="16" x14ac:dyDescent="0.2">
      <c r="A46" s="9" t="s">
        <v>212</v>
      </c>
      <c r="B46" s="9">
        <f>AVERAGE(B41:B45)</f>
        <v>860.125</v>
      </c>
      <c r="C46" s="9"/>
      <c r="D46" s="9"/>
    </row>
    <row r="47" spans="1:4" ht="16" x14ac:dyDescent="0.2">
      <c r="A47" s="9" t="s">
        <v>213</v>
      </c>
      <c r="B47" s="11">
        <f>B46/4095*100</f>
        <v>21.004273504273506</v>
      </c>
      <c r="C47" s="9"/>
      <c r="D47" s="9"/>
    </row>
    <row r="48" spans="1:4" ht="16" x14ac:dyDescent="0.2">
      <c r="C48" s="9"/>
      <c r="D48" s="9"/>
    </row>
    <row r="49" spans="1:4" ht="16" x14ac:dyDescent="0.2">
      <c r="C49" s="9"/>
      <c r="D49" s="9"/>
    </row>
    <row r="50" spans="1:4" ht="16" x14ac:dyDescent="0.2">
      <c r="C50" s="9"/>
      <c r="D50" s="9"/>
    </row>
    <row r="51" spans="1:4" ht="16" x14ac:dyDescent="0.2">
      <c r="C51" s="9"/>
      <c r="D51" s="9"/>
    </row>
    <row r="52" spans="1:4" ht="16" x14ac:dyDescent="0.2">
      <c r="C52" s="9"/>
      <c r="D52" s="9"/>
    </row>
    <row r="53" spans="1:4" ht="16" x14ac:dyDescent="0.2">
      <c r="C53" s="9"/>
      <c r="D53" s="9"/>
    </row>
    <row r="54" spans="1:4" ht="16" x14ac:dyDescent="0.2">
      <c r="C54" s="9"/>
      <c r="D54" s="9"/>
    </row>
    <row r="55" spans="1:4" ht="16" x14ac:dyDescent="0.2">
      <c r="C55" s="9"/>
      <c r="D55" s="9"/>
    </row>
    <row r="56" spans="1:4" ht="16" x14ac:dyDescent="0.2">
      <c r="A56" s="10"/>
      <c r="B56" s="9"/>
      <c r="C56" s="9"/>
      <c r="D56" s="9"/>
    </row>
    <row r="57" spans="1:4" ht="16" x14ac:dyDescent="0.2">
      <c r="B57" s="8"/>
      <c r="C57" s="9"/>
      <c r="D57" s="9"/>
    </row>
    <row r="58" spans="1:4" x14ac:dyDescent="0.2">
      <c r="B58" s="8"/>
    </row>
    <row r="59" spans="1:4" x14ac:dyDescent="0.2">
      <c r="B59" s="8"/>
    </row>
    <row r="60" spans="1:4" x14ac:dyDescent="0.2">
      <c r="B60" s="8"/>
    </row>
    <row r="61" spans="1:4" x14ac:dyDescent="0.2">
      <c r="B61" s="8"/>
    </row>
    <row r="62" spans="1:4" x14ac:dyDescent="0.2">
      <c r="B62" s="8"/>
    </row>
    <row r="64" spans="1:4" ht="16" x14ac:dyDescent="0.2">
      <c r="A64" s="10"/>
      <c r="B64" s="9"/>
    </row>
    <row r="65" spans="2:2" x14ac:dyDescent="0.2">
      <c r="B65" s="8"/>
    </row>
    <row r="66" spans="2:2" x14ac:dyDescent="0.2">
      <c r="B66" s="8"/>
    </row>
    <row r="67" spans="2:2" x14ac:dyDescent="0.2">
      <c r="B67" s="8"/>
    </row>
    <row r="68" spans="2:2" x14ac:dyDescent="0.2">
      <c r="B68" s="8"/>
    </row>
    <row r="69" spans="2:2" x14ac:dyDescent="0.2">
      <c r="B69" s="8"/>
    </row>
    <row r="70" spans="2:2" x14ac:dyDescent="0.2">
      <c r="B70" s="8"/>
    </row>
  </sheetData>
  <mergeCells count="2">
    <mergeCell ref="D1:D2"/>
    <mergeCell ref="E1:I1"/>
  </mergeCells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056AF-50BB-F142-B53E-0A7AC4F47DE0}">
  <dimension ref="A1:L23"/>
  <sheetViews>
    <sheetView workbookViewId="0"/>
  </sheetViews>
  <sheetFormatPr baseColWidth="10" defaultColWidth="8.83203125" defaultRowHeight="15" x14ac:dyDescent="0.2"/>
  <cols>
    <col min="1" max="16384" width="8.83203125" style="7"/>
  </cols>
  <sheetData>
    <row r="1" spans="1:12" ht="16" x14ac:dyDescent="0.2">
      <c r="A1" s="38" t="s">
        <v>241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32" x14ac:dyDescent="0.2">
      <c r="A2" s="10"/>
      <c r="B2" s="78" t="s">
        <v>242</v>
      </c>
      <c r="C2" s="79"/>
      <c r="D2" s="80" t="s">
        <v>243</v>
      </c>
      <c r="E2" s="79"/>
      <c r="F2" s="80" t="s">
        <v>244</v>
      </c>
      <c r="G2" s="79"/>
      <c r="H2" s="10"/>
      <c r="I2" s="10"/>
      <c r="J2" s="10"/>
      <c r="K2" s="38" t="s">
        <v>245</v>
      </c>
      <c r="L2" s="10"/>
    </row>
    <row r="3" spans="1:12" ht="48" x14ac:dyDescent="0.2">
      <c r="A3" s="10"/>
      <c r="B3" s="36" t="s">
        <v>246</v>
      </c>
      <c r="C3" s="35" t="s">
        <v>247</v>
      </c>
      <c r="D3" s="35" t="s">
        <v>246</v>
      </c>
      <c r="E3" s="35" t="s">
        <v>247</v>
      </c>
      <c r="F3" s="35" t="s">
        <v>246</v>
      </c>
      <c r="G3" s="35" t="s">
        <v>247</v>
      </c>
      <c r="H3" s="10"/>
      <c r="I3" s="37" t="s">
        <v>211</v>
      </c>
      <c r="J3" s="73" t="s">
        <v>242</v>
      </c>
      <c r="K3" s="73" t="s">
        <v>243</v>
      </c>
      <c r="L3" s="73" t="s">
        <v>244</v>
      </c>
    </row>
    <row r="4" spans="1:12" ht="16" x14ac:dyDescent="0.2">
      <c r="A4" s="10"/>
      <c r="B4" s="10">
        <v>1767.9886550000001</v>
      </c>
      <c r="C4" s="10">
        <v>43.174326129999997</v>
      </c>
      <c r="D4" s="10">
        <v>2373.2791029999998</v>
      </c>
      <c r="E4" s="10">
        <v>57.95553365</v>
      </c>
      <c r="F4" s="10">
        <v>1750.603143</v>
      </c>
      <c r="G4" s="10">
        <v>42.749771500000001</v>
      </c>
      <c r="H4" s="10"/>
      <c r="I4" s="36" t="s">
        <v>248</v>
      </c>
      <c r="J4" s="35">
        <v>55</v>
      </c>
      <c r="K4" s="35">
        <v>57</v>
      </c>
      <c r="L4" s="35">
        <v>55</v>
      </c>
    </row>
    <row r="5" spans="1:12" ht="16" x14ac:dyDescent="0.2">
      <c r="A5" s="10"/>
      <c r="B5" s="10">
        <v>1994.6265820000001</v>
      </c>
      <c r="C5" s="10">
        <v>48.708829850000001</v>
      </c>
      <c r="D5" s="10">
        <v>3300.4830959999999</v>
      </c>
      <c r="E5" s="10">
        <v>80.597877800000006</v>
      </c>
      <c r="F5" s="10">
        <v>2034.7618480000001</v>
      </c>
      <c r="G5" s="10">
        <v>49.688934029999999</v>
      </c>
      <c r="H5" s="10"/>
      <c r="I5" s="36" t="s">
        <v>249</v>
      </c>
      <c r="J5" s="35">
        <v>42</v>
      </c>
      <c r="K5" s="35">
        <v>65</v>
      </c>
      <c r="L5" s="35">
        <v>47</v>
      </c>
    </row>
    <row r="6" spans="1:12" ht="16" x14ac:dyDescent="0.2">
      <c r="A6" s="10"/>
      <c r="B6" s="10">
        <v>1424.5488439999999</v>
      </c>
      <c r="C6" s="10">
        <v>34.787517559999998</v>
      </c>
      <c r="D6" s="10">
        <v>2415.3784219999998</v>
      </c>
      <c r="E6" s="10">
        <v>58.98360005</v>
      </c>
      <c r="F6" s="10">
        <v>2372.9507610000001</v>
      </c>
      <c r="G6" s="10">
        <v>57.947515539999998</v>
      </c>
      <c r="H6" s="10"/>
      <c r="I6" s="36" t="s">
        <v>250</v>
      </c>
      <c r="J6" s="35">
        <v>49</v>
      </c>
      <c r="K6" s="35">
        <v>63</v>
      </c>
      <c r="L6" s="35">
        <v>41</v>
      </c>
    </row>
    <row r="7" spans="1:12" x14ac:dyDescent="0.2">
      <c r="A7" s="10"/>
      <c r="B7" s="10">
        <v>1671.266854</v>
      </c>
      <c r="C7" s="10">
        <v>40.812377390000002</v>
      </c>
      <c r="D7" s="10">
        <v>2714.8407609999999</v>
      </c>
      <c r="E7" s="10">
        <v>66.296477670000002</v>
      </c>
      <c r="F7" s="10">
        <v>1786.2006550000001</v>
      </c>
      <c r="G7" s="10">
        <v>43.619063619999999</v>
      </c>
      <c r="H7" s="10"/>
    </row>
    <row r="8" spans="1:12" x14ac:dyDescent="0.2">
      <c r="A8" s="10"/>
      <c r="B8" s="10">
        <v>1694.2138930000001</v>
      </c>
      <c r="C8" s="10">
        <v>41.372744640000001</v>
      </c>
      <c r="D8" s="10">
        <v>2573.2168569999999</v>
      </c>
      <c r="E8" s="10">
        <v>62.838018490000003</v>
      </c>
      <c r="F8" s="10">
        <v>1794.7912879999999</v>
      </c>
      <c r="G8" s="10">
        <v>43.828847089999996</v>
      </c>
      <c r="H8" s="10"/>
      <c r="I8" s="10"/>
      <c r="J8" s="10"/>
      <c r="K8" s="10"/>
      <c r="L8" s="10"/>
    </row>
    <row r="9" spans="1:12" x14ac:dyDescent="0.2">
      <c r="A9" s="10"/>
      <c r="B9" s="10">
        <v>1350.611805</v>
      </c>
      <c r="C9" s="10">
        <v>32.981973259999997</v>
      </c>
      <c r="D9" s="10">
        <v>2306.5152029999999</v>
      </c>
      <c r="E9" s="10">
        <v>56.325157590000003</v>
      </c>
      <c r="F9" s="10">
        <v>1821.417917</v>
      </c>
      <c r="G9" s="10">
        <v>44.47907</v>
      </c>
      <c r="H9" s="10"/>
      <c r="I9" s="10"/>
      <c r="J9" s="10"/>
      <c r="K9" s="10"/>
      <c r="L9" s="10"/>
    </row>
    <row r="10" spans="1:12" x14ac:dyDescent="0.2">
      <c r="A10" s="10"/>
      <c r="B10" s="10">
        <v>1966.914786</v>
      </c>
      <c r="C10" s="10">
        <v>48.032107099999998</v>
      </c>
      <c r="D10" s="10">
        <v>2913.3609470000001</v>
      </c>
      <c r="E10" s="10">
        <v>71.144345459999997</v>
      </c>
      <c r="F10" s="10">
        <v>2216.6244620000002</v>
      </c>
      <c r="G10" s="10">
        <v>54.130023479999998</v>
      </c>
      <c r="H10" s="10"/>
      <c r="I10" s="10"/>
      <c r="J10" s="10"/>
      <c r="K10" s="10"/>
      <c r="L10" s="10"/>
    </row>
    <row r="11" spans="1:12" x14ac:dyDescent="0.2">
      <c r="A11" s="10"/>
      <c r="B11" s="10">
        <v>1876.8670930000001</v>
      </c>
      <c r="C11" s="10">
        <v>45.833140239999999</v>
      </c>
      <c r="D11" s="10">
        <v>3028.5210000000002</v>
      </c>
      <c r="E11" s="10">
        <v>73.95655678</v>
      </c>
      <c r="F11" s="10">
        <v>2199.9413530000002</v>
      </c>
      <c r="G11" s="10">
        <v>53.72262156</v>
      </c>
      <c r="H11" s="10"/>
      <c r="I11" s="10"/>
      <c r="J11" s="10"/>
      <c r="K11" s="10"/>
      <c r="L11" s="10"/>
    </row>
    <row r="12" spans="1:12" x14ac:dyDescent="0.2">
      <c r="A12" s="10"/>
      <c r="B12" s="10">
        <v>1364.7615470000001</v>
      </c>
      <c r="C12" s="10">
        <v>33.327510289999999</v>
      </c>
      <c r="D12" s="10">
        <v>2124.783191</v>
      </c>
      <c r="E12" s="10">
        <v>51.887257419999997</v>
      </c>
      <c r="F12" s="10">
        <v>1441.742915</v>
      </c>
      <c r="G12" s="10">
        <v>35.207397200000003</v>
      </c>
      <c r="H12" s="10"/>
      <c r="I12" s="10"/>
      <c r="J12" s="10"/>
      <c r="K12" s="10"/>
      <c r="L12" s="10"/>
    </row>
    <row r="13" spans="1:12" x14ac:dyDescent="0.2">
      <c r="A13" s="10"/>
      <c r="B13" s="10">
        <v>1948.123769</v>
      </c>
      <c r="C13" s="10">
        <v>47.573230019999997</v>
      </c>
      <c r="D13" s="10">
        <v>2869.8241539999999</v>
      </c>
      <c r="E13" s="10">
        <v>70.081175920000007</v>
      </c>
      <c r="F13" s="10">
        <v>1617.4369280000001</v>
      </c>
      <c r="G13" s="10">
        <v>39.497849270000003</v>
      </c>
      <c r="H13" s="10"/>
      <c r="I13" s="10"/>
      <c r="J13" s="10"/>
      <c r="K13" s="10"/>
      <c r="L13" s="10"/>
    </row>
    <row r="14" spans="1:12" x14ac:dyDescent="0.2">
      <c r="A14" s="10"/>
      <c r="B14" s="10">
        <v>2291.0354069999999</v>
      </c>
      <c r="C14" s="10">
        <v>55.947140599999997</v>
      </c>
      <c r="D14" s="10">
        <v>2338.5592449999999</v>
      </c>
      <c r="E14" s="10">
        <v>57.10767388</v>
      </c>
      <c r="F14" s="10">
        <v>2196.1799120000001</v>
      </c>
      <c r="G14" s="10">
        <v>53.630767089999999</v>
      </c>
      <c r="H14" s="10"/>
      <c r="I14" s="10"/>
      <c r="J14" s="10"/>
      <c r="K14" s="10"/>
      <c r="L14" s="10"/>
    </row>
    <row r="15" spans="1:12" x14ac:dyDescent="0.2">
      <c r="A15" s="10"/>
      <c r="B15" s="10">
        <v>2017.312492</v>
      </c>
      <c r="C15" s="10">
        <v>49.262820320000003</v>
      </c>
      <c r="D15" s="10">
        <v>2246.4889659999999</v>
      </c>
      <c r="E15" s="10">
        <v>54.8593154</v>
      </c>
      <c r="F15" s="10">
        <v>1427.2139480000001</v>
      </c>
      <c r="G15" s="10">
        <v>34.852599470000001</v>
      </c>
      <c r="H15" s="10"/>
      <c r="I15" s="10"/>
      <c r="J15" s="10"/>
      <c r="K15" s="10"/>
      <c r="L15" s="10"/>
    </row>
    <row r="16" spans="1:12" x14ac:dyDescent="0.2">
      <c r="A16" s="10"/>
      <c r="B16" s="10">
        <v>1586.6338860000001</v>
      </c>
      <c r="C16" s="10">
        <v>38.745638229999997</v>
      </c>
      <c r="D16" s="10">
        <v>2744.8315309999998</v>
      </c>
      <c r="E16" s="10">
        <v>67.02885302</v>
      </c>
      <c r="F16" s="10">
        <v>1638.638179</v>
      </c>
      <c r="G16" s="10">
        <v>40.015584339999997</v>
      </c>
      <c r="H16" s="10"/>
      <c r="I16" s="10"/>
      <c r="J16" s="10"/>
      <c r="K16" s="10"/>
      <c r="L16" s="10"/>
    </row>
    <row r="17" spans="1:12" x14ac:dyDescent="0.2">
      <c r="A17" s="10"/>
      <c r="B17" s="10">
        <v>2247.4003050000001</v>
      </c>
      <c r="C17" s="10">
        <v>54.881570330000002</v>
      </c>
      <c r="D17" s="10">
        <v>2468.031477</v>
      </c>
      <c r="E17" s="10">
        <v>60.269388939999999</v>
      </c>
      <c r="F17" s="10">
        <v>1695.7059999999999</v>
      </c>
      <c r="G17" s="10">
        <v>41.409181930000003</v>
      </c>
      <c r="H17" s="10"/>
      <c r="I17" s="10"/>
      <c r="J17" s="10"/>
      <c r="K17" s="10"/>
      <c r="L17" s="10"/>
    </row>
    <row r="18" spans="1:12" x14ac:dyDescent="0.2">
      <c r="A18" s="10"/>
      <c r="B18" s="10">
        <v>2238.0053280000002</v>
      </c>
      <c r="C18" s="10">
        <v>54.652144749999998</v>
      </c>
      <c r="D18" s="10">
        <v>3062.0642269999998</v>
      </c>
      <c r="E18" s="10">
        <v>74.775683209999997</v>
      </c>
      <c r="F18" s="10">
        <v>2087.253224</v>
      </c>
      <c r="G18" s="10">
        <v>50.970774710000001</v>
      </c>
      <c r="H18" s="10"/>
      <c r="I18" s="10"/>
      <c r="J18" s="10"/>
      <c r="K18" s="10"/>
      <c r="L18" s="10"/>
    </row>
    <row r="19" spans="1:12" x14ac:dyDescent="0.2">
      <c r="A19" s="10"/>
      <c r="B19" s="10">
        <v>1621.8764530000001</v>
      </c>
      <c r="C19" s="10">
        <v>39.60626259</v>
      </c>
      <c r="D19" s="10">
        <v>2555.230971</v>
      </c>
      <c r="E19" s="10">
        <v>62.398802699999997</v>
      </c>
      <c r="F19" s="10">
        <v>1775.0231229999999</v>
      </c>
      <c r="G19" s="10">
        <v>43.346108010000002</v>
      </c>
      <c r="H19" s="10"/>
      <c r="I19" s="10"/>
      <c r="J19" s="10"/>
      <c r="K19" s="10"/>
      <c r="L19" s="10"/>
    </row>
    <row r="20" spans="1:12" x14ac:dyDescent="0.2">
      <c r="A20" s="10"/>
      <c r="B20" s="10">
        <v>2058.901766</v>
      </c>
      <c r="C20" s="10">
        <v>50.278431390000001</v>
      </c>
      <c r="D20" s="10">
        <v>3123.2498390000001</v>
      </c>
      <c r="E20" s="10">
        <v>76.269837330000001</v>
      </c>
      <c r="F20" s="10">
        <v>1542.7692810000001</v>
      </c>
      <c r="G20" s="10">
        <v>37.674463510000002</v>
      </c>
      <c r="H20" s="10"/>
      <c r="I20" s="10"/>
      <c r="J20" s="10"/>
      <c r="K20" s="10"/>
      <c r="L20" s="10"/>
    </row>
    <row r="21" spans="1:12" x14ac:dyDescent="0.2">
      <c r="A21" s="10"/>
      <c r="B21" s="10">
        <v>2293.3304290000001</v>
      </c>
      <c r="C21" s="10">
        <v>56.003185070000001</v>
      </c>
      <c r="D21" s="10">
        <v>2411.0474100000001</v>
      </c>
      <c r="E21" s="10">
        <v>58.877836629999997</v>
      </c>
      <c r="F21" s="10">
        <v>1424.302477</v>
      </c>
      <c r="G21" s="10">
        <v>34.78150127</v>
      </c>
      <c r="H21" s="10"/>
      <c r="I21" s="10"/>
      <c r="J21" s="10"/>
      <c r="K21" s="10"/>
      <c r="L21" s="10"/>
    </row>
    <row r="22" spans="1:12" x14ac:dyDescent="0.2">
      <c r="A22" s="10"/>
      <c r="B22" s="10">
        <v>2081.8387309999998</v>
      </c>
      <c r="C22" s="10">
        <v>50.838552659999998</v>
      </c>
      <c r="D22" s="10">
        <v>2454.3867249999998</v>
      </c>
      <c r="E22" s="10">
        <v>59.936183749999998</v>
      </c>
      <c r="F22" s="10">
        <v>1496.732348</v>
      </c>
      <c r="G22" s="10">
        <v>36.550240479999999</v>
      </c>
      <c r="H22" s="10"/>
      <c r="I22" s="10"/>
      <c r="J22" s="10"/>
      <c r="K22" s="10"/>
      <c r="L22" s="10"/>
    </row>
    <row r="23" spans="1:12" x14ac:dyDescent="0.2">
      <c r="A23" s="10"/>
      <c r="B23" s="10">
        <v>1941.0597660000001</v>
      </c>
      <c r="C23" s="10">
        <v>47.400726880000001</v>
      </c>
      <c r="D23" s="10">
        <v>2442.7728910000001</v>
      </c>
      <c r="E23" s="10">
        <v>59.65257364</v>
      </c>
      <c r="F23" s="10">
        <v>1565.71119</v>
      </c>
      <c r="G23" s="10">
        <v>38.234705509999998</v>
      </c>
      <c r="H23" s="10"/>
      <c r="I23" s="10"/>
      <c r="J23" s="10"/>
      <c r="K23" s="10"/>
      <c r="L23" s="10"/>
    </row>
  </sheetData>
  <mergeCells count="3">
    <mergeCell ref="B2:C2"/>
    <mergeCell ref="D2:E2"/>
    <mergeCell ref="F2:G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BF897-2FFD-2042-BC5B-20C3E4307BA8}">
  <dimension ref="A1:E5"/>
  <sheetViews>
    <sheetView tabSelected="1" workbookViewId="0">
      <selection activeCell="B11" sqref="B11"/>
    </sheetView>
  </sheetViews>
  <sheetFormatPr baseColWidth="10" defaultRowHeight="16" x14ac:dyDescent="0.2"/>
  <cols>
    <col min="1" max="1" width="21.1640625" customWidth="1"/>
    <col min="2" max="2" width="21.83203125" customWidth="1"/>
  </cols>
  <sheetData>
    <row r="1" spans="1:5" ht="19" x14ac:dyDescent="0.25">
      <c r="A1" s="81" t="s">
        <v>372</v>
      </c>
      <c r="B1" s="81"/>
      <c r="C1" s="81"/>
      <c r="D1" s="81"/>
      <c r="E1" s="81"/>
    </row>
    <row r="2" spans="1:5" ht="25" customHeight="1" x14ac:dyDescent="0.25">
      <c r="A2" s="81"/>
      <c r="B2" s="82" t="s">
        <v>371</v>
      </c>
      <c r="C2" s="83" t="s">
        <v>370</v>
      </c>
      <c r="D2" s="81"/>
      <c r="E2" s="81"/>
    </row>
    <row r="3" spans="1:5" ht="27" customHeight="1" x14ac:dyDescent="0.25">
      <c r="A3" s="81"/>
      <c r="B3" s="82" t="s">
        <v>369</v>
      </c>
      <c r="C3" s="83" t="s">
        <v>368</v>
      </c>
      <c r="D3" s="81"/>
      <c r="E3" s="81"/>
    </row>
    <row r="4" spans="1:5" ht="25" customHeight="1" x14ac:dyDescent="0.25">
      <c r="A4" s="81"/>
      <c r="B4" s="84" t="s">
        <v>367</v>
      </c>
      <c r="C4" s="81" t="s">
        <v>366</v>
      </c>
      <c r="D4" s="81"/>
      <c r="E4" s="81"/>
    </row>
    <row r="5" spans="1:5" ht="22" customHeight="1" x14ac:dyDescent="0.25">
      <c r="A5" s="81"/>
      <c r="B5" s="85" t="s">
        <v>365</v>
      </c>
      <c r="C5" s="81" t="s">
        <v>364</v>
      </c>
      <c r="D5" s="81"/>
      <c r="E5" s="8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443D7-F0C5-AC4A-BBD2-34CF38C67E6D}">
  <dimension ref="A1:BC29"/>
  <sheetViews>
    <sheetView workbookViewId="0">
      <selection activeCell="A3" sqref="A3"/>
    </sheetView>
  </sheetViews>
  <sheetFormatPr baseColWidth="10" defaultColWidth="8.83203125" defaultRowHeight="15" x14ac:dyDescent="0.2"/>
  <cols>
    <col min="1" max="1" width="13.33203125" style="7" bestFit="1" customWidth="1"/>
    <col min="2" max="2" width="11.33203125" style="7" bestFit="1" customWidth="1"/>
    <col min="3" max="43" width="8.83203125" style="7"/>
    <col min="44" max="44" width="13.33203125" style="7" bestFit="1" customWidth="1"/>
    <col min="45" max="45" width="11.33203125" style="7" bestFit="1" customWidth="1"/>
    <col min="46" max="51" width="8.83203125" style="7"/>
    <col min="52" max="52" width="13.33203125" style="7" bestFit="1" customWidth="1"/>
    <col min="53" max="53" width="11.83203125" style="7" bestFit="1" customWidth="1"/>
    <col min="54" max="16384" width="8.83203125" style="7"/>
  </cols>
  <sheetData>
    <row r="1" spans="1:55" x14ac:dyDescent="0.2">
      <c r="A1" s="32" t="s">
        <v>31</v>
      </c>
    </row>
    <row r="2" spans="1:55" x14ac:dyDescent="0.2">
      <c r="A2" s="7" t="s">
        <v>1</v>
      </c>
      <c r="B2" s="7" t="s">
        <v>32</v>
      </c>
      <c r="C2" s="7" t="s">
        <v>33</v>
      </c>
      <c r="E2" s="7" t="s">
        <v>4</v>
      </c>
      <c r="F2" s="7" t="s">
        <v>32</v>
      </c>
      <c r="G2" s="7" t="s">
        <v>33</v>
      </c>
      <c r="I2" s="7" t="s">
        <v>5</v>
      </c>
      <c r="J2" s="7" t="s">
        <v>32</v>
      </c>
      <c r="K2" s="7" t="s">
        <v>33</v>
      </c>
      <c r="M2" s="7" t="s">
        <v>6</v>
      </c>
      <c r="N2" s="7" t="s">
        <v>32</v>
      </c>
      <c r="O2" s="7" t="s">
        <v>33</v>
      </c>
      <c r="Q2" s="7" t="s">
        <v>7</v>
      </c>
      <c r="R2" s="7" t="s">
        <v>32</v>
      </c>
      <c r="S2" s="7" t="s">
        <v>33</v>
      </c>
      <c r="U2" s="7" t="s">
        <v>8</v>
      </c>
      <c r="V2" s="7" t="s">
        <v>32</v>
      </c>
      <c r="W2" s="7" t="s">
        <v>33</v>
      </c>
      <c r="Y2" s="7" t="s">
        <v>9</v>
      </c>
      <c r="Z2" s="7" t="s">
        <v>32</v>
      </c>
      <c r="AA2" s="7" t="s">
        <v>33</v>
      </c>
      <c r="AC2" s="7" t="s">
        <v>34</v>
      </c>
      <c r="AD2" s="7" t="s">
        <v>33</v>
      </c>
      <c r="AE2" s="7" t="s">
        <v>33</v>
      </c>
      <c r="AF2" s="7" t="s">
        <v>33</v>
      </c>
      <c r="AG2" s="7" t="s">
        <v>33</v>
      </c>
      <c r="AH2" s="7" t="s">
        <v>33</v>
      </c>
      <c r="AJ2" s="7" t="s">
        <v>34</v>
      </c>
      <c r="AK2" s="7" t="s">
        <v>32</v>
      </c>
      <c r="AL2" s="7" t="s">
        <v>32</v>
      </c>
      <c r="AM2" s="7" t="s">
        <v>32</v>
      </c>
      <c r="AN2" s="7" t="s">
        <v>32</v>
      </c>
      <c r="AO2" s="7" t="s">
        <v>32</v>
      </c>
    </row>
    <row r="3" spans="1:55" x14ac:dyDescent="0.2">
      <c r="A3" s="32" t="s">
        <v>20</v>
      </c>
      <c r="B3" s="7" t="s">
        <v>21</v>
      </c>
      <c r="C3" s="7" t="s">
        <v>22</v>
      </c>
      <c r="E3" s="7" t="s">
        <v>23</v>
      </c>
      <c r="F3" s="7" t="s">
        <v>21</v>
      </c>
      <c r="G3" s="7" t="s">
        <v>22</v>
      </c>
      <c r="I3" s="7" t="s">
        <v>23</v>
      </c>
      <c r="J3" s="7" t="s">
        <v>21</v>
      </c>
      <c r="K3" s="7" t="s">
        <v>22</v>
      </c>
      <c r="M3" s="7" t="s">
        <v>23</v>
      </c>
      <c r="N3" s="7" t="s">
        <v>21</v>
      </c>
      <c r="O3" s="7" t="s">
        <v>22</v>
      </c>
      <c r="Q3" s="7" t="s">
        <v>23</v>
      </c>
      <c r="R3" s="7" t="s">
        <v>21</v>
      </c>
      <c r="S3" s="7" t="s">
        <v>22</v>
      </c>
      <c r="U3" s="7" t="s">
        <v>23</v>
      </c>
      <c r="V3" s="7" t="s">
        <v>21</v>
      </c>
      <c r="W3" s="7" t="s">
        <v>22</v>
      </c>
      <c r="Y3" s="7" t="s">
        <v>23</v>
      </c>
      <c r="Z3" s="7" t="s">
        <v>21</v>
      </c>
      <c r="AA3" s="7" t="s">
        <v>22</v>
      </c>
      <c r="AC3" s="7" t="s">
        <v>23</v>
      </c>
      <c r="AD3" s="7" t="s">
        <v>35</v>
      </c>
      <c r="AE3" s="7" t="s">
        <v>36</v>
      </c>
      <c r="AF3" s="7" t="s">
        <v>36</v>
      </c>
      <c r="AG3" s="7" t="s">
        <v>36</v>
      </c>
      <c r="AH3" s="7" t="s">
        <v>36</v>
      </c>
      <c r="AJ3" s="7" t="s">
        <v>23</v>
      </c>
      <c r="AK3" s="7" t="s">
        <v>37</v>
      </c>
      <c r="AL3" s="7" t="s">
        <v>37</v>
      </c>
      <c r="AM3" s="7" t="s">
        <v>37</v>
      </c>
      <c r="AN3" s="7" t="s">
        <v>37</v>
      </c>
      <c r="AO3" s="7" t="s">
        <v>37</v>
      </c>
      <c r="AQ3" s="7" t="s">
        <v>23</v>
      </c>
      <c r="AR3" s="7" t="s">
        <v>38</v>
      </c>
      <c r="AS3" s="7" t="s">
        <v>39</v>
      </c>
      <c r="AT3" s="7" t="s">
        <v>40</v>
      </c>
      <c r="AU3" s="7" t="s">
        <v>41</v>
      </c>
      <c r="AV3" s="7" t="s">
        <v>26</v>
      </c>
      <c r="AW3" s="7" t="s">
        <v>42</v>
      </c>
      <c r="AY3" s="7" t="s">
        <v>23</v>
      </c>
      <c r="AZ3" s="7" t="s">
        <v>43</v>
      </c>
      <c r="BA3" s="7" t="s">
        <v>44</v>
      </c>
      <c r="BB3" s="7" t="s">
        <v>41</v>
      </c>
      <c r="BC3" s="7" t="s">
        <v>42</v>
      </c>
    </row>
    <row r="4" spans="1:55" x14ac:dyDescent="0.2">
      <c r="A4" s="7">
        <v>0</v>
      </c>
      <c r="B4" s="7">
        <v>13</v>
      </c>
      <c r="C4" s="7">
        <v>31</v>
      </c>
      <c r="E4" s="7">
        <v>0</v>
      </c>
      <c r="F4" s="7">
        <v>0</v>
      </c>
      <c r="G4" s="7">
        <v>0</v>
      </c>
      <c r="I4" s="7">
        <v>0</v>
      </c>
      <c r="J4" s="7">
        <v>0</v>
      </c>
      <c r="K4" s="7">
        <v>6</v>
      </c>
      <c r="M4" s="7">
        <v>0</v>
      </c>
      <c r="N4" s="7">
        <v>6</v>
      </c>
      <c r="O4" s="7">
        <v>0</v>
      </c>
      <c r="Q4" s="7">
        <v>0</v>
      </c>
      <c r="R4" s="7">
        <v>6</v>
      </c>
      <c r="S4" s="7">
        <v>6</v>
      </c>
      <c r="U4" s="7">
        <v>0</v>
      </c>
      <c r="V4" s="7">
        <v>13</v>
      </c>
      <c r="W4" s="7">
        <v>6</v>
      </c>
      <c r="Y4" s="7">
        <v>0</v>
      </c>
      <c r="Z4" s="7">
        <v>13</v>
      </c>
      <c r="AA4" s="7">
        <v>12</v>
      </c>
      <c r="AC4" s="7">
        <v>0</v>
      </c>
      <c r="AD4" s="7">
        <v>24.2592</v>
      </c>
      <c r="AE4" s="7">
        <v>19.560600000000001</v>
      </c>
      <c r="AF4" s="7">
        <v>58.052300000000002</v>
      </c>
      <c r="AG4" s="7">
        <v>62.938800000000001</v>
      </c>
      <c r="AH4" s="7">
        <v>0.80300000000000005</v>
      </c>
      <c r="AJ4" s="7">
        <v>0</v>
      </c>
      <c r="AK4" s="7">
        <v>0.64370000000000005</v>
      </c>
      <c r="AL4" s="7">
        <v>19.681699999999999</v>
      </c>
      <c r="AM4" s="7">
        <v>17.475200000000001</v>
      </c>
      <c r="AN4" s="7">
        <v>22.4986</v>
      </c>
      <c r="AO4" s="7">
        <v>15.9024</v>
      </c>
      <c r="AQ4" s="7">
        <v>0</v>
      </c>
      <c r="AR4" s="7">
        <f t="shared" ref="AR4:AR29" si="0">AVERAGE(B4,F4,J4,N4,R4,V4,Z4,AK4,AL4,AM4,AN4,AO4)</f>
        <v>10.600133333333334</v>
      </c>
      <c r="AS4" s="7">
        <f t="shared" ref="AS4:AS29" si="1">AVERAGE(C4,G4,K4,O4,S4,W4,AA4,AD4,AE4,AF4,AG4,AH4)</f>
        <v>18.884491666666666</v>
      </c>
      <c r="AT4" s="7">
        <f t="shared" ref="AT4:AT29" si="2">_xlfn.STDEV.P(B4,F4,J4,N4,R4,V4,Z4,AK4,AL4,AM4,AN4,AO4)</f>
        <v>7.5436821641615373</v>
      </c>
      <c r="AU4" s="7">
        <f t="shared" ref="AU4:AU29" si="3">AT4/(SQRT(12))</f>
        <v>2.1776734640798212</v>
      </c>
      <c r="AV4" s="7">
        <f t="shared" ref="AV4:AV29" si="4">_xlfn.STDEV.P(C4,G4,K4,O4,S4,W4,AA4,AD4,AE4,AF4,AG4,AH4)</f>
        <v>20.889878810541177</v>
      </c>
      <c r="AW4" s="7">
        <f t="shared" ref="AW4:AW29" si="5">AV4/(SQRT(12))</f>
        <v>6.030388577302304</v>
      </c>
      <c r="AY4" s="7">
        <v>0</v>
      </c>
      <c r="AZ4" s="7">
        <f t="shared" ref="AZ4:AZ29" si="6">AR4/256*100</f>
        <v>4.1406770833333333</v>
      </c>
      <c r="BA4" s="7">
        <f t="shared" ref="BA4:BA29" si="7">AS4/256*100</f>
        <v>7.3767545572916662</v>
      </c>
      <c r="BB4" s="7">
        <f t="shared" ref="BB4:BB29" si="8">AU4/256*100</f>
        <v>0.8506536969061802</v>
      </c>
      <c r="BC4" s="7">
        <f t="shared" ref="BC4:BC29" si="9">AW4/256*100</f>
        <v>2.3556205380087123</v>
      </c>
    </row>
    <row r="5" spans="1:55" x14ac:dyDescent="0.2">
      <c r="A5" s="7">
        <v>0.18038000000000001</v>
      </c>
      <c r="B5" s="7">
        <v>42.641599999999997</v>
      </c>
      <c r="C5" s="7">
        <v>21.840399999999999</v>
      </c>
      <c r="E5" s="7">
        <v>0.18038000000000001</v>
      </c>
      <c r="F5" s="7">
        <v>2.5228999999999999</v>
      </c>
      <c r="G5" s="7">
        <v>5.8834999999999997</v>
      </c>
      <c r="I5" s="7">
        <v>0.18038000000000001</v>
      </c>
      <c r="J5" s="7">
        <v>17.375599999999999</v>
      </c>
      <c r="K5" s="7">
        <v>37.409999999999997</v>
      </c>
      <c r="M5" s="7">
        <v>0.18038000000000001</v>
      </c>
      <c r="N5" s="7">
        <v>2.8647999999999998</v>
      </c>
      <c r="O5" s="7">
        <v>1.3016000000000001</v>
      </c>
      <c r="Q5" s="7">
        <v>0.18038000000000001</v>
      </c>
      <c r="R5" s="7">
        <v>9.0006000000000004</v>
      </c>
      <c r="S5" s="7">
        <v>3.0670999999999999</v>
      </c>
      <c r="U5" s="7">
        <v>0.1804</v>
      </c>
      <c r="V5" s="7">
        <v>18.175000000000001</v>
      </c>
      <c r="W5" s="7">
        <v>18.4194</v>
      </c>
      <c r="Y5" s="7">
        <v>0.18038000000000001</v>
      </c>
      <c r="Z5" s="7">
        <v>13.241099999999999</v>
      </c>
      <c r="AA5" s="7">
        <v>13.8102</v>
      </c>
      <c r="AC5" s="7">
        <v>0.18038000000000001</v>
      </c>
      <c r="AD5" s="7">
        <v>35.899799999999999</v>
      </c>
      <c r="AE5" s="7">
        <v>30.4133</v>
      </c>
      <c r="AF5" s="7">
        <v>111.1435</v>
      </c>
      <c r="AG5" s="7">
        <v>48.7605</v>
      </c>
      <c r="AH5" s="7">
        <v>6.4272999999999998</v>
      </c>
      <c r="AJ5" s="7">
        <v>0.18038000000000001</v>
      </c>
      <c r="AK5" s="7">
        <v>31.753399999999999</v>
      </c>
      <c r="AL5" s="7">
        <v>63.729500000000002</v>
      </c>
      <c r="AM5" s="7">
        <v>35.011400000000002</v>
      </c>
      <c r="AN5" s="7">
        <v>16.366</v>
      </c>
      <c r="AO5" s="7">
        <v>48.973300000000002</v>
      </c>
      <c r="AQ5" s="7">
        <v>0.18038000000000001</v>
      </c>
      <c r="AR5" s="7">
        <f t="shared" si="0"/>
        <v>25.137933333333333</v>
      </c>
      <c r="AS5" s="7">
        <f t="shared" si="1"/>
        <v>27.864716666666663</v>
      </c>
      <c r="AT5" s="7">
        <f t="shared" si="2"/>
        <v>18.484735272981929</v>
      </c>
      <c r="AU5" s="7">
        <f t="shared" si="3"/>
        <v>5.3360834428775439</v>
      </c>
      <c r="AV5" s="7">
        <f t="shared" si="4"/>
        <v>29.040852411641129</v>
      </c>
      <c r="AW5" s="7">
        <f t="shared" si="5"/>
        <v>8.3833719786785998</v>
      </c>
      <c r="AY5" s="7">
        <v>0.18038000000000001</v>
      </c>
      <c r="AZ5" s="7">
        <f t="shared" si="6"/>
        <v>9.8195052083333323</v>
      </c>
      <c r="BA5" s="7">
        <f t="shared" si="7"/>
        <v>10.884654947916665</v>
      </c>
      <c r="BB5" s="7">
        <f t="shared" si="8"/>
        <v>2.0844075948740404</v>
      </c>
      <c r="BC5" s="7">
        <f t="shared" si="9"/>
        <v>3.2747546791713282</v>
      </c>
    </row>
    <row r="6" spans="1:55" x14ac:dyDescent="0.2">
      <c r="A6" s="7">
        <v>0.36075000000000002</v>
      </c>
      <c r="B6" s="7">
        <v>22.554500000000001</v>
      </c>
      <c r="C6" s="7">
        <v>27.698399999999999</v>
      </c>
      <c r="E6" s="7">
        <v>0.36075000000000002</v>
      </c>
      <c r="F6" s="7">
        <v>3.7029999999999998</v>
      </c>
      <c r="G6" s="7">
        <v>3.738</v>
      </c>
      <c r="I6" s="7">
        <v>0.36075000000000002</v>
      </c>
      <c r="J6" s="7">
        <v>17.833500000000001</v>
      </c>
      <c r="K6" s="7">
        <v>53.02</v>
      </c>
      <c r="M6" s="7">
        <v>0.36075000000000002</v>
      </c>
      <c r="N6" s="7">
        <v>9.7570999999999994</v>
      </c>
      <c r="O6" s="7">
        <v>12.308299999999999</v>
      </c>
      <c r="Q6" s="7">
        <v>0.36075000000000002</v>
      </c>
      <c r="R6" s="7">
        <v>8.8924000000000003</v>
      </c>
      <c r="S6" s="7">
        <v>6.6706000000000003</v>
      </c>
      <c r="U6" s="7">
        <v>0.36080000000000001</v>
      </c>
      <c r="V6" s="7">
        <v>17.753</v>
      </c>
      <c r="W6" s="7">
        <v>20.192599999999999</v>
      </c>
      <c r="Y6" s="7">
        <v>0.36075000000000002</v>
      </c>
      <c r="Z6" s="7">
        <v>16.915600000000001</v>
      </c>
      <c r="AA6" s="7">
        <v>6.5525000000000002</v>
      </c>
      <c r="AC6" s="7">
        <v>0.36075000000000002</v>
      </c>
      <c r="AD6" s="7">
        <v>45.540399999999998</v>
      </c>
      <c r="AE6" s="7">
        <v>36.066299999999998</v>
      </c>
      <c r="AF6" s="7">
        <v>113.7989</v>
      </c>
      <c r="AG6" s="7">
        <v>38.165700000000001</v>
      </c>
      <c r="AH6" s="7">
        <v>12.1534</v>
      </c>
      <c r="AJ6" s="7">
        <v>0.36075000000000002</v>
      </c>
      <c r="AK6" s="7">
        <v>46.386899999999997</v>
      </c>
      <c r="AL6" s="70">
        <v>43.07</v>
      </c>
      <c r="AM6" s="7">
        <v>63.4131</v>
      </c>
      <c r="AN6" s="7">
        <v>15.7775</v>
      </c>
      <c r="AO6" s="7">
        <v>97.618200000000002</v>
      </c>
      <c r="AQ6" s="7">
        <v>0.36075000000000002</v>
      </c>
      <c r="AR6" s="7">
        <f t="shared" si="0"/>
        <v>30.306233333333328</v>
      </c>
      <c r="AS6" s="7">
        <f t="shared" si="1"/>
        <v>31.325424999999999</v>
      </c>
      <c r="AT6" s="7">
        <f t="shared" si="2"/>
        <v>26.458542235112322</v>
      </c>
      <c r="AU6" s="7">
        <f t="shared" si="3"/>
        <v>7.6379232409035911</v>
      </c>
      <c r="AV6" s="7">
        <f t="shared" si="4"/>
        <v>29.429005463378157</v>
      </c>
      <c r="AW6" s="7">
        <f t="shared" si="5"/>
        <v>8.4954221131321734</v>
      </c>
      <c r="AY6" s="7">
        <v>0.36075000000000002</v>
      </c>
      <c r="AZ6" s="7">
        <f t="shared" si="6"/>
        <v>11.838372395833332</v>
      </c>
      <c r="BA6" s="7">
        <f t="shared" si="7"/>
        <v>12.236494140625</v>
      </c>
      <c r="BB6" s="7">
        <f t="shared" si="8"/>
        <v>2.9835637659779652</v>
      </c>
      <c r="BC6" s="7">
        <f t="shared" si="9"/>
        <v>3.3185242629422551</v>
      </c>
    </row>
    <row r="7" spans="1:55" x14ac:dyDescent="0.2">
      <c r="A7" s="7">
        <v>0.54113</v>
      </c>
      <c r="B7" s="7">
        <v>22.055299999999999</v>
      </c>
      <c r="C7" s="7">
        <v>33.309600000000003</v>
      </c>
      <c r="E7" s="7">
        <v>0.54113</v>
      </c>
      <c r="F7" s="7">
        <v>9.6729000000000003</v>
      </c>
      <c r="G7" s="7">
        <v>8.1204000000000001</v>
      </c>
      <c r="I7" s="7">
        <v>0.54113</v>
      </c>
      <c r="J7" s="7">
        <v>21.493400000000001</v>
      </c>
      <c r="K7" s="7">
        <v>48.625</v>
      </c>
      <c r="M7" s="7">
        <v>0.54113</v>
      </c>
      <c r="N7" s="7">
        <v>14.0305</v>
      </c>
      <c r="O7" s="7">
        <v>14.405900000000001</v>
      </c>
      <c r="Q7" s="7">
        <v>0.54113</v>
      </c>
      <c r="R7" s="7">
        <v>20.894100000000002</v>
      </c>
      <c r="S7" s="7">
        <v>20.115300000000001</v>
      </c>
      <c r="U7" s="7">
        <v>0.54110000000000003</v>
      </c>
      <c r="V7" s="7">
        <v>23.254999999999999</v>
      </c>
      <c r="W7" s="7">
        <v>10.1494</v>
      </c>
      <c r="Y7" s="7">
        <v>0.54113</v>
      </c>
      <c r="Z7" s="7">
        <v>23.9268</v>
      </c>
      <c r="AA7" s="7">
        <v>5.0166000000000004</v>
      </c>
      <c r="AC7" s="7">
        <v>0.54113</v>
      </c>
      <c r="AD7" s="7">
        <v>46.772799999999997</v>
      </c>
      <c r="AE7" s="7">
        <v>32.490699999999997</v>
      </c>
      <c r="AF7" s="7">
        <v>95.028099999999995</v>
      </c>
      <c r="AG7" s="7">
        <v>37.918700000000001</v>
      </c>
      <c r="AH7" s="7">
        <v>13.945600000000001</v>
      </c>
      <c r="AJ7" s="7">
        <v>0.54113</v>
      </c>
      <c r="AK7" s="7">
        <v>41.892600000000002</v>
      </c>
      <c r="AL7" s="7">
        <v>42.6706</v>
      </c>
      <c r="AM7" s="7">
        <v>58.738900000000001</v>
      </c>
      <c r="AN7" s="7">
        <v>19.634399999999999</v>
      </c>
      <c r="AO7" s="7">
        <v>74.097300000000004</v>
      </c>
      <c r="AQ7" s="7">
        <v>0.54113</v>
      </c>
      <c r="AR7" s="7">
        <f t="shared" si="0"/>
        <v>31.030150000000003</v>
      </c>
      <c r="AS7" s="7">
        <f t="shared" si="1"/>
        <v>30.491508333333339</v>
      </c>
      <c r="AT7" s="7">
        <f t="shared" si="2"/>
        <v>18.565600042080515</v>
      </c>
      <c r="AU7" s="7">
        <f t="shared" si="3"/>
        <v>5.3594270909810566</v>
      </c>
      <c r="AV7" s="7">
        <f t="shared" si="4"/>
        <v>24.202953707190993</v>
      </c>
      <c r="AW7" s="7">
        <f t="shared" si="5"/>
        <v>6.9867909190153856</v>
      </c>
      <c r="AY7" s="7">
        <v>0.54113</v>
      </c>
      <c r="AZ7" s="7">
        <f t="shared" si="6"/>
        <v>12.121152343750001</v>
      </c>
      <c r="BA7" s="7">
        <f t="shared" si="7"/>
        <v>11.910745442708336</v>
      </c>
      <c r="BB7" s="7">
        <f t="shared" si="8"/>
        <v>2.0935262074144751</v>
      </c>
      <c r="BC7" s="7">
        <f t="shared" si="9"/>
        <v>2.7292152027403849</v>
      </c>
    </row>
    <row r="8" spans="1:55" x14ac:dyDescent="0.2">
      <c r="A8" s="7">
        <v>0.72150000000000003</v>
      </c>
      <c r="B8" s="7">
        <v>17.084399999999999</v>
      </c>
      <c r="C8" s="7">
        <v>41.860599999999998</v>
      </c>
      <c r="E8" s="7">
        <v>0.72150000000000003</v>
      </c>
      <c r="F8" s="7">
        <v>11.491300000000001</v>
      </c>
      <c r="G8" s="7">
        <v>12.8271</v>
      </c>
      <c r="I8" s="7">
        <v>0.72150000000000003</v>
      </c>
      <c r="J8" s="7">
        <v>20.48</v>
      </c>
      <c r="K8" s="7">
        <v>35.662999999999997</v>
      </c>
      <c r="M8" s="7">
        <v>0.72150000000000003</v>
      </c>
      <c r="N8" s="7">
        <v>36.213099999999997</v>
      </c>
      <c r="O8" s="7">
        <v>21.882400000000001</v>
      </c>
      <c r="Q8" s="7">
        <v>0.72150000000000003</v>
      </c>
      <c r="R8" s="7">
        <v>38.691699999999997</v>
      </c>
      <c r="S8" s="7">
        <v>26.2712</v>
      </c>
      <c r="U8" s="7">
        <v>0.72150000000000003</v>
      </c>
      <c r="V8" s="7">
        <v>23.442</v>
      </c>
      <c r="W8" s="7">
        <v>17.329699999999999</v>
      </c>
      <c r="Y8" s="7">
        <v>0.72150000000000003</v>
      </c>
      <c r="Z8" s="7">
        <v>25.061699999999998</v>
      </c>
      <c r="AA8" s="7">
        <v>6</v>
      </c>
      <c r="AC8" s="7">
        <v>0.72150000000000003</v>
      </c>
      <c r="AD8" s="7">
        <v>43.896599999999999</v>
      </c>
      <c r="AE8" s="7">
        <v>26.515599999999999</v>
      </c>
      <c r="AF8" s="7">
        <v>39.9</v>
      </c>
      <c r="AG8" s="7">
        <v>47.271299999999997</v>
      </c>
      <c r="AH8" s="7">
        <v>12.636699999999999</v>
      </c>
      <c r="AJ8" s="7">
        <v>0.72150000000000003</v>
      </c>
      <c r="AK8" s="7">
        <v>22.124500000000001</v>
      </c>
      <c r="AL8" s="7">
        <v>26.7925</v>
      </c>
      <c r="AM8" s="7">
        <v>20.9559</v>
      </c>
      <c r="AN8" s="7">
        <v>20.496200000000002</v>
      </c>
      <c r="AO8" s="7">
        <v>26.6752</v>
      </c>
      <c r="AQ8" s="7">
        <v>0.72150000000000003</v>
      </c>
      <c r="AR8" s="7">
        <f t="shared" si="0"/>
        <v>24.125708333333336</v>
      </c>
      <c r="AS8" s="7">
        <f t="shared" si="1"/>
        <v>27.671183333333335</v>
      </c>
      <c r="AT8" s="7">
        <f t="shared" si="2"/>
        <v>7.205054419232173</v>
      </c>
      <c r="AU8" s="7">
        <f t="shared" si="3"/>
        <v>2.0799200542347989</v>
      </c>
      <c r="AV8" s="7">
        <f t="shared" si="4"/>
        <v>13.297730563761197</v>
      </c>
      <c r="AW8" s="7">
        <f t="shared" si="5"/>
        <v>3.838724160299321</v>
      </c>
      <c r="AY8" s="7">
        <v>0.72150000000000003</v>
      </c>
      <c r="AZ8" s="7">
        <f t="shared" si="6"/>
        <v>9.4241048177083346</v>
      </c>
      <c r="BA8" s="7">
        <f t="shared" si="7"/>
        <v>10.809055989583333</v>
      </c>
      <c r="BB8" s="7">
        <f t="shared" si="8"/>
        <v>0.81246877118546834</v>
      </c>
      <c r="BC8" s="7">
        <f t="shared" si="9"/>
        <v>1.4995016251169222</v>
      </c>
    </row>
    <row r="9" spans="1:55" x14ac:dyDescent="0.2">
      <c r="A9" s="7">
        <v>0.90188000000000001</v>
      </c>
      <c r="B9" s="7">
        <v>20.515000000000001</v>
      </c>
      <c r="C9" s="7">
        <v>26.545500000000001</v>
      </c>
      <c r="E9" s="7">
        <v>0.90188000000000001</v>
      </c>
      <c r="F9" s="7">
        <v>7.1223999999999998</v>
      </c>
      <c r="G9" s="7">
        <v>46.198900000000002</v>
      </c>
      <c r="I9" s="7">
        <v>0.90188000000000001</v>
      </c>
      <c r="J9" s="7">
        <v>13.8871</v>
      </c>
      <c r="K9" s="7">
        <v>52.895000000000003</v>
      </c>
      <c r="M9" s="7">
        <v>0.90188000000000001</v>
      </c>
      <c r="N9" s="7">
        <v>59.671300000000002</v>
      </c>
      <c r="O9" s="7">
        <v>13.247400000000001</v>
      </c>
      <c r="Q9" s="7">
        <v>0.90188000000000001</v>
      </c>
      <c r="R9" s="7">
        <v>38.619399999999999</v>
      </c>
      <c r="S9" s="7">
        <v>37.1858</v>
      </c>
      <c r="U9" s="7">
        <v>0.90190000000000003</v>
      </c>
      <c r="V9" s="7">
        <v>35.462000000000003</v>
      </c>
      <c r="W9" s="7">
        <v>29.2819</v>
      </c>
      <c r="Y9" s="7">
        <v>0.90188000000000001</v>
      </c>
      <c r="Z9" s="7">
        <v>26</v>
      </c>
      <c r="AA9" s="7">
        <v>11.8187</v>
      </c>
      <c r="AC9" s="7">
        <v>0.90188000000000001</v>
      </c>
      <c r="AD9" s="7">
        <v>39.114699999999999</v>
      </c>
      <c r="AE9" s="7">
        <v>17.7956</v>
      </c>
      <c r="AF9" s="7">
        <v>34.523200000000003</v>
      </c>
      <c r="AG9" s="7">
        <v>55.064700000000002</v>
      </c>
      <c r="AH9" s="7">
        <v>15.8834</v>
      </c>
      <c r="AJ9" s="7">
        <v>0.90188000000000001</v>
      </c>
      <c r="AK9" s="7">
        <v>16.4269</v>
      </c>
      <c r="AL9" s="7">
        <v>20.799900000000001</v>
      </c>
      <c r="AM9" s="7">
        <v>14.1548</v>
      </c>
      <c r="AN9" s="7">
        <v>31.927099999999999</v>
      </c>
      <c r="AO9" s="7">
        <v>11.8505</v>
      </c>
      <c r="AQ9" s="7">
        <v>0.90188000000000001</v>
      </c>
      <c r="AR9" s="7">
        <f t="shared" si="0"/>
        <v>24.703033333333334</v>
      </c>
      <c r="AS9" s="7">
        <f t="shared" si="1"/>
        <v>31.629566666666673</v>
      </c>
      <c r="AT9" s="7">
        <f t="shared" si="2"/>
        <v>14.112210841816708</v>
      </c>
      <c r="AU9" s="7">
        <f t="shared" si="3"/>
        <v>4.0738443641918156</v>
      </c>
      <c r="AV9" s="7">
        <f t="shared" si="4"/>
        <v>14.462641031426056</v>
      </c>
      <c r="AW9" s="7">
        <f t="shared" si="5"/>
        <v>4.1750048463433806</v>
      </c>
      <c r="AY9" s="7">
        <v>0.90188000000000001</v>
      </c>
      <c r="AZ9" s="7">
        <f t="shared" si="6"/>
        <v>9.6496223958333331</v>
      </c>
      <c r="BA9" s="7">
        <f t="shared" si="7"/>
        <v>12.355299479166669</v>
      </c>
      <c r="BB9" s="7">
        <f t="shared" si="8"/>
        <v>1.5913454547624279</v>
      </c>
      <c r="BC9" s="7">
        <f t="shared" si="9"/>
        <v>1.6308612681028831</v>
      </c>
    </row>
    <row r="10" spans="1:55" x14ac:dyDescent="0.2">
      <c r="A10" s="7">
        <v>1.0822499999999999</v>
      </c>
      <c r="B10" s="7">
        <v>22.898199999999999</v>
      </c>
      <c r="C10" s="7">
        <v>18.123699999999999</v>
      </c>
      <c r="E10" s="7">
        <v>1.0822499999999999</v>
      </c>
      <c r="F10" s="7">
        <v>20.423999999999999</v>
      </c>
      <c r="G10" s="7">
        <v>37.732399999999998</v>
      </c>
      <c r="I10" s="7">
        <v>1.0822499999999999</v>
      </c>
      <c r="J10" s="7">
        <v>17.248899999999999</v>
      </c>
      <c r="K10" s="7">
        <v>45.225000000000001</v>
      </c>
      <c r="M10" s="7">
        <v>1.0822499999999999</v>
      </c>
      <c r="N10" s="7">
        <v>20.6313</v>
      </c>
      <c r="O10" s="7">
        <v>22.285499999999999</v>
      </c>
      <c r="Q10" s="7">
        <v>1.0822499999999999</v>
      </c>
      <c r="R10" s="7">
        <v>48.8215</v>
      </c>
      <c r="S10" s="7">
        <v>39.379600000000003</v>
      </c>
      <c r="U10" s="7">
        <v>1.0823</v>
      </c>
      <c r="V10" s="7">
        <v>58.470999999999997</v>
      </c>
      <c r="W10" s="7">
        <v>39.591000000000001</v>
      </c>
      <c r="Y10" s="7">
        <v>1.0822499999999999</v>
      </c>
      <c r="Z10" s="7">
        <v>13.0456</v>
      </c>
      <c r="AA10" s="7">
        <v>15.943899999999999</v>
      </c>
      <c r="AC10" s="7">
        <v>1.0822499999999999</v>
      </c>
      <c r="AD10" s="7">
        <v>35.378</v>
      </c>
      <c r="AE10" s="7">
        <v>36.685099999999998</v>
      </c>
      <c r="AF10" s="7">
        <v>35.212600000000002</v>
      </c>
      <c r="AG10" s="7">
        <v>48.7883</v>
      </c>
      <c r="AH10" s="7">
        <v>13.8864</v>
      </c>
      <c r="AJ10" s="7">
        <v>1.0822499999999999</v>
      </c>
      <c r="AK10" s="7">
        <v>18.421099999999999</v>
      </c>
      <c r="AL10" s="7">
        <v>4.0369999999999999</v>
      </c>
      <c r="AM10" s="7">
        <v>8.2818000000000005</v>
      </c>
      <c r="AN10" s="7">
        <v>41.805700000000002</v>
      </c>
      <c r="AO10" s="7">
        <v>12.7888</v>
      </c>
      <c r="AQ10" s="7">
        <v>1.0822499999999999</v>
      </c>
      <c r="AR10" s="7">
        <f t="shared" si="0"/>
        <v>23.906241666666663</v>
      </c>
      <c r="AS10" s="7">
        <f t="shared" si="1"/>
        <v>32.352624999999996</v>
      </c>
      <c r="AT10" s="7">
        <f t="shared" si="2"/>
        <v>16.110603621603712</v>
      </c>
      <c r="AU10" s="7">
        <f t="shared" si="3"/>
        <v>4.650730668870132</v>
      </c>
      <c r="AV10" s="7">
        <f t="shared" si="4"/>
        <v>11.24241820444081</v>
      </c>
      <c r="AW10" s="7">
        <f t="shared" si="5"/>
        <v>3.2454065883381253</v>
      </c>
      <c r="AY10" s="7">
        <v>1.0822499999999999</v>
      </c>
      <c r="AZ10" s="7">
        <f t="shared" si="6"/>
        <v>9.338375651041666</v>
      </c>
      <c r="BA10" s="7">
        <f t="shared" si="7"/>
        <v>12.637744140624999</v>
      </c>
      <c r="BB10" s="7">
        <f t="shared" si="8"/>
        <v>1.8166916675273952</v>
      </c>
      <c r="BC10" s="7">
        <f t="shared" si="9"/>
        <v>1.2677369485695802</v>
      </c>
    </row>
    <row r="11" spans="1:55" x14ac:dyDescent="0.2">
      <c r="A11" s="7">
        <v>1.2626299999999999</v>
      </c>
      <c r="B11" s="7">
        <v>14.2653</v>
      </c>
      <c r="C11" s="7">
        <v>25.172000000000001</v>
      </c>
      <c r="E11" s="7">
        <v>1.2626299999999999</v>
      </c>
      <c r="F11" s="7">
        <v>24.592199999999998</v>
      </c>
      <c r="G11" s="7">
        <v>54.413899999999998</v>
      </c>
      <c r="I11" s="7">
        <v>1.2626299999999999</v>
      </c>
      <c r="J11" s="7">
        <v>18.7073</v>
      </c>
      <c r="K11" s="7">
        <v>57.396000000000001</v>
      </c>
      <c r="M11" s="7">
        <v>1.2626299999999999</v>
      </c>
      <c r="N11" s="7">
        <v>4.4508999999999999</v>
      </c>
      <c r="O11" s="7">
        <v>13.815200000000001</v>
      </c>
      <c r="Q11" s="7">
        <v>1.2626299999999999</v>
      </c>
      <c r="R11" s="7">
        <v>36.6389</v>
      </c>
      <c r="S11" s="7">
        <v>27.275200000000002</v>
      </c>
      <c r="U11" s="7">
        <v>1.2625999999999999</v>
      </c>
      <c r="V11" s="7">
        <v>75.358000000000004</v>
      </c>
      <c r="W11" s="7">
        <v>58.020400000000002</v>
      </c>
      <c r="Y11" s="7">
        <v>1.2626299999999999</v>
      </c>
      <c r="Z11" s="7">
        <v>13.6127</v>
      </c>
      <c r="AA11" s="7">
        <v>11.117100000000001</v>
      </c>
      <c r="AC11" s="7">
        <v>1.2626299999999999</v>
      </c>
      <c r="AD11" s="7">
        <v>37.587899999999998</v>
      </c>
      <c r="AE11" s="7">
        <v>40.596699999999998</v>
      </c>
      <c r="AF11" s="7">
        <v>40.012300000000003</v>
      </c>
      <c r="AG11" s="7">
        <v>56.344000000000001</v>
      </c>
      <c r="AH11" s="70">
        <v>49.448</v>
      </c>
      <c r="AJ11" s="7">
        <v>1.2626299999999999</v>
      </c>
      <c r="AK11" s="7">
        <v>26.0838</v>
      </c>
      <c r="AL11" s="7">
        <v>40.471299999999999</v>
      </c>
      <c r="AM11" s="7">
        <v>6</v>
      </c>
      <c r="AN11" s="7">
        <v>28.629799999999999</v>
      </c>
      <c r="AO11" s="7">
        <v>6.3941999999999997</v>
      </c>
      <c r="AQ11" s="7">
        <v>1.2626299999999999</v>
      </c>
      <c r="AR11" s="7">
        <f t="shared" si="0"/>
        <v>24.60036666666667</v>
      </c>
      <c r="AS11" s="7">
        <f t="shared" si="1"/>
        <v>39.266558333333329</v>
      </c>
      <c r="AT11" s="7">
        <f t="shared" si="2"/>
        <v>19.011612534024799</v>
      </c>
      <c r="AU11" s="7">
        <f t="shared" si="3"/>
        <v>5.4881798071240411</v>
      </c>
      <c r="AV11" s="7">
        <f t="shared" si="4"/>
        <v>16.054288514052281</v>
      </c>
      <c r="AW11" s="7">
        <f t="shared" si="5"/>
        <v>4.6344738976180011</v>
      </c>
      <c r="AY11" s="7">
        <v>1.2626299999999999</v>
      </c>
      <c r="AZ11" s="7">
        <f t="shared" si="6"/>
        <v>9.6095182291666674</v>
      </c>
      <c r="BA11" s="7">
        <f t="shared" si="7"/>
        <v>15.338499348958331</v>
      </c>
      <c r="BB11" s="7">
        <f t="shared" si="8"/>
        <v>2.1438202371578283</v>
      </c>
      <c r="BC11" s="7">
        <f t="shared" si="9"/>
        <v>1.8103413662570316</v>
      </c>
    </row>
    <row r="12" spans="1:55" x14ac:dyDescent="0.2">
      <c r="A12" s="7">
        <v>1.4430000000000001</v>
      </c>
      <c r="B12" s="7">
        <v>34.351799999999997</v>
      </c>
      <c r="C12" s="7">
        <v>18.468699999999998</v>
      </c>
      <c r="E12" s="7">
        <v>1.4430000000000001</v>
      </c>
      <c r="F12" s="7">
        <v>34.3354</v>
      </c>
      <c r="G12" s="7">
        <v>64.493799999999993</v>
      </c>
      <c r="I12" s="7">
        <v>1.4430000000000001</v>
      </c>
      <c r="J12" s="7">
        <v>14.200900000000001</v>
      </c>
      <c r="K12" s="7">
        <v>33.225000000000001</v>
      </c>
      <c r="M12" s="7">
        <v>1.4430000000000001</v>
      </c>
      <c r="N12" s="7">
        <v>7.9433999999999996</v>
      </c>
      <c r="O12" s="7">
        <v>13.2437</v>
      </c>
      <c r="Q12" s="7">
        <v>1.4430000000000001</v>
      </c>
      <c r="R12" s="7">
        <v>17.169499999999999</v>
      </c>
      <c r="S12" s="7">
        <v>14.7957</v>
      </c>
      <c r="U12" s="7">
        <v>1.4430000000000001</v>
      </c>
      <c r="V12" s="7">
        <v>108.914</v>
      </c>
      <c r="W12" s="7">
        <v>58.0764</v>
      </c>
      <c r="Y12" s="7">
        <v>1.4430000000000001</v>
      </c>
      <c r="Z12" s="7">
        <v>14.0419</v>
      </c>
      <c r="AA12" s="7">
        <v>12.218</v>
      </c>
      <c r="AC12" s="7">
        <v>1.4430000000000001</v>
      </c>
      <c r="AD12" s="7">
        <v>34.0259</v>
      </c>
      <c r="AE12" s="7">
        <v>33.575000000000003</v>
      </c>
      <c r="AF12" s="7">
        <v>47.800899999999999</v>
      </c>
      <c r="AG12" s="7">
        <v>65.813299999999998</v>
      </c>
      <c r="AH12" s="7">
        <v>11.552199999999999</v>
      </c>
      <c r="AJ12" s="7">
        <v>1.4430000000000001</v>
      </c>
      <c r="AK12" s="7">
        <v>12.3238</v>
      </c>
      <c r="AL12" s="7">
        <v>33.4803</v>
      </c>
      <c r="AM12" s="7">
        <v>6.5953999999999997</v>
      </c>
      <c r="AN12" s="7">
        <v>19.538799999999998</v>
      </c>
      <c r="AO12" s="7">
        <v>11.402699999999999</v>
      </c>
      <c r="AQ12" s="7">
        <v>1.4430000000000001</v>
      </c>
      <c r="AR12" s="7">
        <f t="shared" si="0"/>
        <v>26.191491666666661</v>
      </c>
      <c r="AS12" s="7">
        <f t="shared" si="1"/>
        <v>33.940716666666667</v>
      </c>
      <c r="AT12" s="7">
        <f t="shared" si="2"/>
        <v>26.730314224286587</v>
      </c>
      <c r="AU12" s="7">
        <f t="shared" si="3"/>
        <v>7.7163770564575724</v>
      </c>
      <c r="AV12" s="7">
        <f t="shared" si="4"/>
        <v>19.857922802701587</v>
      </c>
      <c r="AW12" s="7">
        <f t="shared" si="5"/>
        <v>5.7324885378432846</v>
      </c>
      <c r="AY12" s="7">
        <v>1.4430000000000001</v>
      </c>
      <c r="AZ12" s="7">
        <f t="shared" si="6"/>
        <v>10.231051432291665</v>
      </c>
      <c r="BA12" s="7">
        <f t="shared" si="7"/>
        <v>13.258092447916667</v>
      </c>
      <c r="BB12" s="7">
        <f t="shared" si="8"/>
        <v>3.0142097876787393</v>
      </c>
      <c r="BC12" s="7">
        <f t="shared" si="9"/>
        <v>2.2392533350950332</v>
      </c>
    </row>
    <row r="13" spans="1:55" x14ac:dyDescent="0.2">
      <c r="A13" s="7">
        <v>1.62338</v>
      </c>
      <c r="B13" s="7">
        <v>21.292100000000001</v>
      </c>
      <c r="C13" s="7">
        <v>21.993400000000001</v>
      </c>
      <c r="E13" s="7">
        <v>1.62338</v>
      </c>
      <c r="F13" s="7">
        <v>44.6601</v>
      </c>
      <c r="G13" s="7">
        <v>66.641800000000003</v>
      </c>
      <c r="I13" s="7">
        <v>1.62338</v>
      </c>
      <c r="J13" s="7">
        <v>25.2272</v>
      </c>
      <c r="K13" s="7">
        <v>27.209</v>
      </c>
      <c r="M13" s="7">
        <v>1.62338</v>
      </c>
      <c r="N13" s="7">
        <v>6.3945999999999996</v>
      </c>
      <c r="O13" s="7">
        <v>11.7415</v>
      </c>
      <c r="Q13" s="7">
        <v>1.62338</v>
      </c>
      <c r="R13" s="7">
        <v>23.513300000000001</v>
      </c>
      <c r="S13" s="7">
        <v>36.424300000000002</v>
      </c>
      <c r="U13" s="7">
        <v>1.6234</v>
      </c>
      <c r="V13" s="7">
        <v>112.69</v>
      </c>
      <c r="W13" s="7">
        <v>63.448500000000003</v>
      </c>
      <c r="Y13" s="7">
        <v>1.62338</v>
      </c>
      <c r="Z13" s="7">
        <v>12.7027</v>
      </c>
      <c r="AA13" s="7">
        <v>12.0814</v>
      </c>
      <c r="AC13" s="7">
        <v>1.62338</v>
      </c>
      <c r="AD13" s="7">
        <v>35.205399999999997</v>
      </c>
      <c r="AE13" s="7">
        <v>26.494199999999999</v>
      </c>
      <c r="AF13" s="7">
        <v>43.203499999999998</v>
      </c>
      <c r="AG13" s="7">
        <v>63.499899999999997</v>
      </c>
      <c r="AH13" s="7">
        <v>11.918900000000001</v>
      </c>
      <c r="AJ13" s="7">
        <v>1.62338</v>
      </c>
      <c r="AK13" s="7">
        <v>6.2233999999999998</v>
      </c>
      <c r="AL13" s="7">
        <v>18.4741</v>
      </c>
      <c r="AM13" s="7">
        <v>16.497800000000002</v>
      </c>
      <c r="AN13" s="7">
        <v>21.230899999999998</v>
      </c>
      <c r="AO13" s="7">
        <v>6.0505000000000004</v>
      </c>
      <c r="AQ13" s="7">
        <v>1.62338</v>
      </c>
      <c r="AR13" s="7">
        <f t="shared" si="0"/>
        <v>26.246391666666668</v>
      </c>
      <c r="AS13" s="7">
        <f t="shared" si="1"/>
        <v>34.988483333333335</v>
      </c>
      <c r="AT13" s="7">
        <f t="shared" si="2"/>
        <v>28.005258121808069</v>
      </c>
      <c r="AU13" s="7">
        <f t="shared" si="3"/>
        <v>8.0844216576754206</v>
      </c>
      <c r="AV13" s="7">
        <f t="shared" si="4"/>
        <v>19.564655170776426</v>
      </c>
      <c r="AW13" s="7">
        <f t="shared" si="5"/>
        <v>5.6478294647249871</v>
      </c>
      <c r="AY13" s="7">
        <v>1.62338</v>
      </c>
      <c r="AZ13" s="7">
        <f t="shared" si="6"/>
        <v>10.252496744791667</v>
      </c>
      <c r="BA13" s="7">
        <f t="shared" si="7"/>
        <v>13.667376302083333</v>
      </c>
      <c r="BB13" s="7">
        <f t="shared" si="8"/>
        <v>3.1579772100294612</v>
      </c>
      <c r="BC13" s="7">
        <f t="shared" si="9"/>
        <v>2.206183384658198</v>
      </c>
    </row>
    <row r="14" spans="1:55" x14ac:dyDescent="0.2">
      <c r="A14" s="7">
        <v>1.80375</v>
      </c>
      <c r="B14" s="7">
        <v>14.2293</v>
      </c>
      <c r="C14" s="7">
        <v>19.731999999999999</v>
      </c>
      <c r="E14" s="7">
        <v>1.80375</v>
      </c>
      <c r="F14" s="7">
        <v>64.828500000000005</v>
      </c>
      <c r="G14" s="7">
        <v>69.021900000000002</v>
      </c>
      <c r="I14" s="7">
        <v>1.80375</v>
      </c>
      <c r="J14" s="7">
        <v>16.604900000000001</v>
      </c>
      <c r="K14" s="7">
        <v>50.097999999999999</v>
      </c>
      <c r="M14" s="7">
        <v>1.80375</v>
      </c>
      <c r="N14" s="7">
        <v>4.9842000000000004</v>
      </c>
      <c r="O14" s="7">
        <v>25.790400000000002</v>
      </c>
      <c r="Q14" s="7">
        <v>1.80375</v>
      </c>
      <c r="R14" s="7">
        <v>36.106900000000003</v>
      </c>
      <c r="S14" s="7">
        <v>25.878399999999999</v>
      </c>
      <c r="U14" s="7">
        <v>1.8038000000000001</v>
      </c>
      <c r="V14" s="7">
        <v>90.216999999999999</v>
      </c>
      <c r="W14" s="7">
        <v>50.047400000000003</v>
      </c>
      <c r="Y14" s="7">
        <v>1.80375</v>
      </c>
      <c r="Z14" s="7">
        <v>20.218299999999999</v>
      </c>
      <c r="AA14" s="7">
        <v>12.011799999999999</v>
      </c>
      <c r="AC14" s="7">
        <v>1.80375</v>
      </c>
      <c r="AD14" s="7">
        <v>37.9664</v>
      </c>
      <c r="AE14" s="7">
        <v>38.096400000000003</v>
      </c>
      <c r="AF14" s="7">
        <v>27.985299999999999</v>
      </c>
      <c r="AG14" s="7">
        <v>63.233199999999997</v>
      </c>
      <c r="AH14" s="7">
        <v>32.0779</v>
      </c>
      <c r="AJ14" s="7">
        <v>1.80375</v>
      </c>
      <c r="AK14" s="7">
        <v>23.2087</v>
      </c>
      <c r="AL14" s="7">
        <v>24.5227</v>
      </c>
      <c r="AM14" s="7">
        <v>14.030200000000001</v>
      </c>
      <c r="AN14" s="7">
        <v>26.248699999999999</v>
      </c>
      <c r="AO14" s="7">
        <v>14.855700000000001</v>
      </c>
      <c r="AQ14" s="7">
        <v>1.80375</v>
      </c>
      <c r="AR14" s="7">
        <f t="shared" si="0"/>
        <v>29.171258333333331</v>
      </c>
      <c r="AS14" s="7">
        <f t="shared" si="1"/>
        <v>37.661591666666673</v>
      </c>
      <c r="AT14" s="7">
        <f t="shared" si="2"/>
        <v>23.438498814431302</v>
      </c>
      <c r="AU14" s="7">
        <f t="shared" si="3"/>
        <v>6.7661117999563185</v>
      </c>
      <c r="AV14" s="7">
        <f t="shared" si="4"/>
        <v>16.657554989126208</v>
      </c>
      <c r="AW14" s="7">
        <f t="shared" si="5"/>
        <v>4.808621928506505</v>
      </c>
      <c r="AY14" s="7">
        <v>1.80375</v>
      </c>
      <c r="AZ14" s="7">
        <f t="shared" si="6"/>
        <v>11.395022786458332</v>
      </c>
      <c r="BA14" s="7">
        <f t="shared" si="7"/>
        <v>14.711559244791669</v>
      </c>
      <c r="BB14" s="7">
        <f t="shared" si="8"/>
        <v>2.6430124218579367</v>
      </c>
      <c r="BC14" s="7">
        <f t="shared" si="9"/>
        <v>1.8783679408228535</v>
      </c>
    </row>
    <row r="15" spans="1:55" x14ac:dyDescent="0.2">
      <c r="A15" s="7">
        <v>1.9841299999999999</v>
      </c>
      <c r="B15" s="7">
        <v>8.7452000000000005</v>
      </c>
      <c r="C15" s="7">
        <v>11.1015</v>
      </c>
      <c r="E15" s="7">
        <v>1.9841299999999999</v>
      </c>
      <c r="F15" s="7">
        <v>73.434100000000001</v>
      </c>
      <c r="G15" s="7">
        <v>67.1006</v>
      </c>
      <c r="I15" s="7">
        <v>1.9841299999999999</v>
      </c>
      <c r="J15" s="7">
        <v>7.2695999999999996</v>
      </c>
      <c r="K15" s="7">
        <v>46.356999999999999</v>
      </c>
      <c r="M15" s="7">
        <v>1.9841299999999999</v>
      </c>
      <c r="N15" s="7">
        <v>6.8535000000000004</v>
      </c>
      <c r="O15" s="7">
        <v>11.384499999999999</v>
      </c>
      <c r="Q15" s="7">
        <v>1.9841299999999999</v>
      </c>
      <c r="R15" s="7">
        <v>28.031199999999998</v>
      </c>
      <c r="S15" s="7">
        <v>27.556999999999999</v>
      </c>
      <c r="U15" s="7">
        <v>1.9841</v>
      </c>
      <c r="V15" s="7">
        <v>56.005000000000003</v>
      </c>
      <c r="W15" s="7">
        <v>47.3005</v>
      </c>
      <c r="Y15" s="7">
        <v>1.9841299999999999</v>
      </c>
      <c r="Z15" s="7">
        <v>16.8508</v>
      </c>
      <c r="AA15" s="7">
        <v>11.2339</v>
      </c>
      <c r="AC15" s="7">
        <v>1.9841299999999999</v>
      </c>
      <c r="AD15" s="7">
        <v>18.048100000000002</v>
      </c>
      <c r="AE15" s="7">
        <v>26.135100000000001</v>
      </c>
      <c r="AF15" s="7">
        <v>49.445700000000002</v>
      </c>
      <c r="AG15" s="7">
        <v>65.779499999999999</v>
      </c>
      <c r="AH15" s="7">
        <v>15.925700000000001</v>
      </c>
      <c r="AJ15" s="7">
        <v>1.9841299999999999</v>
      </c>
      <c r="AK15" s="7">
        <v>24.550799999999999</v>
      </c>
      <c r="AL15" s="7">
        <v>18.197199999999999</v>
      </c>
      <c r="AM15" s="7">
        <v>11.3841</v>
      </c>
      <c r="AN15" s="7">
        <v>29.493500000000001</v>
      </c>
      <c r="AO15" s="7">
        <v>13.5282</v>
      </c>
      <c r="AP15" s="70"/>
      <c r="AQ15" s="7">
        <v>1.9841299999999999</v>
      </c>
      <c r="AR15" s="7">
        <f t="shared" si="0"/>
        <v>24.528600000000001</v>
      </c>
      <c r="AS15" s="7">
        <f t="shared" si="1"/>
        <v>33.114091666666667</v>
      </c>
      <c r="AT15" s="7">
        <f t="shared" si="2"/>
        <v>19.730793392140448</v>
      </c>
      <c r="AU15" s="7">
        <f t="shared" si="3"/>
        <v>5.695789438138589</v>
      </c>
      <c r="AV15" s="7">
        <f t="shared" si="4"/>
        <v>20.213334135064503</v>
      </c>
      <c r="AW15" s="7">
        <f t="shared" si="5"/>
        <v>5.8350869520496715</v>
      </c>
      <c r="AY15" s="7">
        <v>1.9841299999999999</v>
      </c>
      <c r="AZ15" s="7">
        <f t="shared" si="6"/>
        <v>9.5814843750000005</v>
      </c>
      <c r="BA15" s="7">
        <f t="shared" si="7"/>
        <v>12.935192057291667</v>
      </c>
      <c r="BB15" s="7">
        <f t="shared" si="8"/>
        <v>2.2249177492728864</v>
      </c>
      <c r="BC15" s="7">
        <f t="shared" si="9"/>
        <v>2.2793308406444028</v>
      </c>
    </row>
    <row r="16" spans="1:55" x14ac:dyDescent="0.2">
      <c r="A16" s="7">
        <v>2.1644999999999999</v>
      </c>
      <c r="B16" s="7">
        <v>5.7717000000000001</v>
      </c>
      <c r="C16" s="7">
        <v>8.1692999999999998</v>
      </c>
      <c r="E16" s="7">
        <v>2.1644999999999999</v>
      </c>
      <c r="F16" s="7">
        <v>34.464300000000001</v>
      </c>
      <c r="G16" s="7">
        <v>51.720799999999997</v>
      </c>
      <c r="I16" s="7">
        <v>2.1644999999999999</v>
      </c>
      <c r="J16" s="7">
        <v>21.2941</v>
      </c>
      <c r="K16" s="7">
        <v>24.844000000000001</v>
      </c>
      <c r="M16" s="7">
        <v>2.1644999999999999</v>
      </c>
      <c r="N16" s="7">
        <v>7.7436999999999996</v>
      </c>
      <c r="O16" s="7">
        <v>5.6462000000000003</v>
      </c>
      <c r="Q16" s="7">
        <v>2.1644999999999999</v>
      </c>
      <c r="R16" s="7">
        <v>29.854700000000001</v>
      </c>
      <c r="S16" s="7">
        <v>37.827399999999997</v>
      </c>
      <c r="U16" s="7">
        <v>2.1644999999999999</v>
      </c>
      <c r="V16" s="7">
        <v>56.725999999999999</v>
      </c>
      <c r="W16" s="7">
        <v>29.645399999999999</v>
      </c>
      <c r="Y16" s="7">
        <v>2.1644999999999999</v>
      </c>
      <c r="Z16" s="7">
        <v>14.9099</v>
      </c>
      <c r="AA16" s="7">
        <v>8.532</v>
      </c>
      <c r="AC16" s="7">
        <v>2.1644999999999999</v>
      </c>
      <c r="AD16" s="7">
        <v>23.712900000000001</v>
      </c>
      <c r="AE16" s="7">
        <v>44.751899999999999</v>
      </c>
      <c r="AF16" s="7">
        <v>43.893999999999998</v>
      </c>
      <c r="AG16" s="7">
        <v>61.049100000000003</v>
      </c>
      <c r="AH16" s="7">
        <v>9.9743999999999993</v>
      </c>
      <c r="AJ16" s="7">
        <v>2.1644999999999999</v>
      </c>
      <c r="AK16" s="7">
        <v>9.4629999999999992</v>
      </c>
      <c r="AL16" s="7">
        <v>14.277900000000001</v>
      </c>
      <c r="AM16" s="7">
        <v>19.846</v>
      </c>
      <c r="AN16" s="7">
        <v>38.705800000000004</v>
      </c>
      <c r="AO16" s="7">
        <v>20.119700000000002</v>
      </c>
      <c r="AQ16" s="7">
        <v>2.1644999999999999</v>
      </c>
      <c r="AR16" s="7">
        <f t="shared" si="0"/>
        <v>22.764733333333336</v>
      </c>
      <c r="AS16" s="7">
        <f t="shared" si="1"/>
        <v>29.147283333333334</v>
      </c>
      <c r="AT16" s="7">
        <f t="shared" si="2"/>
        <v>14.251801571107501</v>
      </c>
      <c r="AU16" s="7">
        <f t="shared" si="3"/>
        <v>4.1141407367580243</v>
      </c>
      <c r="AV16" s="7">
        <f t="shared" si="4"/>
        <v>18.020517600586711</v>
      </c>
      <c r="AW16" s="7">
        <f t="shared" si="5"/>
        <v>5.2020753438175635</v>
      </c>
      <c r="AY16" s="7">
        <v>2.1644999999999999</v>
      </c>
      <c r="AZ16" s="7">
        <f t="shared" si="6"/>
        <v>8.8924739583333334</v>
      </c>
      <c r="BA16" s="7">
        <f t="shared" si="7"/>
        <v>11.385657552083334</v>
      </c>
      <c r="BB16" s="7">
        <f t="shared" si="8"/>
        <v>1.6070862252961033</v>
      </c>
      <c r="BC16" s="7">
        <f t="shared" si="9"/>
        <v>2.0320606811787356</v>
      </c>
    </row>
    <row r="17" spans="1:55" x14ac:dyDescent="0.2">
      <c r="A17" s="7">
        <v>2.3448799999999999</v>
      </c>
      <c r="B17" s="7">
        <v>4.6246999999999998</v>
      </c>
      <c r="C17" s="7">
        <v>15.072699999999999</v>
      </c>
      <c r="E17" s="7">
        <v>2.3448799999999999</v>
      </c>
      <c r="F17" s="7">
        <v>18.746600000000001</v>
      </c>
      <c r="G17" s="7">
        <v>59.946100000000001</v>
      </c>
      <c r="I17" s="7">
        <v>2.3448799999999999</v>
      </c>
      <c r="J17" s="7">
        <v>20.7866</v>
      </c>
      <c r="K17" s="7">
        <v>41.220999999999997</v>
      </c>
      <c r="M17" s="7">
        <v>2.3448799999999999</v>
      </c>
      <c r="N17" s="7">
        <v>6.3898000000000001</v>
      </c>
      <c r="O17" s="7">
        <v>12.502599999999999</v>
      </c>
      <c r="Q17" s="7">
        <v>2.3448799999999999</v>
      </c>
      <c r="R17" s="7">
        <v>38.6633</v>
      </c>
      <c r="S17" s="7">
        <v>33.4724</v>
      </c>
      <c r="U17" s="7">
        <v>2.3449</v>
      </c>
      <c r="V17" s="7">
        <v>44.61</v>
      </c>
      <c r="W17" s="7">
        <v>41.770499999999998</v>
      </c>
      <c r="Y17" s="7">
        <v>2.3448799999999999</v>
      </c>
      <c r="Z17" s="7">
        <v>8.0618999999999996</v>
      </c>
      <c r="AA17" s="7">
        <v>9.0891999999999999</v>
      </c>
      <c r="AC17" s="7">
        <v>2.3448799999999999</v>
      </c>
      <c r="AD17" s="7">
        <v>18.187100000000001</v>
      </c>
      <c r="AE17" s="7">
        <v>24.3308</v>
      </c>
      <c r="AF17" s="7">
        <v>21.867899999999999</v>
      </c>
      <c r="AG17" s="7">
        <v>63.577599999999997</v>
      </c>
      <c r="AH17" s="7">
        <v>8.9791000000000007</v>
      </c>
      <c r="AJ17" s="7">
        <v>2.3448799999999999</v>
      </c>
      <c r="AK17" s="7">
        <v>19.037299999999998</v>
      </c>
      <c r="AL17" s="7">
        <v>23.555599999999998</v>
      </c>
      <c r="AM17" s="7">
        <v>21.4679</v>
      </c>
      <c r="AN17" s="7">
        <v>54.844299999999997</v>
      </c>
      <c r="AO17" s="7">
        <v>21.406099999999999</v>
      </c>
      <c r="AQ17" s="7">
        <v>2.3448799999999999</v>
      </c>
      <c r="AR17" s="7">
        <f t="shared" si="0"/>
        <v>23.516174999999993</v>
      </c>
      <c r="AS17" s="7">
        <f t="shared" si="1"/>
        <v>29.168083333333339</v>
      </c>
      <c r="AT17" s="7">
        <f t="shared" si="2"/>
        <v>14.730299207592779</v>
      </c>
      <c r="AU17" s="7">
        <f t="shared" si="3"/>
        <v>4.2522711063737111</v>
      </c>
      <c r="AV17" s="7">
        <f t="shared" si="4"/>
        <v>18.116223730072864</v>
      </c>
      <c r="AW17" s="7">
        <f t="shared" si="5"/>
        <v>5.2297033236285273</v>
      </c>
      <c r="AY17" s="7">
        <v>2.3448799999999999</v>
      </c>
      <c r="AZ17" s="7">
        <f t="shared" si="6"/>
        <v>9.1860058593749976</v>
      </c>
      <c r="BA17" s="7">
        <f t="shared" si="7"/>
        <v>11.393782552083335</v>
      </c>
      <c r="BB17" s="7">
        <f t="shared" si="8"/>
        <v>1.6610434009272308</v>
      </c>
      <c r="BC17" s="7">
        <f t="shared" si="9"/>
        <v>2.0428528607923937</v>
      </c>
    </row>
    <row r="18" spans="1:55" x14ac:dyDescent="0.2">
      <c r="A18" s="7">
        <v>2.5252500000000002</v>
      </c>
      <c r="B18" s="7">
        <v>14.784000000000001</v>
      </c>
      <c r="C18" s="7">
        <v>11.364100000000001</v>
      </c>
      <c r="E18" s="7">
        <v>2.5252500000000002</v>
      </c>
      <c r="F18" s="7">
        <v>30.739799999999999</v>
      </c>
      <c r="G18" s="7">
        <v>71.2042</v>
      </c>
      <c r="I18" s="7">
        <v>2.5252500000000002</v>
      </c>
      <c r="J18" s="7">
        <v>18.0885</v>
      </c>
      <c r="K18" s="7">
        <v>52.780999999999999</v>
      </c>
      <c r="M18" s="7">
        <v>2.5252500000000002</v>
      </c>
      <c r="N18" s="7">
        <v>6</v>
      </c>
      <c r="O18" s="7">
        <v>15.407299999999999</v>
      </c>
      <c r="Q18" s="7">
        <v>2.5252500000000002</v>
      </c>
      <c r="R18" s="7">
        <v>10.367100000000001</v>
      </c>
      <c r="S18" s="7">
        <v>20.0275</v>
      </c>
      <c r="U18" s="7">
        <v>2.5253000000000001</v>
      </c>
      <c r="V18" s="7">
        <v>57.816000000000003</v>
      </c>
      <c r="W18" s="7">
        <v>16.8811</v>
      </c>
      <c r="Y18" s="7">
        <v>2.5252500000000002</v>
      </c>
      <c r="Z18" s="7">
        <v>11.417899999999999</v>
      </c>
      <c r="AA18" s="7">
        <v>8.0068999999999999</v>
      </c>
      <c r="AC18" s="7">
        <v>2.5252500000000002</v>
      </c>
      <c r="AD18" s="7">
        <v>12.8736</v>
      </c>
      <c r="AE18" s="7">
        <v>26.624500000000001</v>
      </c>
      <c r="AF18" s="7">
        <v>23.7441</v>
      </c>
      <c r="AG18" s="7">
        <v>77.924599999999998</v>
      </c>
      <c r="AH18" s="7">
        <v>23.867699999999999</v>
      </c>
      <c r="AJ18" s="7">
        <v>2.5252500000000002</v>
      </c>
      <c r="AK18" s="7">
        <v>52.586199999999998</v>
      </c>
      <c r="AL18" s="7">
        <v>52.391800000000003</v>
      </c>
      <c r="AM18" s="7">
        <v>20.630199999999999</v>
      </c>
      <c r="AN18" s="7">
        <v>35.904800000000002</v>
      </c>
      <c r="AO18" s="70">
        <v>49.448</v>
      </c>
      <c r="AQ18" s="7">
        <v>2.5252500000000002</v>
      </c>
      <c r="AR18" s="7">
        <f t="shared" si="0"/>
        <v>30.014525000000003</v>
      </c>
      <c r="AS18" s="7">
        <f t="shared" si="1"/>
        <v>30.058883333333338</v>
      </c>
      <c r="AT18" s="7">
        <f t="shared" si="2"/>
        <v>18.181593201556211</v>
      </c>
      <c r="AU18" s="7">
        <f t="shared" si="3"/>
        <v>5.2485738646073745</v>
      </c>
      <c r="AV18" s="7">
        <f t="shared" si="4"/>
        <v>22.74941593630605</v>
      </c>
      <c r="AW18" s="7">
        <f t="shared" si="5"/>
        <v>6.5671907073665308</v>
      </c>
      <c r="AY18" s="7">
        <v>2.5252500000000002</v>
      </c>
      <c r="AZ18" s="7">
        <f t="shared" si="6"/>
        <v>11.724423828125001</v>
      </c>
      <c r="BA18" s="7">
        <f t="shared" si="7"/>
        <v>11.741751302083335</v>
      </c>
      <c r="BB18" s="7">
        <f t="shared" si="8"/>
        <v>2.0502241658622555</v>
      </c>
      <c r="BC18" s="7">
        <f t="shared" si="9"/>
        <v>2.565308870065051</v>
      </c>
    </row>
    <row r="19" spans="1:55" x14ac:dyDescent="0.2">
      <c r="A19" s="7">
        <v>2.7056300000000002</v>
      </c>
      <c r="B19" s="7">
        <v>21.4115</v>
      </c>
      <c r="C19" s="7">
        <v>26.2578</v>
      </c>
      <c r="E19" s="7">
        <v>2.7056300000000002</v>
      </c>
      <c r="F19" s="7">
        <v>55.726300000000002</v>
      </c>
      <c r="G19" s="7">
        <v>62.457099999999997</v>
      </c>
      <c r="I19" s="7">
        <v>2.7056300000000002</v>
      </c>
      <c r="J19" s="7">
        <v>21.163499999999999</v>
      </c>
      <c r="K19" s="7">
        <v>51.664000000000001</v>
      </c>
      <c r="M19" s="7">
        <v>2.7056300000000002</v>
      </c>
      <c r="N19" s="7">
        <v>12.234299999999999</v>
      </c>
      <c r="O19" s="7">
        <v>8.6534999999999993</v>
      </c>
      <c r="Q19" s="7">
        <v>2.7056300000000002</v>
      </c>
      <c r="R19" s="7">
        <v>10.6838</v>
      </c>
      <c r="S19" s="7">
        <v>21.1708</v>
      </c>
      <c r="U19" s="7">
        <v>2.7056</v>
      </c>
      <c r="V19" s="7">
        <v>51.505000000000003</v>
      </c>
      <c r="W19" s="7">
        <v>16.1233</v>
      </c>
      <c r="Y19" s="7">
        <v>2.7056300000000002</v>
      </c>
      <c r="Z19" s="7">
        <v>12.2128</v>
      </c>
      <c r="AA19" s="7">
        <v>7.9740000000000002</v>
      </c>
      <c r="AC19" s="7">
        <v>2.7056300000000002</v>
      </c>
      <c r="AD19" s="7">
        <v>29.058399999999999</v>
      </c>
      <c r="AE19" s="7">
        <v>29.726700000000001</v>
      </c>
      <c r="AF19" s="7">
        <v>25.2239</v>
      </c>
      <c r="AG19" s="7">
        <v>72.586200000000005</v>
      </c>
      <c r="AH19" s="7">
        <v>12.458600000000001</v>
      </c>
      <c r="AJ19" s="7">
        <v>2.7056300000000002</v>
      </c>
      <c r="AK19" s="7">
        <v>13.868</v>
      </c>
      <c r="AL19" s="7">
        <v>12.0565</v>
      </c>
      <c r="AM19" s="7">
        <v>14.6883</v>
      </c>
      <c r="AN19" s="7">
        <v>15.595800000000001</v>
      </c>
      <c r="AO19" s="7">
        <v>13.581</v>
      </c>
      <c r="AQ19" s="7">
        <v>2.7056300000000002</v>
      </c>
      <c r="AR19" s="7">
        <f t="shared" si="0"/>
        <v>21.227233333333331</v>
      </c>
      <c r="AS19" s="7">
        <f t="shared" si="1"/>
        <v>30.279524999999996</v>
      </c>
      <c r="AT19" s="7">
        <f t="shared" si="2"/>
        <v>14.864554752516323</v>
      </c>
      <c r="AU19" s="7">
        <f t="shared" si="3"/>
        <v>4.2910273438746156</v>
      </c>
      <c r="AV19" s="7">
        <f t="shared" si="4"/>
        <v>20.191276126466317</v>
      </c>
      <c r="AW19" s="7">
        <f t="shared" si="5"/>
        <v>5.8287193534486965</v>
      </c>
      <c r="AY19" s="7">
        <v>2.7056300000000002</v>
      </c>
      <c r="AZ19" s="7">
        <f t="shared" si="6"/>
        <v>8.2918880208333317</v>
      </c>
      <c r="BA19" s="7">
        <f t="shared" si="7"/>
        <v>11.827939453124998</v>
      </c>
      <c r="BB19" s="7">
        <f t="shared" si="8"/>
        <v>1.6761825562010217</v>
      </c>
      <c r="BC19" s="7">
        <f t="shared" si="9"/>
        <v>2.2768434974408969</v>
      </c>
    </row>
    <row r="20" spans="1:55" x14ac:dyDescent="0.2">
      <c r="A20" s="7">
        <v>2.8860000000000001</v>
      </c>
      <c r="B20" s="7">
        <v>14.74</v>
      </c>
      <c r="C20" s="7">
        <v>16.462499999999999</v>
      </c>
      <c r="E20" s="7">
        <v>2.8860000000000001</v>
      </c>
      <c r="F20" s="7">
        <v>50.073999999999998</v>
      </c>
      <c r="G20" s="7">
        <v>77.176699999999997</v>
      </c>
      <c r="I20" s="7">
        <v>2.8860000000000001</v>
      </c>
      <c r="J20" s="7">
        <v>16.849900000000002</v>
      </c>
      <c r="K20" s="7">
        <v>51.533000000000001</v>
      </c>
      <c r="M20" s="7">
        <v>2.8860000000000001</v>
      </c>
      <c r="N20" s="7">
        <v>23.218</v>
      </c>
      <c r="O20" s="7">
        <v>15.9368</v>
      </c>
      <c r="Q20" s="7">
        <v>2.8860000000000001</v>
      </c>
      <c r="R20" s="7">
        <v>9.6638999999999999</v>
      </c>
      <c r="S20" s="7">
        <v>23.703499999999998</v>
      </c>
      <c r="U20" s="7">
        <v>2.8860000000000001</v>
      </c>
      <c r="V20" s="7">
        <v>52.494999999999997</v>
      </c>
      <c r="W20" s="7">
        <v>32.913899999999998</v>
      </c>
      <c r="Y20" s="7">
        <v>2.8860000000000001</v>
      </c>
      <c r="Z20" s="7">
        <v>10.28</v>
      </c>
      <c r="AA20" s="7">
        <v>12.697800000000001</v>
      </c>
      <c r="AC20" s="7">
        <v>2.8860000000000001</v>
      </c>
      <c r="AD20" s="7">
        <v>12.0276</v>
      </c>
      <c r="AE20" s="7">
        <v>38.807400000000001</v>
      </c>
      <c r="AF20" s="7">
        <v>35.826500000000003</v>
      </c>
      <c r="AG20" s="7">
        <v>53.253500000000003</v>
      </c>
      <c r="AH20" s="7">
        <v>11.2492</v>
      </c>
      <c r="AJ20" s="7">
        <v>2.8860000000000001</v>
      </c>
      <c r="AK20" s="7">
        <v>21.489000000000001</v>
      </c>
      <c r="AL20" s="7">
        <v>33.951099999999997</v>
      </c>
      <c r="AM20" s="7">
        <v>14.6221</v>
      </c>
      <c r="AN20" s="7">
        <v>25.134399999999999</v>
      </c>
      <c r="AO20" s="7">
        <v>17.259699999999999</v>
      </c>
      <c r="AQ20" s="7">
        <v>2.8860000000000001</v>
      </c>
      <c r="AR20" s="7">
        <f t="shared" si="0"/>
        <v>24.148091666666662</v>
      </c>
      <c r="AS20" s="7">
        <f t="shared" si="1"/>
        <v>31.79903333333333</v>
      </c>
      <c r="AT20" s="7">
        <f t="shared" si="2"/>
        <v>13.73193835731494</v>
      </c>
      <c r="AU20" s="7">
        <f t="shared" si="3"/>
        <v>3.9640691535455641</v>
      </c>
      <c r="AV20" s="7">
        <f t="shared" si="4"/>
        <v>19.802896532928944</v>
      </c>
      <c r="AW20" s="7">
        <f t="shared" si="5"/>
        <v>5.7166038220104163</v>
      </c>
      <c r="AY20" s="7">
        <v>2.8860000000000001</v>
      </c>
      <c r="AZ20" s="7">
        <f t="shared" si="6"/>
        <v>9.4328483072916658</v>
      </c>
      <c r="BA20" s="7">
        <f t="shared" si="7"/>
        <v>12.421497395833333</v>
      </c>
      <c r="BB20" s="7">
        <f t="shared" si="8"/>
        <v>1.548464513103736</v>
      </c>
      <c r="BC20" s="7">
        <f t="shared" si="9"/>
        <v>2.233048367972819</v>
      </c>
    </row>
    <row r="21" spans="1:55" x14ac:dyDescent="0.2">
      <c r="A21" s="7">
        <v>3.0663800000000001</v>
      </c>
      <c r="B21" s="7">
        <v>11.0412</v>
      </c>
      <c r="C21" s="7">
        <v>10.4999</v>
      </c>
      <c r="E21" s="7">
        <v>3.0663800000000001</v>
      </c>
      <c r="F21" s="7">
        <v>37.434699999999999</v>
      </c>
      <c r="G21" s="7">
        <v>51.352800000000002</v>
      </c>
      <c r="I21" s="7">
        <v>3.0663800000000001</v>
      </c>
      <c r="J21" s="7">
        <v>18.971</v>
      </c>
      <c r="K21" s="7">
        <v>72.516999999999996</v>
      </c>
      <c r="M21" s="7">
        <v>3.0663800000000001</v>
      </c>
      <c r="N21" s="7">
        <v>18.621099999999998</v>
      </c>
      <c r="O21" s="7">
        <v>18.198899999999998</v>
      </c>
      <c r="Q21" s="7">
        <v>3.0663800000000001</v>
      </c>
      <c r="R21" s="7">
        <v>8.4953000000000003</v>
      </c>
      <c r="S21" s="7">
        <v>18.658300000000001</v>
      </c>
      <c r="U21" s="7">
        <v>3.0663999999999998</v>
      </c>
      <c r="V21" s="7">
        <v>60.738999999999997</v>
      </c>
      <c r="W21" s="7">
        <v>37.560200000000002</v>
      </c>
      <c r="Y21" s="7">
        <v>3.0663800000000001</v>
      </c>
      <c r="Z21" s="7">
        <v>11.3117</v>
      </c>
      <c r="AA21" s="7">
        <v>13.1447</v>
      </c>
      <c r="AC21" s="7">
        <v>3.0663800000000001</v>
      </c>
      <c r="AD21" s="7">
        <v>16.125800000000002</v>
      </c>
      <c r="AE21" s="7">
        <v>26.567699999999999</v>
      </c>
      <c r="AF21" s="7">
        <v>42.9709</v>
      </c>
      <c r="AG21" s="7">
        <v>55.9253</v>
      </c>
      <c r="AH21" s="7">
        <v>9.8629999999999995</v>
      </c>
      <c r="AJ21" s="7">
        <v>3.0663800000000001</v>
      </c>
      <c r="AK21" s="7">
        <v>17.716999999999999</v>
      </c>
      <c r="AL21" s="7">
        <v>22.183</v>
      </c>
      <c r="AM21" s="7">
        <v>15.8467</v>
      </c>
      <c r="AN21" s="7">
        <v>39.281300000000002</v>
      </c>
      <c r="AO21" s="7">
        <v>13.7904</v>
      </c>
      <c r="AQ21" s="7">
        <v>3.0663800000000001</v>
      </c>
      <c r="AR21" s="7">
        <f t="shared" si="0"/>
        <v>22.952699999999997</v>
      </c>
      <c r="AS21" s="7">
        <f t="shared" si="1"/>
        <v>31.115374999999997</v>
      </c>
      <c r="AT21" s="7">
        <f t="shared" si="2"/>
        <v>14.68455470037595</v>
      </c>
      <c r="AU21" s="7">
        <f t="shared" si="3"/>
        <v>4.2390658045959198</v>
      </c>
      <c r="AV21" s="7">
        <f t="shared" si="4"/>
        <v>19.765834806601909</v>
      </c>
      <c r="AW21" s="7">
        <f t="shared" si="5"/>
        <v>5.705905023174644</v>
      </c>
      <c r="AY21" s="7">
        <v>3.0663800000000001</v>
      </c>
      <c r="AZ21" s="7">
        <f t="shared" si="6"/>
        <v>8.9658984374999982</v>
      </c>
      <c r="BA21" s="7">
        <f t="shared" si="7"/>
        <v>12.154443359374998</v>
      </c>
      <c r="BB21" s="7">
        <f t="shared" si="8"/>
        <v>1.6558850799202811</v>
      </c>
      <c r="BC21" s="7">
        <f t="shared" si="9"/>
        <v>2.2288691496775952</v>
      </c>
    </row>
    <row r="22" spans="1:55" x14ac:dyDescent="0.2">
      <c r="A22" s="7">
        <v>3.24675</v>
      </c>
      <c r="B22" s="7">
        <v>12.6241</v>
      </c>
      <c r="C22" s="7">
        <v>8.5435999999999996</v>
      </c>
      <c r="E22" s="7">
        <v>3.24675</v>
      </c>
      <c r="F22" s="7">
        <v>28.7867</v>
      </c>
      <c r="G22" s="7">
        <v>76.966899999999995</v>
      </c>
      <c r="I22" s="7">
        <v>3.24675</v>
      </c>
      <c r="J22" s="7">
        <v>6.5937000000000001</v>
      </c>
      <c r="K22" s="7">
        <v>56.267000000000003</v>
      </c>
      <c r="M22" s="7">
        <v>3.24675</v>
      </c>
      <c r="N22" s="7">
        <v>11.387600000000001</v>
      </c>
      <c r="O22" s="7">
        <v>13.307</v>
      </c>
      <c r="Q22" s="7">
        <v>3.24675</v>
      </c>
      <c r="R22" s="7">
        <v>14.975199999999999</v>
      </c>
      <c r="S22" s="7">
        <v>15.720800000000001</v>
      </c>
      <c r="U22" s="7">
        <v>3.2467999999999999</v>
      </c>
      <c r="V22" s="7">
        <v>64.552999999999997</v>
      </c>
      <c r="W22" s="7">
        <v>41.808199999999999</v>
      </c>
      <c r="Y22" s="7">
        <v>3.24675</v>
      </c>
      <c r="Z22" s="7">
        <v>13.6242</v>
      </c>
      <c r="AA22" s="7">
        <v>17.883600000000001</v>
      </c>
      <c r="AC22" s="7">
        <v>3.24675</v>
      </c>
      <c r="AD22" s="7">
        <v>23.943999999999999</v>
      </c>
      <c r="AE22" s="7">
        <v>15.037599999999999</v>
      </c>
      <c r="AF22" s="7">
        <v>37.798699999999997</v>
      </c>
      <c r="AG22" s="7">
        <v>61.374299999999998</v>
      </c>
      <c r="AH22" s="7">
        <v>10.283099999999999</v>
      </c>
      <c r="AJ22" s="7">
        <v>3.24675</v>
      </c>
      <c r="AK22" s="7">
        <v>11.0243</v>
      </c>
      <c r="AL22" s="7">
        <v>18.270800000000001</v>
      </c>
      <c r="AM22" s="7">
        <v>13.9412</v>
      </c>
      <c r="AN22" s="7">
        <v>32.638800000000003</v>
      </c>
      <c r="AO22" s="7">
        <v>7.4893999999999998</v>
      </c>
      <c r="AQ22" s="7">
        <v>3.24675</v>
      </c>
      <c r="AR22" s="7">
        <f t="shared" si="0"/>
        <v>19.659083333333335</v>
      </c>
      <c r="AS22" s="7">
        <f t="shared" si="1"/>
        <v>31.5779</v>
      </c>
      <c r="AT22" s="7">
        <f t="shared" si="2"/>
        <v>15.469064906873182</v>
      </c>
      <c r="AU22" s="7">
        <f t="shared" si="3"/>
        <v>4.4655343940475127</v>
      </c>
      <c r="AV22" s="7">
        <f t="shared" si="4"/>
        <v>21.965140033015945</v>
      </c>
      <c r="AW22" s="7">
        <f t="shared" si="5"/>
        <v>6.3407897554247912</v>
      </c>
      <c r="AY22" s="7">
        <v>3.24675</v>
      </c>
      <c r="AZ22" s="7">
        <f t="shared" si="6"/>
        <v>7.6793294270833341</v>
      </c>
      <c r="BA22" s="7">
        <f t="shared" si="7"/>
        <v>12.3351171875</v>
      </c>
      <c r="BB22" s="7">
        <f t="shared" si="8"/>
        <v>1.7443493726748096</v>
      </c>
      <c r="BC22" s="7">
        <f t="shared" si="9"/>
        <v>2.4768709982128092</v>
      </c>
    </row>
    <row r="23" spans="1:55" x14ac:dyDescent="0.2">
      <c r="A23" s="7">
        <v>3.42713</v>
      </c>
      <c r="B23" s="7">
        <v>9.7652999999999999</v>
      </c>
      <c r="C23" s="7">
        <v>9.4960000000000004</v>
      </c>
      <c r="E23" s="7">
        <v>3.42713</v>
      </c>
      <c r="F23" s="7">
        <v>25.085000000000001</v>
      </c>
      <c r="G23" s="7">
        <v>89.401399999999995</v>
      </c>
      <c r="I23" s="7">
        <v>3.42713</v>
      </c>
      <c r="J23" s="7">
        <v>31.634599999999999</v>
      </c>
      <c r="K23" s="7">
        <v>53.912999999999997</v>
      </c>
      <c r="M23" s="7">
        <v>3.42713</v>
      </c>
      <c r="N23" s="7">
        <v>8.9177999999999997</v>
      </c>
      <c r="O23" s="7">
        <v>6</v>
      </c>
      <c r="Q23" s="7">
        <v>3.42713</v>
      </c>
      <c r="R23" s="7">
        <v>21.1678</v>
      </c>
      <c r="S23" s="7">
        <v>23.260899999999999</v>
      </c>
      <c r="U23" s="7">
        <v>3.4270999999999998</v>
      </c>
      <c r="V23" s="7">
        <v>50.588999999999999</v>
      </c>
      <c r="W23" s="7">
        <v>37.360199999999999</v>
      </c>
      <c r="Y23" s="7">
        <v>3.42713</v>
      </c>
      <c r="Z23" s="7">
        <v>20.407299999999999</v>
      </c>
      <c r="AA23" s="7">
        <v>10.6295</v>
      </c>
      <c r="AC23" s="7">
        <v>3.42713</v>
      </c>
      <c r="AD23" s="7">
        <v>11.981400000000001</v>
      </c>
      <c r="AE23" s="7">
        <v>38.091700000000003</v>
      </c>
      <c r="AF23" s="7">
        <v>24.447099999999999</v>
      </c>
      <c r="AG23" s="7">
        <v>67.813299999999998</v>
      </c>
      <c r="AH23" s="7">
        <v>19.016999999999999</v>
      </c>
      <c r="AJ23" s="7">
        <v>3.42713</v>
      </c>
      <c r="AK23" s="7">
        <v>7.7042000000000002</v>
      </c>
      <c r="AL23" s="7">
        <v>23.268699999999999</v>
      </c>
      <c r="AM23" s="7">
        <v>21.594200000000001</v>
      </c>
      <c r="AN23" s="7">
        <v>32.8508</v>
      </c>
      <c r="AO23" s="7">
        <v>10.8851</v>
      </c>
      <c r="AQ23" s="7">
        <v>3.42713</v>
      </c>
      <c r="AR23" s="7">
        <f t="shared" si="0"/>
        <v>21.989149999999999</v>
      </c>
      <c r="AS23" s="7">
        <f t="shared" si="1"/>
        <v>32.617624999999997</v>
      </c>
      <c r="AT23" s="7">
        <f t="shared" si="2"/>
        <v>11.871388486504014</v>
      </c>
      <c r="AU23" s="7">
        <f t="shared" si="3"/>
        <v>3.4269746691688585</v>
      </c>
      <c r="AV23" s="7">
        <f t="shared" si="4"/>
        <v>24.934589197743122</v>
      </c>
      <c r="AW23" s="7">
        <f t="shared" si="5"/>
        <v>7.1979958927248635</v>
      </c>
      <c r="AY23" s="7">
        <v>3.42713</v>
      </c>
      <c r="AZ23" s="7">
        <f t="shared" si="6"/>
        <v>8.5895117187499999</v>
      </c>
      <c r="BA23" s="7">
        <f t="shared" si="7"/>
        <v>12.741259765624999</v>
      </c>
      <c r="BB23" s="7">
        <f t="shared" si="8"/>
        <v>1.3386619801440853</v>
      </c>
      <c r="BC23" s="7">
        <f t="shared" si="9"/>
        <v>2.81171714559565</v>
      </c>
    </row>
    <row r="24" spans="1:55" x14ac:dyDescent="0.2">
      <c r="A24" s="7">
        <v>3.6074999999999999</v>
      </c>
      <c r="B24" s="7">
        <v>1.927</v>
      </c>
      <c r="C24" s="7">
        <v>13.6617</v>
      </c>
      <c r="E24" s="7">
        <v>3.6074999999999999</v>
      </c>
      <c r="F24" s="7">
        <v>47.402900000000002</v>
      </c>
      <c r="G24" s="7">
        <v>73.077799999999996</v>
      </c>
      <c r="I24" s="7">
        <v>3.6074999999999999</v>
      </c>
      <c r="J24" s="7">
        <v>31.519200000000001</v>
      </c>
      <c r="K24" s="7">
        <v>85.838999999999999</v>
      </c>
      <c r="M24" s="7">
        <v>3.6074999999999999</v>
      </c>
      <c r="N24" s="7">
        <v>6.0648</v>
      </c>
      <c r="O24" s="7">
        <v>8.0784000000000002</v>
      </c>
      <c r="Q24" s="7">
        <v>3.6074999999999999</v>
      </c>
      <c r="R24" s="7">
        <v>7.9226000000000001</v>
      </c>
      <c r="S24" s="7">
        <v>22.2943</v>
      </c>
      <c r="U24" s="7">
        <v>3.6074999999999999</v>
      </c>
      <c r="V24" s="7">
        <v>31.67</v>
      </c>
      <c r="W24" s="7">
        <v>39.567599999999999</v>
      </c>
      <c r="Y24" s="7">
        <v>3.6074999999999999</v>
      </c>
      <c r="Z24" s="7">
        <v>16.327200000000001</v>
      </c>
      <c r="AA24" s="7">
        <v>12.4946</v>
      </c>
      <c r="AC24" s="7">
        <v>3.6074999999999999</v>
      </c>
      <c r="AD24" s="7">
        <v>42.6706</v>
      </c>
      <c r="AE24" s="7">
        <v>23.024699999999999</v>
      </c>
      <c r="AF24" s="7">
        <v>41.108400000000003</v>
      </c>
      <c r="AG24" s="7">
        <v>58.116799999999998</v>
      </c>
      <c r="AH24" s="7">
        <v>18.013000000000002</v>
      </c>
      <c r="AJ24" s="7">
        <v>3.6074999999999999</v>
      </c>
      <c r="AK24" s="7">
        <v>13.041600000000001</v>
      </c>
      <c r="AL24" s="7">
        <v>25.278300000000002</v>
      </c>
      <c r="AM24" s="7">
        <v>12.4024</v>
      </c>
      <c r="AN24" s="7">
        <v>37.5032</v>
      </c>
      <c r="AO24" s="7">
        <v>21.1738</v>
      </c>
      <c r="AQ24" s="7">
        <v>3.6074999999999999</v>
      </c>
      <c r="AR24" s="7">
        <f t="shared" si="0"/>
        <v>21.019416666666668</v>
      </c>
      <c r="AS24" s="7">
        <f t="shared" si="1"/>
        <v>36.495574999999995</v>
      </c>
      <c r="AT24" s="7">
        <f t="shared" si="2"/>
        <v>13.320562348917141</v>
      </c>
      <c r="AU24" s="7">
        <f t="shared" si="3"/>
        <v>3.8453151289522527</v>
      </c>
      <c r="AV24" s="7">
        <f t="shared" si="4"/>
        <v>24.046952890790035</v>
      </c>
      <c r="AW24" s="7">
        <f t="shared" si="5"/>
        <v>6.9417573623439388</v>
      </c>
      <c r="AY24" s="7">
        <v>3.6074999999999999</v>
      </c>
      <c r="AZ24" s="7">
        <f t="shared" si="6"/>
        <v>8.2107096354166664</v>
      </c>
      <c r="BA24" s="7">
        <f t="shared" si="7"/>
        <v>14.256083984374998</v>
      </c>
      <c r="BB24" s="7">
        <f t="shared" si="8"/>
        <v>1.5020762222469737</v>
      </c>
      <c r="BC24" s="7">
        <f t="shared" si="9"/>
        <v>2.711623969665601</v>
      </c>
    </row>
    <row r="25" spans="1:55" x14ac:dyDescent="0.2">
      <c r="A25" s="7">
        <v>3.7878799999999999</v>
      </c>
      <c r="B25" s="7">
        <v>2.2549000000000001</v>
      </c>
      <c r="C25" s="7">
        <v>6.3501000000000003</v>
      </c>
      <c r="E25" s="7">
        <v>3.7878799999999999</v>
      </c>
      <c r="F25" s="7">
        <v>36.991500000000002</v>
      </c>
      <c r="G25" s="7">
        <v>71.670299999999997</v>
      </c>
      <c r="I25" s="7">
        <v>3.7878799999999999</v>
      </c>
      <c r="J25" s="7">
        <v>48.398200000000003</v>
      </c>
      <c r="K25" s="7">
        <v>126.953</v>
      </c>
      <c r="M25" s="7">
        <v>3.7878799999999999</v>
      </c>
      <c r="N25" s="7">
        <v>7.8326000000000002</v>
      </c>
      <c r="O25" s="7">
        <v>7.3335999999999997</v>
      </c>
      <c r="Q25" s="7">
        <v>3.7878799999999999</v>
      </c>
      <c r="R25" s="7">
        <v>10.698700000000001</v>
      </c>
      <c r="S25" s="7">
        <v>24.320799999999998</v>
      </c>
      <c r="U25" s="7">
        <v>3.7879</v>
      </c>
      <c r="V25" s="7">
        <v>22.106999999999999</v>
      </c>
      <c r="W25" s="7">
        <v>34.467399999999998</v>
      </c>
      <c r="Y25" s="7">
        <v>3.7878799999999999</v>
      </c>
      <c r="Z25" s="7">
        <v>28.666799999999999</v>
      </c>
      <c r="AA25" s="7">
        <v>11.745100000000001</v>
      </c>
      <c r="AC25" s="7">
        <v>3.7878799999999999</v>
      </c>
      <c r="AD25" s="7">
        <v>21.122299999999999</v>
      </c>
      <c r="AE25" s="7">
        <v>7.1215000000000002</v>
      </c>
      <c r="AF25" s="7">
        <v>29.815999999999999</v>
      </c>
      <c r="AG25" s="7">
        <v>67.580799999999996</v>
      </c>
      <c r="AH25" s="7">
        <v>9.4420999999999999</v>
      </c>
      <c r="AJ25" s="7">
        <v>3.7878799999999999</v>
      </c>
      <c r="AK25" s="7">
        <v>23.8644</v>
      </c>
      <c r="AL25" s="7">
        <v>57.015999999999998</v>
      </c>
      <c r="AM25" s="7">
        <v>49.445700000000002</v>
      </c>
      <c r="AN25" s="7">
        <v>22.458500000000001</v>
      </c>
      <c r="AO25" s="7">
        <v>29.1998</v>
      </c>
      <c r="AQ25" s="7">
        <v>3.7878799999999999</v>
      </c>
      <c r="AR25" s="7">
        <f t="shared" si="0"/>
        <v>28.244508333333329</v>
      </c>
      <c r="AS25" s="7">
        <f t="shared" si="1"/>
        <v>34.826916666666662</v>
      </c>
      <c r="AT25" s="7">
        <f t="shared" si="2"/>
        <v>16.460444271619693</v>
      </c>
      <c r="AU25" s="7">
        <f t="shared" si="3"/>
        <v>4.7517209656002315</v>
      </c>
      <c r="AV25" s="7">
        <f t="shared" si="4"/>
        <v>35.062398403865494</v>
      </c>
      <c r="AW25" s="7">
        <f t="shared" si="5"/>
        <v>10.121642578452825</v>
      </c>
      <c r="AY25" s="7">
        <v>3.7878799999999999</v>
      </c>
      <c r="AZ25" s="7">
        <f t="shared" si="6"/>
        <v>11.033011067708332</v>
      </c>
      <c r="BA25" s="7">
        <f t="shared" si="7"/>
        <v>13.604264322916665</v>
      </c>
      <c r="BB25" s="7">
        <f t="shared" si="8"/>
        <v>1.8561410021875904</v>
      </c>
      <c r="BC25" s="7">
        <f t="shared" si="9"/>
        <v>3.9537666322081346</v>
      </c>
    </row>
    <row r="26" spans="1:55" x14ac:dyDescent="0.2">
      <c r="A26" s="7">
        <v>3.9682499999999998</v>
      </c>
      <c r="B26" s="7">
        <v>10.7401</v>
      </c>
      <c r="C26" s="7">
        <v>6</v>
      </c>
      <c r="E26" s="7">
        <v>3.9682499999999998</v>
      </c>
      <c r="F26" s="7">
        <v>19.716100000000001</v>
      </c>
      <c r="G26" s="7">
        <v>81.737499999999997</v>
      </c>
      <c r="I26" s="7">
        <v>3.9682499999999998</v>
      </c>
      <c r="J26" s="7">
        <v>67.7042</v>
      </c>
      <c r="K26" s="7">
        <v>130.191</v>
      </c>
      <c r="M26" s="7">
        <v>3.9682499999999998</v>
      </c>
      <c r="N26" s="7">
        <v>10.4255</v>
      </c>
      <c r="O26" s="7">
        <v>13.121700000000001</v>
      </c>
      <c r="Q26" s="7">
        <v>3.9682499999999998</v>
      </c>
      <c r="R26" s="7">
        <v>20.344000000000001</v>
      </c>
      <c r="S26" s="7">
        <v>28.460899999999999</v>
      </c>
      <c r="U26" s="7">
        <v>3.9683000000000002</v>
      </c>
      <c r="V26" s="7">
        <v>29.594999999999999</v>
      </c>
      <c r="W26" s="7">
        <v>23.8992</v>
      </c>
      <c r="Y26" s="7">
        <v>3.9682499999999998</v>
      </c>
      <c r="Z26" s="7">
        <v>21.238299999999999</v>
      </c>
      <c r="AA26" s="7">
        <v>9.4901999999999997</v>
      </c>
      <c r="AC26" s="7">
        <v>3.9682499999999998</v>
      </c>
      <c r="AD26" s="7">
        <v>21.816400000000002</v>
      </c>
      <c r="AE26" s="7">
        <v>29.389500000000002</v>
      </c>
      <c r="AF26" s="7">
        <v>27.735299999999999</v>
      </c>
      <c r="AG26" s="7">
        <v>62.349699999999999</v>
      </c>
      <c r="AH26" s="7">
        <v>20.3827</v>
      </c>
      <c r="AJ26" s="7">
        <v>3.9682499999999998</v>
      </c>
      <c r="AK26" s="7">
        <v>6.0274000000000001</v>
      </c>
      <c r="AL26" s="7">
        <v>30.7026</v>
      </c>
      <c r="AM26" s="7">
        <v>12.149800000000001</v>
      </c>
      <c r="AN26" s="7">
        <v>18.120999999999999</v>
      </c>
      <c r="AO26" s="7">
        <v>28.464400000000001</v>
      </c>
      <c r="AQ26" s="7">
        <v>3.9682499999999998</v>
      </c>
      <c r="AR26" s="7">
        <f t="shared" si="0"/>
        <v>22.935700000000001</v>
      </c>
      <c r="AS26" s="7">
        <f t="shared" si="1"/>
        <v>37.881174999999999</v>
      </c>
      <c r="AT26" s="7">
        <f t="shared" si="2"/>
        <v>15.518981321379743</v>
      </c>
      <c r="AU26" s="7">
        <f t="shared" si="3"/>
        <v>4.4799440217236848</v>
      </c>
      <c r="AV26" s="7">
        <f t="shared" si="4"/>
        <v>34.763769796708495</v>
      </c>
      <c r="AW26" s="7">
        <f t="shared" si="5"/>
        <v>10.035435925087915</v>
      </c>
      <c r="AY26" s="7">
        <v>3.9682499999999998</v>
      </c>
      <c r="AZ26" s="7">
        <f t="shared" si="6"/>
        <v>8.9592578125000006</v>
      </c>
      <c r="BA26" s="7">
        <f t="shared" si="7"/>
        <v>14.797333984374999</v>
      </c>
      <c r="BB26" s="7">
        <f t="shared" si="8"/>
        <v>1.7499781334858144</v>
      </c>
      <c r="BC26" s="7">
        <f t="shared" si="9"/>
        <v>3.920092158237467</v>
      </c>
    </row>
    <row r="27" spans="1:55" x14ac:dyDescent="0.2">
      <c r="A27" s="7">
        <v>4.1486299999999998</v>
      </c>
      <c r="B27" s="7">
        <v>2.9855999999999998</v>
      </c>
      <c r="C27" s="7">
        <v>3.8715999999999999</v>
      </c>
      <c r="E27" s="7">
        <v>4.1486299999999998</v>
      </c>
      <c r="F27" s="7">
        <v>19.241199999999999</v>
      </c>
      <c r="G27" s="7">
        <v>64.201400000000007</v>
      </c>
      <c r="I27" s="7">
        <v>4.1486299999999998</v>
      </c>
      <c r="J27" s="7">
        <v>67.4071</v>
      </c>
      <c r="K27" s="7">
        <v>125.81</v>
      </c>
      <c r="M27" s="7">
        <v>4.1486299999999998</v>
      </c>
      <c r="N27" s="7">
        <v>3.3555999999999999</v>
      </c>
      <c r="O27" s="7">
        <v>20.7318</v>
      </c>
      <c r="Q27" s="7">
        <v>4.1486299999999998</v>
      </c>
      <c r="R27" s="7">
        <v>10.190899999999999</v>
      </c>
      <c r="S27" s="7">
        <v>34.793999999999997</v>
      </c>
      <c r="U27" s="7">
        <v>4.1486000000000001</v>
      </c>
      <c r="V27" s="7">
        <v>23</v>
      </c>
      <c r="W27" s="7">
        <v>23.220500000000001</v>
      </c>
      <c r="Y27" s="7">
        <v>4.1486299999999998</v>
      </c>
      <c r="Z27" s="7">
        <v>46.091799999999999</v>
      </c>
      <c r="AA27" s="7">
        <v>20.3963</v>
      </c>
      <c r="AC27" s="7">
        <v>4.1486299999999998</v>
      </c>
      <c r="AD27" s="7">
        <v>11.521100000000001</v>
      </c>
      <c r="AE27" s="7">
        <v>17.627400000000002</v>
      </c>
      <c r="AF27" s="7">
        <v>22.2529</v>
      </c>
      <c r="AG27" s="7">
        <v>45.182000000000002</v>
      </c>
      <c r="AH27" s="7">
        <v>19.667999999999999</v>
      </c>
      <c r="AJ27" s="7">
        <v>4.1486299999999998</v>
      </c>
      <c r="AK27" s="7">
        <v>17.952000000000002</v>
      </c>
      <c r="AL27" s="7">
        <v>18.358599999999999</v>
      </c>
      <c r="AM27" s="7">
        <v>34.3795</v>
      </c>
      <c r="AN27" s="7">
        <v>13.8383</v>
      </c>
      <c r="AO27" s="7">
        <v>18.497399999999999</v>
      </c>
      <c r="AQ27" s="7">
        <v>4.1486299999999998</v>
      </c>
      <c r="AR27" s="7">
        <f t="shared" si="0"/>
        <v>22.941500000000001</v>
      </c>
      <c r="AS27" s="7">
        <f t="shared" si="1"/>
        <v>34.106416666666668</v>
      </c>
      <c r="AT27" s="7">
        <f t="shared" si="2"/>
        <v>17.679057859229943</v>
      </c>
      <c r="AU27" s="7">
        <f t="shared" si="3"/>
        <v>5.1035044070226885</v>
      </c>
      <c r="AV27" s="7">
        <f t="shared" si="4"/>
        <v>31.581270528058059</v>
      </c>
      <c r="AW27" s="7">
        <f t="shared" si="5"/>
        <v>9.1167275203623586</v>
      </c>
      <c r="AY27" s="7">
        <v>4.1486299999999998</v>
      </c>
      <c r="AZ27" s="7">
        <f t="shared" si="6"/>
        <v>8.9615234375000004</v>
      </c>
      <c r="BA27" s="7">
        <f t="shared" si="7"/>
        <v>13.322819010416667</v>
      </c>
      <c r="BB27" s="7">
        <f t="shared" si="8"/>
        <v>1.9935564089932376</v>
      </c>
      <c r="BC27" s="7">
        <f t="shared" si="9"/>
        <v>3.5612216876415461</v>
      </c>
    </row>
    <row r="28" spans="1:55" x14ac:dyDescent="0.2">
      <c r="A28" s="7">
        <v>4.3289999999999997</v>
      </c>
      <c r="B28" s="7">
        <v>10.3142</v>
      </c>
      <c r="C28" s="7">
        <v>10.3177</v>
      </c>
      <c r="E28" s="7">
        <v>4.3289999999999997</v>
      </c>
      <c r="F28" s="7">
        <v>21.694600000000001</v>
      </c>
      <c r="G28" s="7">
        <v>50.134500000000003</v>
      </c>
      <c r="I28" s="7">
        <v>4.3289999999999997</v>
      </c>
      <c r="J28" s="7">
        <v>50.2652</v>
      </c>
      <c r="K28" s="7">
        <v>127.872</v>
      </c>
      <c r="M28" s="7">
        <v>4.3289999999999997</v>
      </c>
      <c r="N28" s="7">
        <v>3.1898</v>
      </c>
      <c r="O28" s="7">
        <v>20.095700000000001</v>
      </c>
      <c r="Q28" s="7">
        <v>4.3289999999999997</v>
      </c>
      <c r="R28" s="7">
        <v>11.0701</v>
      </c>
      <c r="S28" s="7">
        <v>17.683399999999999</v>
      </c>
      <c r="U28" s="7">
        <v>4.3289999999999997</v>
      </c>
      <c r="V28" s="7">
        <v>22.155999999999999</v>
      </c>
      <c r="W28" s="7">
        <v>20.680800000000001</v>
      </c>
      <c r="Y28" s="7">
        <v>4.3289999999999997</v>
      </c>
      <c r="Z28" s="7">
        <v>39.598300000000002</v>
      </c>
      <c r="AA28" s="7">
        <v>22.043700000000001</v>
      </c>
      <c r="AC28" s="7">
        <v>4.3289999999999997</v>
      </c>
      <c r="AD28" s="7">
        <v>11.995200000000001</v>
      </c>
      <c r="AE28" s="7">
        <v>19.2883</v>
      </c>
      <c r="AF28" s="7">
        <v>42.299799999999998</v>
      </c>
      <c r="AG28" s="7">
        <v>49.097000000000001</v>
      </c>
      <c r="AH28" s="7">
        <v>9.1036999999999999</v>
      </c>
      <c r="AJ28" s="7">
        <v>4.3289999999999997</v>
      </c>
      <c r="AK28" s="7">
        <v>12.7255</v>
      </c>
      <c r="AL28" s="7">
        <v>14.973000000000001</v>
      </c>
      <c r="AM28" s="7">
        <v>24.435199999999998</v>
      </c>
      <c r="AN28" s="7">
        <v>12.4129</v>
      </c>
      <c r="AO28" s="7">
        <v>16.5914</v>
      </c>
      <c r="AQ28" s="7">
        <v>4.3289999999999997</v>
      </c>
      <c r="AR28" s="7">
        <f t="shared" si="0"/>
        <v>19.952183333333334</v>
      </c>
      <c r="AS28" s="7">
        <f t="shared" si="1"/>
        <v>33.38431666666667</v>
      </c>
      <c r="AT28" s="7">
        <f t="shared" si="2"/>
        <v>12.684477522536048</v>
      </c>
      <c r="AU28" s="7">
        <f t="shared" si="3"/>
        <v>3.6616932560829722</v>
      </c>
      <c r="AV28" s="7">
        <f t="shared" si="4"/>
        <v>31.656712546441959</v>
      </c>
      <c r="AW28" s="7">
        <f t="shared" si="5"/>
        <v>9.1385057551734352</v>
      </c>
      <c r="AY28" s="7">
        <v>4.3289999999999997</v>
      </c>
      <c r="AZ28" s="7">
        <f t="shared" si="6"/>
        <v>7.7938216145833339</v>
      </c>
      <c r="BA28" s="7">
        <f t="shared" si="7"/>
        <v>13.040748697916667</v>
      </c>
      <c r="BB28" s="7">
        <f t="shared" si="8"/>
        <v>1.4303489281574111</v>
      </c>
      <c r="BC28" s="7">
        <f t="shared" si="9"/>
        <v>3.569728810614623</v>
      </c>
    </row>
    <row r="29" spans="1:55" x14ac:dyDescent="0.2">
      <c r="A29" s="7">
        <v>4.5093800000000002</v>
      </c>
      <c r="B29" s="7">
        <v>9.3141999999999996</v>
      </c>
      <c r="C29" s="7">
        <v>8.2833000000000006</v>
      </c>
      <c r="E29" s="7">
        <v>4.5093800000000002</v>
      </c>
      <c r="F29" s="7">
        <v>16.011900000000001</v>
      </c>
      <c r="G29" s="7">
        <v>39.994900000000001</v>
      </c>
      <c r="I29" s="7">
        <v>4.5093800000000002</v>
      </c>
      <c r="J29" s="7">
        <v>28.0274</v>
      </c>
      <c r="K29" s="7">
        <v>118.10299999999999</v>
      </c>
      <c r="M29" s="7">
        <v>4.5093800000000002</v>
      </c>
      <c r="N29" s="7">
        <v>11.6243</v>
      </c>
      <c r="O29" s="7">
        <v>9.6113999999999997</v>
      </c>
      <c r="Q29" s="7">
        <v>4.5093800000000002</v>
      </c>
      <c r="R29" s="7">
        <v>12.3887</v>
      </c>
      <c r="S29" s="7">
        <v>16.8782</v>
      </c>
      <c r="U29" s="7">
        <v>4.5094000000000003</v>
      </c>
      <c r="V29" s="7">
        <v>26.271000000000001</v>
      </c>
      <c r="W29" s="7">
        <v>14.887499999999999</v>
      </c>
      <c r="Y29" s="7">
        <v>4.5093800000000002</v>
      </c>
      <c r="Z29" s="7">
        <v>55.012599999999999</v>
      </c>
      <c r="AA29" s="7">
        <v>13.6206</v>
      </c>
      <c r="AC29" s="7">
        <v>4.5093800000000002</v>
      </c>
      <c r="AD29" s="7">
        <v>6</v>
      </c>
      <c r="AE29" s="7">
        <v>30.2515</v>
      </c>
      <c r="AF29" s="7">
        <v>35.636699999999998</v>
      </c>
      <c r="AG29" s="7">
        <v>25.343900000000001</v>
      </c>
      <c r="AH29" s="7">
        <v>10.446300000000001</v>
      </c>
      <c r="AJ29" s="7">
        <v>4.5093800000000002</v>
      </c>
      <c r="AK29" s="7">
        <v>19</v>
      </c>
      <c r="AL29" s="7">
        <v>7.5572999999999997</v>
      </c>
      <c r="AM29" s="7">
        <v>11.755599999999999</v>
      </c>
      <c r="AN29" s="7">
        <v>12.0624</v>
      </c>
      <c r="AO29" s="7">
        <v>14.5966</v>
      </c>
      <c r="AQ29" s="7">
        <v>4.5093800000000002</v>
      </c>
      <c r="AR29" s="7">
        <f t="shared" si="0"/>
        <v>18.635166666666667</v>
      </c>
      <c r="AS29" s="7">
        <f t="shared" si="1"/>
        <v>27.421441666666666</v>
      </c>
      <c r="AT29" s="7">
        <f t="shared" si="2"/>
        <v>12.521521977468325</v>
      </c>
      <c r="AU29" s="7">
        <f t="shared" si="3"/>
        <v>3.6146520421775765</v>
      </c>
      <c r="AV29" s="7">
        <f t="shared" si="4"/>
        <v>29.368740854874314</v>
      </c>
      <c r="AW29" s="7">
        <f t="shared" si="5"/>
        <v>8.4780252191610224</v>
      </c>
      <c r="AY29" s="7">
        <v>4.5093800000000002</v>
      </c>
      <c r="AZ29" s="7">
        <f t="shared" si="6"/>
        <v>7.2793619791666666</v>
      </c>
      <c r="BA29" s="7">
        <f t="shared" si="7"/>
        <v>10.711500651041666</v>
      </c>
      <c r="BB29" s="7">
        <f t="shared" si="8"/>
        <v>1.4119734539756159</v>
      </c>
      <c r="BC29" s="7">
        <f t="shared" si="9"/>
        <v>3.3117286012347744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1CA3E-B97F-ED44-87CB-BFC3D7520D55}">
  <dimension ref="A1:I39"/>
  <sheetViews>
    <sheetView workbookViewId="0">
      <selection activeCell="S16" sqref="S16"/>
    </sheetView>
  </sheetViews>
  <sheetFormatPr baseColWidth="10" defaultColWidth="8.83203125" defaultRowHeight="15" x14ac:dyDescent="0.2"/>
  <cols>
    <col min="1" max="2" width="8.83203125" style="7"/>
    <col min="3" max="3" width="12.6640625" style="7" bestFit="1" customWidth="1"/>
    <col min="4" max="4" width="17.6640625" style="7" bestFit="1" customWidth="1"/>
    <col min="5" max="7" width="8.83203125" style="7"/>
    <col min="8" max="8" width="14.1640625" style="7" bestFit="1" customWidth="1"/>
    <col min="9" max="16384" width="8.83203125" style="7"/>
  </cols>
  <sheetData>
    <row r="1" spans="1:9" x14ac:dyDescent="0.2">
      <c r="A1" s="32" t="s">
        <v>251</v>
      </c>
    </row>
    <row r="2" spans="1:9" x14ac:dyDescent="0.2">
      <c r="A2" s="7" t="s">
        <v>252</v>
      </c>
    </row>
    <row r="4" spans="1:9" x14ac:dyDescent="0.2">
      <c r="C4" s="7" t="s">
        <v>253</v>
      </c>
      <c r="D4" s="7" t="s">
        <v>254</v>
      </c>
      <c r="E4" s="7" t="s">
        <v>153</v>
      </c>
      <c r="F4" s="7" t="s">
        <v>255</v>
      </c>
      <c r="G4" s="7" t="s">
        <v>187</v>
      </c>
      <c r="H4" s="7" t="s">
        <v>256</v>
      </c>
      <c r="I4" s="7" t="s">
        <v>257</v>
      </c>
    </row>
    <row r="5" spans="1:9" x14ac:dyDescent="0.2">
      <c r="E5" s="7">
        <v>74</v>
      </c>
      <c r="F5" s="7">
        <v>22</v>
      </c>
      <c r="G5" s="7">
        <v>66</v>
      </c>
      <c r="H5" s="7">
        <v>142</v>
      </c>
      <c r="I5" s="7">
        <v>9</v>
      </c>
    </row>
    <row r="6" spans="1:9" x14ac:dyDescent="0.2">
      <c r="E6" s="7">
        <v>45</v>
      </c>
      <c r="F6" s="7">
        <v>120</v>
      </c>
      <c r="G6" s="7">
        <v>57</v>
      </c>
      <c r="H6" s="7">
        <v>27</v>
      </c>
      <c r="I6" s="7">
        <v>27</v>
      </c>
    </row>
    <row r="7" spans="1:9" x14ac:dyDescent="0.2">
      <c r="E7" s="7">
        <v>85</v>
      </c>
      <c r="F7" s="7">
        <v>36</v>
      </c>
      <c r="G7" s="7">
        <v>75</v>
      </c>
      <c r="H7" s="7">
        <v>8</v>
      </c>
      <c r="I7" s="7">
        <v>11</v>
      </c>
    </row>
    <row r="8" spans="1:9" x14ac:dyDescent="0.2">
      <c r="D8" s="7" t="s">
        <v>258</v>
      </c>
      <c r="E8" s="7">
        <v>59</v>
      </c>
      <c r="F8" s="7">
        <v>49</v>
      </c>
      <c r="G8" s="7">
        <v>100</v>
      </c>
      <c r="H8" s="7">
        <v>24</v>
      </c>
      <c r="I8" s="7">
        <v>9</v>
      </c>
    </row>
    <row r="9" spans="1:9" x14ac:dyDescent="0.2">
      <c r="E9" s="7">
        <v>55</v>
      </c>
      <c r="F9" s="7">
        <v>18</v>
      </c>
      <c r="G9" s="7">
        <v>119</v>
      </c>
      <c r="H9" s="7">
        <v>41</v>
      </c>
      <c r="I9" s="7">
        <v>25</v>
      </c>
    </row>
    <row r="10" spans="1:9" x14ac:dyDescent="0.2">
      <c r="E10" s="7">
        <v>94</v>
      </c>
      <c r="F10" s="7">
        <v>68</v>
      </c>
      <c r="G10" s="7">
        <v>171</v>
      </c>
      <c r="H10" s="7">
        <v>47</v>
      </c>
      <c r="I10" s="7">
        <v>11</v>
      </c>
    </row>
    <row r="11" spans="1:9" x14ac:dyDescent="0.2">
      <c r="E11" s="7">
        <v>99</v>
      </c>
      <c r="F11" s="7">
        <v>36</v>
      </c>
      <c r="G11" s="7">
        <v>75</v>
      </c>
      <c r="H11" s="7">
        <v>39</v>
      </c>
    </row>
    <row r="12" spans="1:9" x14ac:dyDescent="0.2">
      <c r="E12" s="7">
        <v>52</v>
      </c>
      <c r="F12" s="7">
        <v>35</v>
      </c>
      <c r="G12" s="7">
        <v>164</v>
      </c>
      <c r="H12" s="7">
        <v>65</v>
      </c>
    </row>
    <row r="13" spans="1:9" x14ac:dyDescent="0.2">
      <c r="E13" s="7">
        <v>192</v>
      </c>
      <c r="F13" s="7">
        <v>27</v>
      </c>
      <c r="G13" s="7">
        <v>52</v>
      </c>
      <c r="H13" s="7">
        <v>6</v>
      </c>
    </row>
    <row r="14" spans="1:9" x14ac:dyDescent="0.2">
      <c r="E14" s="7">
        <v>97</v>
      </c>
      <c r="F14" s="7">
        <v>54</v>
      </c>
      <c r="G14" s="7">
        <v>60</v>
      </c>
      <c r="H14" s="7">
        <v>2</v>
      </c>
    </row>
    <row r="15" spans="1:9" x14ac:dyDescent="0.2">
      <c r="E15" s="7">
        <v>30</v>
      </c>
      <c r="F15" s="7">
        <v>34</v>
      </c>
      <c r="G15" s="7">
        <v>173</v>
      </c>
      <c r="H15" s="7">
        <v>45</v>
      </c>
    </row>
    <row r="16" spans="1:9" x14ac:dyDescent="0.2">
      <c r="E16" s="7">
        <v>67</v>
      </c>
      <c r="F16" s="7">
        <v>55</v>
      </c>
      <c r="G16" s="7">
        <v>43</v>
      </c>
      <c r="H16" s="7">
        <v>56</v>
      </c>
    </row>
    <row r="17" spans="5:8" x14ac:dyDescent="0.2">
      <c r="E17" s="7">
        <v>63</v>
      </c>
      <c r="F17" s="7">
        <v>16</v>
      </c>
      <c r="G17" s="7">
        <v>36</v>
      </c>
      <c r="H17" s="7">
        <v>15</v>
      </c>
    </row>
    <row r="18" spans="5:8" x14ac:dyDescent="0.2">
      <c r="E18" s="7">
        <v>50</v>
      </c>
      <c r="F18" s="7">
        <v>25</v>
      </c>
      <c r="G18" s="7">
        <v>71</v>
      </c>
      <c r="H18" s="7">
        <v>124</v>
      </c>
    </row>
    <row r="19" spans="5:8" x14ac:dyDescent="0.2">
      <c r="E19" s="7">
        <v>99</v>
      </c>
      <c r="F19" s="7">
        <v>40</v>
      </c>
      <c r="G19" s="7">
        <v>67</v>
      </c>
      <c r="H19" s="7">
        <v>14</v>
      </c>
    </row>
    <row r="20" spans="5:8" x14ac:dyDescent="0.2">
      <c r="E20" s="7">
        <v>140</v>
      </c>
      <c r="F20" s="7">
        <v>142</v>
      </c>
      <c r="G20" s="7">
        <v>62</v>
      </c>
      <c r="H20" s="7">
        <v>26</v>
      </c>
    </row>
    <row r="21" spans="5:8" x14ac:dyDescent="0.2">
      <c r="E21" s="7">
        <v>70</v>
      </c>
      <c r="F21" s="7">
        <v>64</v>
      </c>
      <c r="G21" s="7">
        <v>62</v>
      </c>
      <c r="H21" s="7">
        <v>16</v>
      </c>
    </row>
    <row r="22" spans="5:8" x14ac:dyDescent="0.2">
      <c r="E22" s="7">
        <v>70</v>
      </c>
      <c r="F22" s="7">
        <v>45</v>
      </c>
      <c r="G22" s="7">
        <v>65</v>
      </c>
      <c r="H22" s="7">
        <v>51</v>
      </c>
    </row>
    <row r="23" spans="5:8" x14ac:dyDescent="0.2">
      <c r="E23" s="7">
        <v>47</v>
      </c>
      <c r="F23" s="7">
        <v>52</v>
      </c>
      <c r="G23" s="7">
        <v>25</v>
      </c>
      <c r="H23" s="7">
        <v>34</v>
      </c>
    </row>
    <row r="24" spans="5:8" x14ac:dyDescent="0.2">
      <c r="E24" s="7">
        <v>35</v>
      </c>
      <c r="F24" s="7">
        <v>38</v>
      </c>
      <c r="G24" s="7">
        <v>63</v>
      </c>
      <c r="H24" s="7">
        <v>35</v>
      </c>
    </row>
    <row r="25" spans="5:8" x14ac:dyDescent="0.2">
      <c r="E25" s="7">
        <v>54</v>
      </c>
      <c r="F25" s="7">
        <v>32</v>
      </c>
      <c r="G25" s="7">
        <v>53</v>
      </c>
      <c r="H25" s="7">
        <v>20</v>
      </c>
    </row>
    <row r="26" spans="5:8" x14ac:dyDescent="0.2">
      <c r="E26" s="7">
        <v>70</v>
      </c>
      <c r="G26" s="7">
        <v>31</v>
      </c>
      <c r="H26" s="7">
        <v>63</v>
      </c>
    </row>
    <row r="27" spans="5:8" x14ac:dyDescent="0.2">
      <c r="E27" s="7">
        <v>39</v>
      </c>
      <c r="H27" s="7">
        <v>13</v>
      </c>
    </row>
    <row r="28" spans="5:8" x14ac:dyDescent="0.2">
      <c r="E28" s="7">
        <v>47</v>
      </c>
      <c r="H28" s="7">
        <v>46</v>
      </c>
    </row>
    <row r="29" spans="5:8" x14ac:dyDescent="0.2">
      <c r="E29" s="7">
        <v>60</v>
      </c>
      <c r="H29" s="7">
        <v>31</v>
      </c>
    </row>
    <row r="30" spans="5:8" x14ac:dyDescent="0.2">
      <c r="E30" s="7">
        <v>50</v>
      </c>
      <c r="H30" s="7">
        <v>29</v>
      </c>
    </row>
    <row r="31" spans="5:8" x14ac:dyDescent="0.2">
      <c r="E31" s="7">
        <v>70</v>
      </c>
      <c r="H31" s="7">
        <v>12</v>
      </c>
    </row>
    <row r="32" spans="5:8" x14ac:dyDescent="0.2">
      <c r="E32" s="7">
        <v>84</v>
      </c>
    </row>
    <row r="33" spans="5:5" x14ac:dyDescent="0.2">
      <c r="E33" s="7">
        <v>111</v>
      </c>
    </row>
    <row r="34" spans="5:5" x14ac:dyDescent="0.2">
      <c r="E34" s="7">
        <v>75</v>
      </c>
    </row>
    <row r="35" spans="5:5" x14ac:dyDescent="0.2">
      <c r="E35" s="7">
        <v>59</v>
      </c>
    </row>
    <row r="36" spans="5:5" x14ac:dyDescent="0.2">
      <c r="E36" s="7">
        <v>84</v>
      </c>
    </row>
    <row r="37" spans="5:5" x14ac:dyDescent="0.2">
      <c r="E37" s="7">
        <v>19</v>
      </c>
    </row>
    <row r="38" spans="5:5" x14ac:dyDescent="0.2">
      <c r="E38" s="7">
        <v>41</v>
      </c>
    </row>
    <row r="39" spans="5:5" x14ac:dyDescent="0.2">
      <c r="E39" s="7">
        <v>85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16419-87AC-BE44-B17C-D80AF774D5DB}">
  <dimension ref="A1:I3491"/>
  <sheetViews>
    <sheetView workbookViewId="0"/>
  </sheetViews>
  <sheetFormatPr baseColWidth="10" defaultColWidth="8.83203125" defaultRowHeight="15" x14ac:dyDescent="0.2"/>
  <cols>
    <col min="1" max="1" width="12.6640625" style="7" bestFit="1" customWidth="1"/>
    <col min="2" max="2" width="14.33203125" style="7" bestFit="1" customWidth="1"/>
    <col min="3" max="7" width="8.83203125" style="7"/>
    <col min="8" max="8" width="14.1640625" style="7" bestFit="1" customWidth="1"/>
    <col min="9" max="16384" width="8.83203125" style="7"/>
  </cols>
  <sheetData>
    <row r="1" spans="1:9" x14ac:dyDescent="0.2">
      <c r="A1" s="32" t="s">
        <v>259</v>
      </c>
    </row>
    <row r="2" spans="1:9" x14ac:dyDescent="0.2">
      <c r="A2" s="7" t="s">
        <v>252</v>
      </c>
    </row>
    <row r="3" spans="1:9" x14ac:dyDescent="0.2">
      <c r="A3" s="7" t="s">
        <v>253</v>
      </c>
      <c r="B3" s="7" t="s">
        <v>260</v>
      </c>
      <c r="E3" s="7" t="s">
        <v>153</v>
      </c>
      <c r="F3" s="7" t="s">
        <v>255</v>
      </c>
      <c r="G3" s="7" t="s">
        <v>187</v>
      </c>
      <c r="H3" s="7" t="s">
        <v>256</v>
      </c>
      <c r="I3" s="7" t="s">
        <v>257</v>
      </c>
    </row>
    <row r="4" spans="1:9" x14ac:dyDescent="0.2">
      <c r="E4" s="7">
        <v>2.8504999999999998</v>
      </c>
      <c r="F4" s="7">
        <v>10.556875</v>
      </c>
      <c r="G4" s="7">
        <v>3.4448750000000001</v>
      </c>
      <c r="H4" s="7">
        <v>1.320875</v>
      </c>
      <c r="I4" s="7">
        <v>2.9379999999999997</v>
      </c>
    </row>
    <row r="5" spans="1:9" x14ac:dyDescent="0.2">
      <c r="E5" s="7">
        <v>3.913125</v>
      </c>
      <c r="F5" s="7">
        <v>1.125</v>
      </c>
      <c r="G5" s="7">
        <v>6.0103749999999998</v>
      </c>
      <c r="H5" s="7">
        <v>1.9430000000000001</v>
      </c>
      <c r="I5" s="7">
        <v>0.87575000000000003</v>
      </c>
    </row>
    <row r="6" spans="1:9" x14ac:dyDescent="0.2">
      <c r="E6" s="7">
        <v>3.08725</v>
      </c>
      <c r="F6" s="7">
        <v>1.0606249999999999</v>
      </c>
      <c r="G6" s="7">
        <v>1.3462499999999999</v>
      </c>
      <c r="H6" s="7">
        <v>0.51537500000000003</v>
      </c>
      <c r="I6" s="7">
        <v>1.0734999999999999</v>
      </c>
    </row>
    <row r="7" spans="1:9" x14ac:dyDescent="0.2">
      <c r="E7" s="7">
        <v>1.3287500000000001</v>
      </c>
      <c r="F7" s="7">
        <v>0.625</v>
      </c>
      <c r="G7" s="7">
        <v>1.07525</v>
      </c>
      <c r="H7" s="7">
        <v>0.88387499999999997</v>
      </c>
      <c r="I7" s="7">
        <v>10.98925</v>
      </c>
    </row>
    <row r="8" spans="1:9" x14ac:dyDescent="0.2">
      <c r="E8" s="7">
        <v>1.0606249999999999</v>
      </c>
      <c r="F8" s="7">
        <v>4.0311250000000003</v>
      </c>
      <c r="G8" s="7">
        <v>1.27475</v>
      </c>
      <c r="H8" s="7">
        <v>2.0161250000000002</v>
      </c>
      <c r="I8" s="7">
        <v>2.9662500000000001</v>
      </c>
    </row>
    <row r="9" spans="1:9" x14ac:dyDescent="0.2">
      <c r="E9" s="7">
        <v>13.487500000000001</v>
      </c>
      <c r="F9" s="7">
        <v>2.6368749999999999</v>
      </c>
      <c r="G9" s="7">
        <v>0.51537500000000003</v>
      </c>
      <c r="H9" s="7">
        <v>0.90137500000000004</v>
      </c>
      <c r="I9" s="7">
        <v>22.232749999999999</v>
      </c>
    </row>
    <row r="10" spans="1:9" x14ac:dyDescent="0.2">
      <c r="E10" s="7">
        <v>6.7661249999999997</v>
      </c>
      <c r="F10" s="7">
        <v>1.25</v>
      </c>
      <c r="G10" s="7">
        <v>2.3730000000000002</v>
      </c>
      <c r="H10" s="7">
        <v>0.95199999999999996</v>
      </c>
      <c r="I10" s="7">
        <v>1.4689999999999999</v>
      </c>
    </row>
    <row r="11" spans="1:9" x14ac:dyDescent="0.2">
      <c r="E11" s="7">
        <v>3.8901249999999998</v>
      </c>
      <c r="F11" s="7">
        <v>1.5</v>
      </c>
      <c r="G11" s="7">
        <v>1.0307500000000001</v>
      </c>
      <c r="H11" s="7">
        <v>0.51537500000000003</v>
      </c>
      <c r="I11" s="7">
        <v>0.87575000000000003</v>
      </c>
    </row>
    <row r="12" spans="1:9" x14ac:dyDescent="0.2">
      <c r="E12" s="7">
        <v>7.6269999999999998</v>
      </c>
      <c r="F12" s="7">
        <v>4.7441250000000004</v>
      </c>
      <c r="G12" s="7">
        <v>0.45074999999999998</v>
      </c>
      <c r="H12" s="7">
        <v>0.53037500000000004</v>
      </c>
      <c r="I12" s="7">
        <v>0.93225000000000002</v>
      </c>
    </row>
    <row r="13" spans="1:9" x14ac:dyDescent="0.2">
      <c r="E13" s="7">
        <v>4.1268750000000001</v>
      </c>
      <c r="F13" s="7">
        <v>1.0077499999999999</v>
      </c>
      <c r="G13" s="7">
        <v>2.7755000000000001</v>
      </c>
      <c r="H13" s="7">
        <v>2.3731249999999999</v>
      </c>
      <c r="I13" s="7">
        <v>4.2374999999999998</v>
      </c>
    </row>
    <row r="14" spans="1:9" x14ac:dyDescent="0.2">
      <c r="E14" s="7">
        <v>10.366</v>
      </c>
      <c r="F14" s="7">
        <v>5.7515000000000001</v>
      </c>
      <c r="G14" s="7">
        <v>2.5031249999999998</v>
      </c>
      <c r="H14" s="7">
        <v>2.0615000000000001</v>
      </c>
      <c r="I14" s="7">
        <v>0.81925000000000003</v>
      </c>
    </row>
    <row r="15" spans="1:9" x14ac:dyDescent="0.2">
      <c r="E15" s="7">
        <v>7.7768750000000004</v>
      </c>
      <c r="F15" s="7">
        <v>0.5</v>
      </c>
      <c r="G15" s="7">
        <v>0.88387499999999997</v>
      </c>
      <c r="H15" s="7">
        <v>0.88387499999999997</v>
      </c>
      <c r="I15" s="7">
        <v>2.9097499999999998</v>
      </c>
    </row>
    <row r="16" spans="1:9" x14ac:dyDescent="0.2">
      <c r="E16" s="7">
        <v>5.4501249999999999</v>
      </c>
      <c r="F16" s="7">
        <v>9.1395</v>
      </c>
      <c r="G16" s="7">
        <v>0.707125</v>
      </c>
      <c r="H16" s="7">
        <v>0.75</v>
      </c>
      <c r="I16" s="7">
        <v>1.32775</v>
      </c>
    </row>
    <row r="17" spans="5:9" x14ac:dyDescent="0.2">
      <c r="E17" s="7">
        <v>5.3047500000000003</v>
      </c>
      <c r="F17" s="7">
        <v>5.9753749999999997</v>
      </c>
      <c r="G17" s="7">
        <v>0.67312499999999997</v>
      </c>
      <c r="H17" s="7">
        <v>1.0077499999999999</v>
      </c>
      <c r="I17" s="7">
        <v>3.8420000000000001</v>
      </c>
    </row>
    <row r="18" spans="5:9" x14ac:dyDescent="0.2">
      <c r="E18" s="7">
        <v>0.90137500000000004</v>
      </c>
      <c r="F18" s="7">
        <v>0.875</v>
      </c>
      <c r="G18" s="7">
        <v>0.45074999999999998</v>
      </c>
      <c r="H18" s="7">
        <v>0.67312499999999997</v>
      </c>
      <c r="I18" s="7">
        <v>1.4689999999999999</v>
      </c>
    </row>
    <row r="19" spans="5:9" x14ac:dyDescent="0.2">
      <c r="E19" s="7">
        <v>0.90137500000000004</v>
      </c>
      <c r="F19" s="7">
        <v>7.3023749999999996</v>
      </c>
      <c r="G19" s="7">
        <v>0.51537500000000003</v>
      </c>
      <c r="H19" s="7">
        <v>3.9257499999999999</v>
      </c>
      <c r="I19" s="7">
        <v>0.81925000000000003</v>
      </c>
    </row>
    <row r="20" spans="5:9" x14ac:dyDescent="0.2">
      <c r="E20" s="7">
        <v>16.603249999999999</v>
      </c>
      <c r="F20" s="7">
        <v>10.342874999999999</v>
      </c>
      <c r="G20" s="7">
        <v>0.91</v>
      </c>
      <c r="H20" s="7">
        <v>2.9817499999999999</v>
      </c>
      <c r="I20" s="7">
        <v>1.7232499999999999</v>
      </c>
    </row>
    <row r="21" spans="5:9" x14ac:dyDescent="0.2">
      <c r="E21" s="7">
        <v>37.847499999999997</v>
      </c>
      <c r="F21" s="7">
        <v>1.25</v>
      </c>
      <c r="G21" s="7">
        <v>0.5</v>
      </c>
      <c r="H21" s="7">
        <v>0.39524999999999999</v>
      </c>
      <c r="I21" s="7">
        <v>3.41825</v>
      </c>
    </row>
    <row r="22" spans="5:9" x14ac:dyDescent="0.2">
      <c r="E22" s="7">
        <v>2.5527500000000001</v>
      </c>
      <c r="F22" s="7">
        <v>3.4249999999999998</v>
      </c>
      <c r="G22" s="7">
        <v>0.90137500000000004</v>
      </c>
      <c r="H22" s="7">
        <v>4.06975</v>
      </c>
      <c r="I22" s="7">
        <v>2.0622499999999997</v>
      </c>
    </row>
    <row r="23" spans="5:9" x14ac:dyDescent="0.2">
      <c r="E23" s="7">
        <v>5.4227499999999997</v>
      </c>
      <c r="F23" s="7">
        <v>1.7677499999999999</v>
      </c>
      <c r="G23" s="7">
        <v>0.72887500000000005</v>
      </c>
      <c r="H23" s="7">
        <v>1.5</v>
      </c>
      <c r="I23" s="7">
        <v>1.32775</v>
      </c>
    </row>
    <row r="24" spans="5:9" x14ac:dyDescent="0.2">
      <c r="E24" s="7">
        <v>10.632</v>
      </c>
      <c r="F24" s="7">
        <v>0.625</v>
      </c>
      <c r="G24" s="7">
        <v>2.1829999999999998</v>
      </c>
      <c r="H24" s="7">
        <v>0.72887500000000005</v>
      </c>
      <c r="I24" s="7">
        <v>0.64974999999999994</v>
      </c>
    </row>
    <row r="25" spans="5:9" x14ac:dyDescent="0.2">
      <c r="E25" s="7">
        <v>0.76037500000000002</v>
      </c>
      <c r="F25" s="7">
        <v>1.07525</v>
      </c>
      <c r="G25" s="7">
        <v>4.1005000000000003</v>
      </c>
      <c r="H25" s="7">
        <v>0.90137500000000004</v>
      </c>
      <c r="I25" s="7">
        <v>9.1530000000000005</v>
      </c>
    </row>
    <row r="26" spans="5:9" x14ac:dyDescent="0.2">
      <c r="E26" s="7">
        <v>2.1038749999999999</v>
      </c>
      <c r="F26" s="7">
        <v>2.8531249999999999</v>
      </c>
      <c r="G26" s="7">
        <v>3.363375</v>
      </c>
      <c r="H26" s="7">
        <v>0.76037500000000002</v>
      </c>
      <c r="I26" s="7">
        <v>1.32775</v>
      </c>
    </row>
    <row r="27" spans="5:9" x14ac:dyDescent="0.2">
      <c r="E27" s="7">
        <v>2.0987499999999999</v>
      </c>
      <c r="F27" s="7">
        <v>1.50525</v>
      </c>
      <c r="G27" s="7">
        <v>7.4773750000000003</v>
      </c>
      <c r="H27" s="7">
        <v>1.4252499999999999</v>
      </c>
      <c r="I27" s="7">
        <v>2.3447500000000003</v>
      </c>
    </row>
    <row r="28" spans="5:9" x14ac:dyDescent="0.2">
      <c r="E28" s="7">
        <v>2.0953750000000002</v>
      </c>
      <c r="F28" s="7">
        <v>1.3975</v>
      </c>
      <c r="G28" s="7">
        <v>1.1180000000000001</v>
      </c>
      <c r="H28" s="7">
        <v>1.98525</v>
      </c>
      <c r="I28" s="7">
        <v>1.0734999999999999</v>
      </c>
    </row>
    <row r="29" spans="5:9" x14ac:dyDescent="0.2">
      <c r="E29" s="7">
        <v>6.4406249999999998</v>
      </c>
      <c r="F29" s="7">
        <v>5.1433749999999998</v>
      </c>
      <c r="G29" s="7">
        <v>2.6516250000000001</v>
      </c>
      <c r="H29" s="7">
        <v>0.72887500000000005</v>
      </c>
      <c r="I29" s="7">
        <v>3.3334999999999999</v>
      </c>
    </row>
    <row r="30" spans="5:9" x14ac:dyDescent="0.2">
      <c r="E30" s="7">
        <v>2.0052500000000002</v>
      </c>
      <c r="F30" s="7">
        <v>1.50525</v>
      </c>
      <c r="G30" s="7">
        <v>1.3975</v>
      </c>
      <c r="H30" s="7">
        <v>1.2869999999999999</v>
      </c>
      <c r="I30" s="7">
        <v>2.2317499999999999</v>
      </c>
    </row>
    <row r="31" spans="5:9" x14ac:dyDescent="0.2">
      <c r="E31" s="7">
        <v>0.90137500000000004</v>
      </c>
      <c r="F31" s="7">
        <v>1.0307500000000001</v>
      </c>
      <c r="G31" s="7">
        <v>11.002875</v>
      </c>
      <c r="H31" s="7">
        <v>2.6813750000000001</v>
      </c>
      <c r="I31" s="7">
        <v>1.4689999999999999</v>
      </c>
    </row>
    <row r="32" spans="5:9" x14ac:dyDescent="0.2">
      <c r="E32" s="7">
        <v>9.6199999999999992</v>
      </c>
      <c r="F32" s="7">
        <v>0.95199999999999996</v>
      </c>
      <c r="G32" s="7">
        <v>5.647125</v>
      </c>
      <c r="H32" s="7">
        <v>1.375</v>
      </c>
      <c r="I32" s="7">
        <v>1.5820000000000001</v>
      </c>
    </row>
    <row r="33" spans="5:9" x14ac:dyDescent="0.2">
      <c r="E33" s="7">
        <v>3.2523749999999998</v>
      </c>
      <c r="F33" s="7">
        <v>0.72887500000000005</v>
      </c>
      <c r="G33" s="7">
        <v>8.9061249999999994</v>
      </c>
      <c r="H33" s="7">
        <v>0.90137500000000004</v>
      </c>
      <c r="I33" s="7">
        <v>1.4689999999999999</v>
      </c>
    </row>
    <row r="34" spans="5:9" x14ac:dyDescent="0.2">
      <c r="E34" s="7">
        <v>3.4482499999999998</v>
      </c>
      <c r="F34" s="7">
        <v>3.5022500000000001</v>
      </c>
      <c r="G34" s="7">
        <v>1.3287500000000001</v>
      </c>
      <c r="H34" s="7">
        <v>1.4252499999999999</v>
      </c>
      <c r="I34" s="7">
        <v>1.8927500000000002</v>
      </c>
    </row>
    <row r="35" spans="5:9" x14ac:dyDescent="0.2">
      <c r="E35" s="7">
        <v>3.6443750000000001</v>
      </c>
      <c r="F35" s="7">
        <v>1.0606249999999999</v>
      </c>
      <c r="G35" s="7">
        <v>1.7001250000000001</v>
      </c>
      <c r="H35" s="7">
        <v>1.0077499999999999</v>
      </c>
      <c r="I35" s="7">
        <v>1.49725</v>
      </c>
    </row>
    <row r="36" spans="5:9" x14ac:dyDescent="0.2">
      <c r="E36" s="7">
        <v>0.625</v>
      </c>
      <c r="F36" s="7">
        <v>1.3975</v>
      </c>
      <c r="G36" s="7">
        <v>5.2201250000000003</v>
      </c>
      <c r="H36" s="7">
        <v>1.352125</v>
      </c>
      <c r="I36" s="7">
        <v>2.9944999999999999</v>
      </c>
    </row>
    <row r="37" spans="5:9" x14ac:dyDescent="0.2">
      <c r="E37" s="7">
        <v>5.2515000000000001</v>
      </c>
      <c r="F37" s="7">
        <v>13.287625</v>
      </c>
      <c r="G37" s="7">
        <v>1.5811249999999999</v>
      </c>
      <c r="H37" s="7">
        <v>0.79062500000000002</v>
      </c>
      <c r="I37" s="7">
        <v>5.8194999999999997</v>
      </c>
    </row>
    <row r="38" spans="5:9" x14ac:dyDescent="0.2">
      <c r="E38" s="7">
        <v>1.82</v>
      </c>
      <c r="F38" s="7">
        <v>2.9181249999999999</v>
      </c>
      <c r="G38" s="7">
        <v>5.2737499999999997</v>
      </c>
      <c r="H38" s="7">
        <v>1.875</v>
      </c>
      <c r="I38" s="7">
        <v>2.4859999999999998</v>
      </c>
    </row>
    <row r="39" spans="5:9" x14ac:dyDescent="0.2">
      <c r="E39" s="7">
        <v>0.97624999999999995</v>
      </c>
      <c r="F39" s="7">
        <v>1.380625</v>
      </c>
      <c r="G39" s="7">
        <v>1.9039999999999999</v>
      </c>
      <c r="H39" s="7">
        <v>1.3462499999999999</v>
      </c>
      <c r="I39" s="7">
        <v>6.7799999999999994</v>
      </c>
    </row>
    <row r="40" spans="5:9" x14ac:dyDescent="0.2">
      <c r="E40" s="7">
        <v>0.90137500000000004</v>
      </c>
      <c r="F40" s="7">
        <v>1.7364999999999999</v>
      </c>
      <c r="G40" s="7">
        <v>1.677</v>
      </c>
      <c r="H40" s="7">
        <v>1.380625</v>
      </c>
      <c r="I40" s="7">
        <v>2.0905</v>
      </c>
    </row>
    <row r="41" spans="5:9" x14ac:dyDescent="0.2">
      <c r="E41" s="7">
        <v>7.9568750000000001</v>
      </c>
      <c r="F41" s="7">
        <v>13.770375</v>
      </c>
      <c r="G41" s="7">
        <v>1.352125</v>
      </c>
      <c r="H41" s="7">
        <v>0.88387499999999997</v>
      </c>
      <c r="I41" s="7">
        <v>1.1865000000000001</v>
      </c>
    </row>
    <row r="42" spans="5:9" x14ac:dyDescent="0.2">
      <c r="E42" s="7">
        <v>7.0321249999999997</v>
      </c>
      <c r="F42" s="7">
        <v>4.1375000000000002</v>
      </c>
      <c r="G42" s="7">
        <v>1.875</v>
      </c>
      <c r="H42" s="7">
        <v>1.875</v>
      </c>
      <c r="I42" s="7">
        <v>1.8645</v>
      </c>
    </row>
    <row r="43" spans="5:9" x14ac:dyDescent="0.2">
      <c r="E43" s="7">
        <v>2.907375</v>
      </c>
      <c r="F43" s="7">
        <v>2.9421249999999999</v>
      </c>
      <c r="G43" s="7">
        <v>0.83850000000000002</v>
      </c>
      <c r="H43" s="7">
        <v>0.51537500000000003</v>
      </c>
      <c r="I43" s="7">
        <v>0.59325000000000006</v>
      </c>
    </row>
    <row r="44" spans="5:9" x14ac:dyDescent="0.2">
      <c r="E44" s="7">
        <v>2.427</v>
      </c>
      <c r="F44" s="7">
        <v>1.5662499999999999</v>
      </c>
      <c r="G44" s="7">
        <v>3.300125</v>
      </c>
      <c r="H44" s="7">
        <v>0.97624999999999995</v>
      </c>
      <c r="I44" s="7">
        <v>2.9944999999999999</v>
      </c>
    </row>
    <row r="45" spans="5:9" x14ac:dyDescent="0.2">
      <c r="E45" s="7">
        <v>4.4176250000000001</v>
      </c>
      <c r="F45" s="7">
        <v>4.3102499999999999</v>
      </c>
      <c r="G45" s="7">
        <v>3.6336249999999999</v>
      </c>
      <c r="H45" s="7">
        <v>0.51537500000000003</v>
      </c>
      <c r="I45" s="7">
        <v>3.9550000000000005</v>
      </c>
    </row>
    <row r="46" spans="5:9" x14ac:dyDescent="0.2">
      <c r="E46" s="7">
        <v>6.5019999999999998</v>
      </c>
      <c r="F46" s="7">
        <v>1.3287500000000001</v>
      </c>
      <c r="G46" s="7">
        <v>1.52075</v>
      </c>
      <c r="H46" s="7">
        <v>1.3607499999999999</v>
      </c>
      <c r="I46" s="7">
        <v>1.49725</v>
      </c>
    </row>
    <row r="47" spans="5:9" x14ac:dyDescent="0.2">
      <c r="E47" s="7">
        <v>2.1829999999999998</v>
      </c>
      <c r="F47" s="7">
        <v>0.83850000000000002</v>
      </c>
      <c r="G47" s="7">
        <v>1.463125</v>
      </c>
      <c r="H47" s="7">
        <v>2.1829999999999998</v>
      </c>
      <c r="I47" s="7">
        <v>1.32775</v>
      </c>
    </row>
    <row r="48" spans="5:9" x14ac:dyDescent="0.2">
      <c r="E48" s="7">
        <v>2.3352499999999998</v>
      </c>
      <c r="F48" s="7">
        <v>0.80037499999999995</v>
      </c>
      <c r="G48" s="7">
        <v>1.25</v>
      </c>
      <c r="H48" s="7">
        <v>2.0831249999999999</v>
      </c>
      <c r="I48" s="7">
        <v>1.1865000000000001</v>
      </c>
    </row>
    <row r="49" spans="5:9" x14ac:dyDescent="0.2">
      <c r="E49" s="7">
        <v>1.6817500000000001</v>
      </c>
      <c r="F49" s="7">
        <v>1.3975</v>
      </c>
      <c r="G49" s="7">
        <v>4.3659999999999997</v>
      </c>
      <c r="H49" s="7">
        <v>0.75</v>
      </c>
      <c r="I49" s="7">
        <v>1.21475</v>
      </c>
    </row>
    <row r="50" spans="5:9" x14ac:dyDescent="0.2">
      <c r="E50" s="7">
        <v>2.050125</v>
      </c>
      <c r="F50" s="7">
        <v>1.3975</v>
      </c>
      <c r="G50" s="7">
        <v>0.91</v>
      </c>
      <c r="H50" s="7">
        <v>1.2869999999999999</v>
      </c>
      <c r="I50" s="7">
        <v>1.2429999999999999</v>
      </c>
    </row>
    <row r="51" spans="5:9" x14ac:dyDescent="0.2">
      <c r="E51" s="7">
        <v>1.7364999999999999</v>
      </c>
      <c r="F51" s="7">
        <v>5.0638750000000003</v>
      </c>
      <c r="G51" s="7">
        <v>0.707125</v>
      </c>
      <c r="H51" s="7">
        <v>1.2869999999999999</v>
      </c>
      <c r="I51" s="7">
        <v>3.7290000000000001</v>
      </c>
    </row>
    <row r="52" spans="5:9" x14ac:dyDescent="0.2">
      <c r="E52" s="7">
        <v>1.1525000000000001</v>
      </c>
      <c r="F52" s="7">
        <v>3.473125</v>
      </c>
      <c r="G52" s="7">
        <v>1.62975</v>
      </c>
      <c r="H52" s="7">
        <v>1.2562500000000001</v>
      </c>
      <c r="I52" s="7">
        <v>2.0622499999999997</v>
      </c>
    </row>
    <row r="53" spans="5:9" x14ac:dyDescent="0.2">
      <c r="E53" s="7">
        <v>0.76037500000000002</v>
      </c>
      <c r="F53" s="7">
        <v>4.9176250000000001</v>
      </c>
      <c r="G53" s="7">
        <v>1.6817500000000001</v>
      </c>
      <c r="H53" s="7">
        <v>0.83850000000000002</v>
      </c>
      <c r="I53" s="7">
        <v>0.87575000000000003</v>
      </c>
    </row>
    <row r="54" spans="5:9" x14ac:dyDescent="0.2">
      <c r="E54" s="7">
        <v>1.0307500000000001</v>
      </c>
      <c r="F54" s="7">
        <v>1.9079999999999999</v>
      </c>
      <c r="G54" s="7">
        <v>0.72887500000000005</v>
      </c>
      <c r="H54" s="7">
        <v>0.72887500000000005</v>
      </c>
      <c r="I54" s="7">
        <v>1.8927500000000002</v>
      </c>
    </row>
    <row r="55" spans="5:9" x14ac:dyDescent="0.2">
      <c r="E55" s="7">
        <v>2.8504999999999998</v>
      </c>
      <c r="F55" s="7">
        <v>1.131875</v>
      </c>
      <c r="G55" s="7">
        <v>3.5751249999999999</v>
      </c>
      <c r="H55" s="7">
        <v>2.2061250000000001</v>
      </c>
      <c r="I55" s="7">
        <v>1.32775</v>
      </c>
    </row>
    <row r="56" spans="5:9" x14ac:dyDescent="0.2">
      <c r="E56" s="7">
        <v>5.3282499999999997</v>
      </c>
      <c r="F56" s="7">
        <v>3.1491250000000002</v>
      </c>
      <c r="G56" s="7">
        <v>0.67312499999999997</v>
      </c>
      <c r="H56" s="7">
        <v>0.55900000000000005</v>
      </c>
      <c r="I56" s="7">
        <v>5.9889999999999999</v>
      </c>
    </row>
    <row r="57" spans="5:9" x14ac:dyDescent="0.2">
      <c r="E57" s="7">
        <v>1.1792499999999999</v>
      </c>
      <c r="F57" s="7">
        <v>0.80037499999999995</v>
      </c>
      <c r="G57" s="7">
        <v>0.67312499999999997</v>
      </c>
      <c r="H57" s="7">
        <v>0.35349999999999998</v>
      </c>
      <c r="I57" s="7">
        <v>1.8927500000000002</v>
      </c>
    </row>
    <row r="58" spans="5:9" x14ac:dyDescent="0.2">
      <c r="E58" s="7">
        <v>1.27475</v>
      </c>
      <c r="F58" s="7">
        <v>0.625</v>
      </c>
      <c r="G58" s="7">
        <v>0.5</v>
      </c>
      <c r="H58" s="7">
        <v>1.78975</v>
      </c>
      <c r="I58" s="7">
        <v>4.0114999999999998</v>
      </c>
    </row>
    <row r="59" spans="5:9" x14ac:dyDescent="0.2">
      <c r="E59" s="7">
        <v>0.67312499999999997</v>
      </c>
      <c r="F59" s="7">
        <v>0.55900000000000005</v>
      </c>
      <c r="G59" s="7">
        <v>1.85825</v>
      </c>
      <c r="H59" s="7">
        <v>1.0307500000000001</v>
      </c>
      <c r="I59" s="7">
        <v>2.7120000000000002</v>
      </c>
    </row>
    <row r="60" spans="5:9" x14ac:dyDescent="0.2">
      <c r="E60" s="7">
        <v>1.0606249999999999</v>
      </c>
      <c r="F60" s="7">
        <v>5.0759999999999996</v>
      </c>
      <c r="G60" s="7">
        <v>0.88387499999999997</v>
      </c>
      <c r="H60" s="7">
        <v>1.07525</v>
      </c>
      <c r="I60" s="7">
        <v>4.3222499999999995</v>
      </c>
    </row>
    <row r="61" spans="5:9" x14ac:dyDescent="0.2">
      <c r="E61" s="7">
        <v>1.07525</v>
      </c>
      <c r="F61" s="7">
        <v>1.510375</v>
      </c>
      <c r="G61" s="7">
        <v>2.050125</v>
      </c>
      <c r="H61" s="7">
        <v>2.390625</v>
      </c>
      <c r="I61" s="7">
        <v>1.1865000000000001</v>
      </c>
    </row>
    <row r="62" spans="5:9" x14ac:dyDescent="0.2">
      <c r="E62" s="7">
        <v>1.85825</v>
      </c>
      <c r="F62" s="7">
        <v>2.5310000000000001</v>
      </c>
      <c r="G62" s="7">
        <v>2.481125</v>
      </c>
      <c r="H62" s="7">
        <v>0.45074999999999998</v>
      </c>
      <c r="I62" s="7">
        <v>0.28250000000000003</v>
      </c>
    </row>
    <row r="63" spans="5:9" x14ac:dyDescent="0.2">
      <c r="E63" s="7">
        <v>6.8221249999999998</v>
      </c>
      <c r="F63" s="7">
        <v>3.1622499999999998</v>
      </c>
      <c r="G63" s="7">
        <v>1.3975</v>
      </c>
      <c r="H63" s="7">
        <v>0.45074999999999998</v>
      </c>
      <c r="I63" s="7">
        <v>0.87575000000000003</v>
      </c>
    </row>
    <row r="64" spans="5:9" x14ac:dyDescent="0.2">
      <c r="E64" s="7">
        <v>15.97325</v>
      </c>
      <c r="F64" s="7">
        <v>1</v>
      </c>
      <c r="G64" s="7">
        <v>1.375</v>
      </c>
      <c r="H64" s="7">
        <v>0.51537500000000003</v>
      </c>
      <c r="I64" s="7">
        <v>3.64425</v>
      </c>
    </row>
    <row r="65" spans="5:9" x14ac:dyDescent="0.2">
      <c r="E65" s="7">
        <v>6.9737499999999999</v>
      </c>
      <c r="F65" s="7">
        <v>0.76037500000000002</v>
      </c>
      <c r="G65" s="7">
        <v>3.3842500000000002</v>
      </c>
      <c r="H65" s="7">
        <v>1.50525</v>
      </c>
      <c r="I65" s="7">
        <v>7.7122500000000009</v>
      </c>
    </row>
    <row r="66" spans="5:9" x14ac:dyDescent="0.2">
      <c r="E66" s="7">
        <v>1.625</v>
      </c>
      <c r="F66" s="7">
        <v>1.875</v>
      </c>
      <c r="G66" s="7">
        <v>1.7677499999999999</v>
      </c>
      <c r="H66" s="7">
        <v>1.9039999999999999</v>
      </c>
      <c r="I66" s="7">
        <v>1.7232499999999999</v>
      </c>
    </row>
    <row r="67" spans="5:9" x14ac:dyDescent="0.2">
      <c r="E67" s="7">
        <v>1.6817500000000001</v>
      </c>
      <c r="F67" s="7">
        <v>1</v>
      </c>
      <c r="G67" s="7">
        <v>1.0077499999999999</v>
      </c>
      <c r="H67" s="7">
        <v>2.1277499999999998</v>
      </c>
      <c r="I67" s="7">
        <v>1.0734999999999999</v>
      </c>
    </row>
    <row r="68" spans="5:9" x14ac:dyDescent="0.2">
      <c r="E68" s="7">
        <v>1.9704999999999999</v>
      </c>
      <c r="F68" s="7">
        <v>1.1525000000000001</v>
      </c>
      <c r="G68" s="7">
        <v>2.034875</v>
      </c>
      <c r="H68" s="7">
        <v>2.675125</v>
      </c>
      <c r="I68" s="7">
        <v>2.3447500000000003</v>
      </c>
    </row>
    <row r="69" spans="5:9" x14ac:dyDescent="0.2">
      <c r="E69" s="7">
        <v>10.233499999999999</v>
      </c>
      <c r="F69" s="7">
        <v>1.352125</v>
      </c>
      <c r="G69" s="7">
        <v>0.76037500000000002</v>
      </c>
      <c r="H69" s="7">
        <v>1.530375</v>
      </c>
      <c r="I69" s="7">
        <v>1.66675</v>
      </c>
    </row>
    <row r="70" spans="5:9" x14ac:dyDescent="0.2">
      <c r="E70" s="7">
        <v>8.1338749999999997</v>
      </c>
      <c r="F70" s="7">
        <v>2.5987499999999999</v>
      </c>
      <c r="G70" s="7">
        <v>1.7001250000000001</v>
      </c>
      <c r="H70" s="7">
        <v>2.9181249999999999</v>
      </c>
      <c r="I70" s="7">
        <v>2.6555</v>
      </c>
    </row>
    <row r="71" spans="5:9" x14ac:dyDescent="0.2">
      <c r="E71" s="7">
        <v>2.015625</v>
      </c>
      <c r="F71" s="7">
        <v>0.707125</v>
      </c>
      <c r="G71" s="7">
        <v>0.53037500000000004</v>
      </c>
      <c r="H71" s="7">
        <v>2.015625</v>
      </c>
      <c r="I71" s="7">
        <v>2.7120000000000002</v>
      </c>
    </row>
    <row r="72" spans="5:9" x14ac:dyDescent="0.2">
      <c r="E72" s="7">
        <v>4.3391250000000001</v>
      </c>
      <c r="F72" s="7">
        <v>1.375</v>
      </c>
      <c r="G72" s="7">
        <v>0.88387499999999997</v>
      </c>
      <c r="H72" s="7">
        <v>1.722375</v>
      </c>
      <c r="I72" s="7">
        <v>2.4859999999999998</v>
      </c>
    </row>
    <row r="73" spans="5:9" x14ac:dyDescent="0.2">
      <c r="E73" s="7">
        <v>0.95199999999999996</v>
      </c>
      <c r="F73" s="7">
        <v>0.80037499999999995</v>
      </c>
      <c r="G73" s="7">
        <v>16.361750000000001</v>
      </c>
      <c r="H73" s="7">
        <v>5.3179999999999996</v>
      </c>
      <c r="I73" s="7">
        <v>3.6160000000000001</v>
      </c>
    </row>
    <row r="74" spans="5:9" x14ac:dyDescent="0.2">
      <c r="E74" s="7">
        <v>2.528</v>
      </c>
      <c r="F74" s="7">
        <v>1.85825</v>
      </c>
      <c r="G74" s="7">
        <v>3.1274999999999999</v>
      </c>
      <c r="H74" s="7">
        <v>2.4653749999999999</v>
      </c>
      <c r="I74" s="7">
        <v>2.9379999999999997</v>
      </c>
    </row>
    <row r="75" spans="5:9" x14ac:dyDescent="0.2">
      <c r="E75" s="7">
        <v>1.3975</v>
      </c>
      <c r="F75" s="7">
        <v>1.1525000000000001</v>
      </c>
      <c r="G75" s="7">
        <v>1.1180000000000001</v>
      </c>
      <c r="H75" s="7">
        <v>1.1525000000000001</v>
      </c>
      <c r="I75" s="7">
        <v>1.8927500000000002</v>
      </c>
    </row>
    <row r="76" spans="5:9" x14ac:dyDescent="0.2">
      <c r="E76" s="7">
        <v>3.3005</v>
      </c>
      <c r="F76" s="7">
        <v>1.231125</v>
      </c>
      <c r="G76" s="7">
        <v>2.406625</v>
      </c>
      <c r="H76" s="7">
        <v>1.07525</v>
      </c>
      <c r="I76" s="7">
        <v>3.9550000000000005</v>
      </c>
    </row>
    <row r="77" spans="5:9" x14ac:dyDescent="0.2">
      <c r="E77" s="7">
        <v>6.5502500000000001</v>
      </c>
      <c r="F77" s="7">
        <v>3.4821249999999999</v>
      </c>
      <c r="G77" s="7">
        <v>1.82</v>
      </c>
      <c r="H77" s="7">
        <v>1.591</v>
      </c>
      <c r="I77" s="7">
        <v>1.1865000000000001</v>
      </c>
    </row>
    <row r="78" spans="5:9" x14ac:dyDescent="0.2">
      <c r="E78" s="7">
        <v>2.5647500000000001</v>
      </c>
      <c r="F78" s="7">
        <v>1.50525</v>
      </c>
      <c r="G78" s="7">
        <v>1.7544999999999999</v>
      </c>
      <c r="H78" s="7">
        <v>0.72887500000000005</v>
      </c>
      <c r="I78" s="7">
        <v>2.2882500000000001</v>
      </c>
    </row>
    <row r="79" spans="5:9" x14ac:dyDescent="0.2">
      <c r="E79" s="7">
        <v>1.0077499999999999</v>
      </c>
      <c r="F79" s="7">
        <v>0.51537500000000003</v>
      </c>
      <c r="G79" s="7">
        <v>6.8135000000000003</v>
      </c>
      <c r="H79" s="7">
        <v>0.707125</v>
      </c>
      <c r="I79" s="7">
        <v>4.0962499999999995</v>
      </c>
    </row>
    <row r="80" spans="5:9" x14ac:dyDescent="0.2">
      <c r="E80" s="7">
        <v>1.9039999999999999</v>
      </c>
      <c r="F80" s="7">
        <v>2.6487500000000002</v>
      </c>
      <c r="G80" s="7">
        <v>12.264875</v>
      </c>
      <c r="H80" s="7">
        <v>1.3975</v>
      </c>
      <c r="I80" s="7">
        <v>5.085</v>
      </c>
    </row>
    <row r="81" spans="5:9" x14ac:dyDescent="0.2">
      <c r="E81" s="7">
        <v>0.625</v>
      </c>
      <c r="F81" s="7">
        <v>0.55900000000000005</v>
      </c>
      <c r="G81" s="7">
        <v>6.4619999999999997</v>
      </c>
      <c r="H81" s="7">
        <v>0.45074999999999998</v>
      </c>
      <c r="I81" s="7">
        <v>1.4689999999999999</v>
      </c>
    </row>
    <row r="82" spans="5:9" x14ac:dyDescent="0.2">
      <c r="E82" s="7">
        <v>4.5443749999999996</v>
      </c>
      <c r="F82" s="7">
        <v>2.015625</v>
      </c>
      <c r="G82" s="7">
        <v>1.625</v>
      </c>
      <c r="H82" s="7">
        <v>1.298125</v>
      </c>
      <c r="I82" s="7">
        <v>2.2882500000000001</v>
      </c>
    </row>
    <row r="83" spans="5:9" x14ac:dyDescent="0.2">
      <c r="E83" s="7">
        <v>0.88387499999999997</v>
      </c>
      <c r="F83" s="7">
        <v>6.6302500000000002</v>
      </c>
      <c r="G83" s="7">
        <v>6.6191250000000004</v>
      </c>
      <c r="H83" s="7">
        <v>1.0680000000000001</v>
      </c>
      <c r="I83" s="7">
        <v>0.93225000000000002</v>
      </c>
    </row>
    <row r="84" spans="5:9" x14ac:dyDescent="0.2">
      <c r="E84" s="7">
        <v>1.231125</v>
      </c>
      <c r="F84" s="7">
        <v>4.0311250000000003</v>
      </c>
      <c r="G84" s="7">
        <v>1.0680000000000001</v>
      </c>
      <c r="H84" s="7">
        <v>2.32375</v>
      </c>
      <c r="I84" s="7">
        <v>4.0962499999999995</v>
      </c>
    </row>
    <row r="85" spans="5:9" x14ac:dyDescent="0.2">
      <c r="E85" s="7">
        <v>10.8485</v>
      </c>
      <c r="F85" s="7">
        <v>0.95199999999999996</v>
      </c>
      <c r="G85" s="7">
        <v>9.1043749999999992</v>
      </c>
      <c r="H85" s="7">
        <v>0.88387499999999997</v>
      </c>
      <c r="I85" s="7">
        <v>3.64425</v>
      </c>
    </row>
    <row r="86" spans="5:9" x14ac:dyDescent="0.2">
      <c r="E86" s="7">
        <v>1.155375</v>
      </c>
      <c r="F86" s="7">
        <v>3.7687499999999998</v>
      </c>
      <c r="G86" s="7">
        <v>1.3462499999999999</v>
      </c>
      <c r="H86" s="7">
        <v>0.72887500000000005</v>
      </c>
      <c r="I86" s="7">
        <v>1.8927500000000002</v>
      </c>
    </row>
    <row r="87" spans="5:9" x14ac:dyDescent="0.2">
      <c r="E87" s="7">
        <v>2.203125</v>
      </c>
      <c r="F87" s="7">
        <v>2.5125000000000002</v>
      </c>
      <c r="G87" s="7">
        <v>1.9404999999999999</v>
      </c>
      <c r="H87" s="7">
        <v>1.125</v>
      </c>
      <c r="I87" s="7">
        <v>1.0734999999999999</v>
      </c>
    </row>
    <row r="88" spans="5:9" x14ac:dyDescent="0.2">
      <c r="E88" s="7">
        <v>1.3462499999999999</v>
      </c>
      <c r="F88" s="7">
        <v>1.3975</v>
      </c>
      <c r="G88" s="7">
        <v>3.7956249999999998</v>
      </c>
      <c r="H88" s="7">
        <v>1.463125</v>
      </c>
      <c r="I88" s="7">
        <v>1.4689999999999999</v>
      </c>
    </row>
    <row r="89" spans="5:9" x14ac:dyDescent="0.2">
      <c r="E89" s="7">
        <v>8.4577500000000008</v>
      </c>
      <c r="F89" s="7">
        <v>0.25</v>
      </c>
      <c r="G89" s="7">
        <v>2.121375</v>
      </c>
      <c r="H89" s="7">
        <v>0.75</v>
      </c>
      <c r="I89" s="7">
        <v>1.4689999999999999</v>
      </c>
    </row>
    <row r="90" spans="5:9" x14ac:dyDescent="0.2">
      <c r="E90" s="7">
        <v>2.6881249999999999</v>
      </c>
      <c r="F90" s="7">
        <v>2.2638750000000001</v>
      </c>
      <c r="G90" s="7">
        <v>0.79062500000000002</v>
      </c>
      <c r="H90" s="7">
        <v>1.185875</v>
      </c>
      <c r="I90" s="7">
        <v>0</v>
      </c>
    </row>
    <row r="91" spans="5:9" x14ac:dyDescent="0.2">
      <c r="E91" s="7">
        <v>0.79062500000000002</v>
      </c>
      <c r="F91" s="7">
        <v>1.2869999999999999</v>
      </c>
      <c r="G91" s="7">
        <v>3.0026250000000001</v>
      </c>
      <c r="H91" s="7">
        <v>0.625</v>
      </c>
      <c r="I91" s="7">
        <v>7.5710000000000006</v>
      </c>
    </row>
    <row r="92" spans="5:9" x14ac:dyDescent="0.2">
      <c r="E92" s="7">
        <v>2.4816250000000002</v>
      </c>
      <c r="F92" s="7">
        <v>3.32525</v>
      </c>
      <c r="G92" s="7">
        <v>3.5354999999999999</v>
      </c>
      <c r="H92" s="7">
        <v>0.90137500000000004</v>
      </c>
      <c r="I92" s="7">
        <v>1.4689999999999999</v>
      </c>
    </row>
    <row r="93" spans="5:9" x14ac:dyDescent="0.2">
      <c r="E93" s="7">
        <v>2.1509999999999998</v>
      </c>
      <c r="F93" s="7">
        <v>2.8777499999999998</v>
      </c>
      <c r="G93" s="7">
        <v>1.8916249999999999</v>
      </c>
      <c r="H93" s="7">
        <v>1.8456250000000001</v>
      </c>
      <c r="I93" s="7">
        <v>1.8645</v>
      </c>
    </row>
    <row r="94" spans="5:9" x14ac:dyDescent="0.2">
      <c r="E94" s="7">
        <v>0.5</v>
      </c>
      <c r="F94" s="7">
        <v>8.0413750000000004</v>
      </c>
      <c r="G94" s="7">
        <v>0.95199999999999996</v>
      </c>
      <c r="H94" s="7">
        <v>2.6575000000000002</v>
      </c>
      <c r="I94" s="7">
        <v>0.59325000000000006</v>
      </c>
    </row>
    <row r="95" spans="5:9" x14ac:dyDescent="0.2">
      <c r="E95" s="7">
        <v>3.6663749999999999</v>
      </c>
      <c r="F95" s="7">
        <v>3.8211249999999999</v>
      </c>
      <c r="G95" s="7">
        <v>1.7766249999999999</v>
      </c>
      <c r="H95" s="7">
        <v>0.79062500000000002</v>
      </c>
      <c r="I95" s="7">
        <v>1.7515000000000001</v>
      </c>
    </row>
    <row r="96" spans="5:9" x14ac:dyDescent="0.2">
      <c r="E96" s="7">
        <v>1.546125</v>
      </c>
      <c r="F96" s="7">
        <v>1.5811249999999999</v>
      </c>
      <c r="G96" s="7">
        <v>2.125</v>
      </c>
      <c r="H96" s="7">
        <v>1.67</v>
      </c>
    </row>
    <row r="97" spans="5:8" x14ac:dyDescent="0.2">
      <c r="E97" s="7">
        <v>4.2978750000000003</v>
      </c>
      <c r="F97" s="7">
        <v>4.1217499999999996</v>
      </c>
      <c r="G97" s="7">
        <v>2.56725</v>
      </c>
      <c r="H97" s="7">
        <v>0.75</v>
      </c>
    </row>
    <row r="98" spans="5:8" x14ac:dyDescent="0.2">
      <c r="E98" s="7">
        <v>2.0615000000000001</v>
      </c>
      <c r="F98" s="7">
        <v>1.7677499999999999</v>
      </c>
      <c r="G98" s="7">
        <v>9.0562500000000004</v>
      </c>
      <c r="H98" s="7">
        <v>0.625</v>
      </c>
    </row>
    <row r="99" spans="5:8" x14ac:dyDescent="0.2">
      <c r="E99" s="7">
        <v>1.0077499999999999</v>
      </c>
      <c r="F99" s="7">
        <v>1.2562500000000001</v>
      </c>
      <c r="G99" s="7">
        <v>4.0815000000000001</v>
      </c>
      <c r="H99" s="7">
        <v>0.88387499999999997</v>
      </c>
    </row>
    <row r="100" spans="5:8" x14ac:dyDescent="0.2">
      <c r="E100" s="7">
        <v>7.9980000000000002</v>
      </c>
      <c r="F100" s="7">
        <v>0.5</v>
      </c>
      <c r="G100" s="7">
        <v>1.510375</v>
      </c>
      <c r="H100" s="7">
        <v>2.051625</v>
      </c>
    </row>
    <row r="101" spans="5:8" x14ac:dyDescent="0.2">
      <c r="E101" s="7">
        <v>4.7053750000000001</v>
      </c>
      <c r="F101" s="7">
        <v>4.5945</v>
      </c>
      <c r="G101" s="7">
        <v>0.79062500000000002</v>
      </c>
      <c r="H101" s="7">
        <v>0.51537500000000003</v>
      </c>
    </row>
    <row r="102" spans="5:8" x14ac:dyDescent="0.2">
      <c r="E102" s="7">
        <v>2.481125</v>
      </c>
      <c r="F102" s="7">
        <v>1.3462499999999999</v>
      </c>
      <c r="G102" s="7">
        <v>2.1578750000000002</v>
      </c>
      <c r="H102" s="7">
        <v>0.72887500000000005</v>
      </c>
    </row>
    <row r="103" spans="5:8" x14ac:dyDescent="0.2">
      <c r="E103" s="7">
        <v>4.4039999999999999</v>
      </c>
      <c r="F103" s="7">
        <v>1.8027500000000001</v>
      </c>
      <c r="G103" s="7">
        <v>1.52075</v>
      </c>
      <c r="H103" s="7">
        <v>1.231125</v>
      </c>
    </row>
    <row r="104" spans="5:8" x14ac:dyDescent="0.2">
      <c r="E104" s="7">
        <v>2.9633750000000001</v>
      </c>
      <c r="F104" s="7">
        <v>1.78975</v>
      </c>
      <c r="G104" s="7">
        <v>1.125</v>
      </c>
      <c r="H104" s="7">
        <v>0.76037500000000002</v>
      </c>
    </row>
    <row r="105" spans="5:8" x14ac:dyDescent="0.2">
      <c r="E105" s="7">
        <v>2.37825</v>
      </c>
      <c r="F105" s="7">
        <v>2.9181249999999999</v>
      </c>
      <c r="G105" s="7">
        <v>1.0680000000000001</v>
      </c>
      <c r="H105" s="7">
        <v>1.8003750000000001</v>
      </c>
    </row>
    <row r="106" spans="5:8" x14ac:dyDescent="0.2">
      <c r="E106" s="7">
        <v>6.1840000000000002</v>
      </c>
      <c r="F106" s="7">
        <v>2.0953750000000002</v>
      </c>
      <c r="G106" s="7">
        <v>1.6441250000000001</v>
      </c>
      <c r="H106" s="7">
        <v>0.76037500000000002</v>
      </c>
    </row>
    <row r="107" spans="5:8" x14ac:dyDescent="0.2">
      <c r="E107" s="7">
        <v>4.9476250000000004</v>
      </c>
      <c r="F107" s="7">
        <v>0.83850000000000002</v>
      </c>
      <c r="G107" s="7">
        <v>0.90137500000000004</v>
      </c>
      <c r="H107" s="7">
        <v>0.63737500000000002</v>
      </c>
    </row>
    <row r="108" spans="5:8" x14ac:dyDescent="0.2">
      <c r="E108" s="7">
        <v>1.85825</v>
      </c>
      <c r="F108" s="7">
        <v>1.1525000000000001</v>
      </c>
      <c r="G108" s="7">
        <v>1.9005000000000001</v>
      </c>
      <c r="H108" s="7">
        <v>1.1525000000000001</v>
      </c>
    </row>
    <row r="109" spans="5:8" x14ac:dyDescent="0.2">
      <c r="E109" s="7">
        <v>1.808125</v>
      </c>
      <c r="F109" s="7">
        <v>0.707125</v>
      </c>
      <c r="G109" s="7">
        <v>1.7001250000000001</v>
      </c>
      <c r="H109" s="7">
        <v>5.6897500000000001</v>
      </c>
    </row>
    <row r="110" spans="5:8" x14ac:dyDescent="0.2">
      <c r="E110" s="7">
        <v>0.55900000000000005</v>
      </c>
      <c r="F110" s="7">
        <v>3.0413749999999999</v>
      </c>
      <c r="G110" s="7">
        <v>1.380625</v>
      </c>
      <c r="H110" s="7">
        <v>0.375</v>
      </c>
    </row>
    <row r="111" spans="5:8" x14ac:dyDescent="0.2">
      <c r="E111" s="7">
        <v>7.7028749999999997</v>
      </c>
      <c r="F111" s="7">
        <v>2.46225</v>
      </c>
      <c r="G111" s="7">
        <v>1.9524999999999999</v>
      </c>
      <c r="H111" s="7">
        <v>2.891</v>
      </c>
    </row>
    <row r="112" spans="5:8" x14ac:dyDescent="0.2">
      <c r="E112" s="7">
        <v>0.97624999999999995</v>
      </c>
      <c r="F112" s="7">
        <v>1.463125</v>
      </c>
      <c r="G112" s="7">
        <v>0.95199999999999996</v>
      </c>
      <c r="H112" s="7">
        <v>0.88387499999999997</v>
      </c>
    </row>
    <row r="113" spans="5:8" x14ac:dyDescent="0.2">
      <c r="E113" s="7">
        <v>4.390625</v>
      </c>
      <c r="F113" s="7">
        <v>1.875</v>
      </c>
      <c r="G113" s="7">
        <v>0.72887500000000005</v>
      </c>
      <c r="H113" s="7">
        <v>0.80037499999999995</v>
      </c>
    </row>
    <row r="114" spans="5:8" x14ac:dyDescent="0.2">
      <c r="E114" s="7">
        <v>1.2284999999999999</v>
      </c>
      <c r="F114" s="7">
        <v>1.25</v>
      </c>
      <c r="G114" s="7">
        <v>0.55900000000000005</v>
      </c>
      <c r="H114" s="7">
        <v>6.626125</v>
      </c>
    </row>
    <row r="115" spans="5:8" x14ac:dyDescent="0.2">
      <c r="E115" s="7">
        <v>1.0307500000000001</v>
      </c>
      <c r="F115" s="7">
        <v>2.034875</v>
      </c>
      <c r="G115" s="7">
        <v>1.463125</v>
      </c>
      <c r="H115" s="7">
        <v>2</v>
      </c>
    </row>
    <row r="116" spans="5:8" x14ac:dyDescent="0.2">
      <c r="E116" s="7">
        <v>2.5005000000000002</v>
      </c>
      <c r="F116" s="7">
        <v>1.5258750000000001</v>
      </c>
      <c r="G116" s="7">
        <v>3.4753750000000001</v>
      </c>
      <c r="H116" s="7">
        <v>1.62975</v>
      </c>
    </row>
    <row r="117" spans="5:8" x14ac:dyDescent="0.2">
      <c r="E117" s="7">
        <v>4.4472500000000004</v>
      </c>
      <c r="F117" s="7">
        <v>1.0680000000000001</v>
      </c>
      <c r="G117" s="7">
        <v>3.1868750000000001</v>
      </c>
      <c r="H117" s="7">
        <v>1.875</v>
      </c>
    </row>
    <row r="118" spans="5:8" x14ac:dyDescent="0.2">
      <c r="E118" s="7">
        <v>2.3584999999999998</v>
      </c>
      <c r="F118" s="7">
        <v>1.185875</v>
      </c>
      <c r="G118" s="7">
        <v>3.0103749999999998</v>
      </c>
      <c r="H118" s="7">
        <v>1.1180000000000001</v>
      </c>
    </row>
    <row r="119" spans="5:8" x14ac:dyDescent="0.2">
      <c r="E119" s="7">
        <v>3.051625</v>
      </c>
      <c r="F119" s="7">
        <v>15.937374999999999</v>
      </c>
      <c r="G119" s="7">
        <v>0.27950000000000003</v>
      </c>
      <c r="H119" s="7">
        <v>0.79062500000000002</v>
      </c>
    </row>
    <row r="120" spans="5:8" x14ac:dyDescent="0.2">
      <c r="E120" s="7">
        <v>2.0691250000000001</v>
      </c>
      <c r="F120" s="7">
        <v>2.015625</v>
      </c>
      <c r="G120" s="7">
        <v>0.90137500000000004</v>
      </c>
      <c r="H120" s="7">
        <v>1.9524999999999999</v>
      </c>
    </row>
    <row r="121" spans="5:8" x14ac:dyDescent="0.2">
      <c r="E121" s="7">
        <v>1.5811249999999999</v>
      </c>
      <c r="F121" s="7">
        <v>3.2766250000000001</v>
      </c>
      <c r="G121" s="7">
        <v>1.5258750000000001</v>
      </c>
      <c r="H121" s="7">
        <v>2.2869999999999999</v>
      </c>
    </row>
    <row r="122" spans="5:8" x14ac:dyDescent="0.2">
      <c r="E122" s="7">
        <v>27.440625000000001</v>
      </c>
      <c r="F122" s="7">
        <v>2.9453749999999999</v>
      </c>
      <c r="G122" s="7">
        <v>1.3975</v>
      </c>
      <c r="H122" s="7">
        <v>2.8552499999999998</v>
      </c>
    </row>
    <row r="123" spans="5:8" x14ac:dyDescent="0.2">
      <c r="E123" s="7">
        <v>1.25</v>
      </c>
      <c r="F123" s="7">
        <v>11.226375000000001</v>
      </c>
      <c r="G123" s="7">
        <v>3.2040000000000002</v>
      </c>
      <c r="H123" s="7">
        <v>2</v>
      </c>
    </row>
    <row r="124" spans="5:8" x14ac:dyDescent="0.2">
      <c r="E124" s="7">
        <v>3.6977500000000001</v>
      </c>
      <c r="F124" s="7">
        <v>10.669499999999999</v>
      </c>
      <c r="G124" s="7">
        <v>5.125</v>
      </c>
      <c r="H124" s="7">
        <v>0.67312499999999997</v>
      </c>
    </row>
    <row r="125" spans="5:8" x14ac:dyDescent="0.2">
      <c r="E125" s="7">
        <v>2.610125</v>
      </c>
      <c r="F125" s="7">
        <v>1.25</v>
      </c>
      <c r="G125" s="7">
        <v>2.0615000000000001</v>
      </c>
      <c r="H125" s="7">
        <v>0.75</v>
      </c>
    </row>
    <row r="126" spans="5:8" x14ac:dyDescent="0.2">
      <c r="E126" s="7">
        <v>0.707125</v>
      </c>
      <c r="F126" s="7">
        <v>1.7847500000000001</v>
      </c>
      <c r="G126" s="7">
        <v>1.510375</v>
      </c>
      <c r="H126" s="7">
        <v>2.034875</v>
      </c>
    </row>
    <row r="127" spans="5:8" x14ac:dyDescent="0.2">
      <c r="E127" s="7">
        <v>1.4577500000000001</v>
      </c>
      <c r="F127" s="7">
        <v>2.5088750000000002</v>
      </c>
      <c r="G127" s="7">
        <v>1.6007499999999999</v>
      </c>
      <c r="H127" s="7">
        <v>1.0077499999999999</v>
      </c>
    </row>
    <row r="128" spans="5:8" x14ac:dyDescent="0.2">
      <c r="E128" s="7">
        <v>1.231125</v>
      </c>
      <c r="F128" s="7">
        <v>1.0077499999999999</v>
      </c>
      <c r="G128" s="7">
        <v>8.2155000000000005</v>
      </c>
      <c r="H128" s="7">
        <v>1.4252499999999999</v>
      </c>
    </row>
    <row r="129" spans="5:8" x14ac:dyDescent="0.2">
      <c r="E129" s="7">
        <v>2.9437500000000001</v>
      </c>
      <c r="F129" s="7">
        <v>2.1578750000000002</v>
      </c>
      <c r="G129" s="7">
        <v>5.5013750000000003</v>
      </c>
      <c r="H129" s="7">
        <v>1.1180000000000001</v>
      </c>
    </row>
    <row r="130" spans="5:8" x14ac:dyDescent="0.2">
      <c r="E130" s="7">
        <v>0.63737500000000002</v>
      </c>
      <c r="F130" s="7">
        <v>2.7755000000000001</v>
      </c>
      <c r="G130" s="7">
        <v>9.9045000000000005</v>
      </c>
      <c r="H130" s="7">
        <v>1.2562500000000001</v>
      </c>
    </row>
    <row r="131" spans="5:8" x14ac:dyDescent="0.2">
      <c r="E131" s="7">
        <v>0.707125</v>
      </c>
      <c r="F131" s="7">
        <v>2.899375</v>
      </c>
      <c r="G131" s="7">
        <v>7.2777500000000002</v>
      </c>
      <c r="H131" s="7">
        <v>1</v>
      </c>
    </row>
    <row r="132" spans="5:8" x14ac:dyDescent="0.2">
      <c r="E132" s="7">
        <v>2.3651249999999999</v>
      </c>
      <c r="F132" s="7">
        <v>3.5888749999999998</v>
      </c>
      <c r="G132" s="7">
        <v>4.16275</v>
      </c>
      <c r="H132" s="7">
        <v>0.67312499999999997</v>
      </c>
    </row>
    <row r="133" spans="5:8" x14ac:dyDescent="0.2">
      <c r="E133" s="7">
        <v>3.0643750000000001</v>
      </c>
      <c r="F133" s="7">
        <v>1.75</v>
      </c>
      <c r="G133" s="7">
        <v>4.9817499999999999</v>
      </c>
      <c r="H133" s="7">
        <v>1.1525000000000001</v>
      </c>
    </row>
    <row r="134" spans="5:8" x14ac:dyDescent="0.2">
      <c r="E134" s="7">
        <v>0.67312499999999997</v>
      </c>
      <c r="F134" s="7">
        <v>1.030375</v>
      </c>
      <c r="G134" s="7">
        <v>23.668375000000001</v>
      </c>
      <c r="H134" s="7">
        <v>0.55900000000000005</v>
      </c>
    </row>
    <row r="135" spans="5:8" x14ac:dyDescent="0.2">
      <c r="E135" s="7">
        <v>0.45074999999999998</v>
      </c>
      <c r="F135" s="7">
        <v>4.923</v>
      </c>
      <c r="G135" s="7">
        <v>1.131875</v>
      </c>
      <c r="H135" s="7">
        <v>1.9128750000000001</v>
      </c>
    </row>
    <row r="136" spans="5:8" x14ac:dyDescent="0.2">
      <c r="E136" s="7">
        <v>4.515625</v>
      </c>
      <c r="F136" s="7">
        <v>14.852874999999999</v>
      </c>
      <c r="G136" s="7">
        <v>16.453125</v>
      </c>
      <c r="H136" s="7">
        <v>2.050125</v>
      </c>
    </row>
    <row r="137" spans="5:8" x14ac:dyDescent="0.2">
      <c r="E137" s="7">
        <v>0.88387499999999997</v>
      </c>
      <c r="F137" s="7">
        <v>8.9056250000000006</v>
      </c>
      <c r="G137" s="7">
        <v>3.7521249999999999</v>
      </c>
      <c r="H137" s="7">
        <v>1.7938750000000001</v>
      </c>
    </row>
    <row r="138" spans="5:8" x14ac:dyDescent="0.2">
      <c r="E138" s="7">
        <v>4.2376250000000004</v>
      </c>
      <c r="F138" s="7">
        <v>9.4156250000000004</v>
      </c>
      <c r="G138" s="7">
        <v>1.463125</v>
      </c>
      <c r="H138" s="7">
        <v>0.83850000000000002</v>
      </c>
    </row>
    <row r="139" spans="5:8" x14ac:dyDescent="0.2">
      <c r="E139" s="7">
        <v>4.3712499999999999</v>
      </c>
      <c r="F139" s="7">
        <v>7.3526249999999997</v>
      </c>
      <c r="G139" s="7">
        <v>0.88387499999999997</v>
      </c>
      <c r="H139" s="7">
        <v>0.91</v>
      </c>
    </row>
    <row r="140" spans="5:8" x14ac:dyDescent="0.2">
      <c r="E140" s="7">
        <v>5.9501249999999999</v>
      </c>
      <c r="F140" s="7">
        <v>5.1494999999999997</v>
      </c>
      <c r="G140" s="7">
        <v>2.9762499999999998</v>
      </c>
      <c r="H140" s="7">
        <v>2.128625</v>
      </c>
    </row>
    <row r="141" spans="5:8" x14ac:dyDescent="0.2">
      <c r="E141" s="7">
        <v>2.3485</v>
      </c>
      <c r="F141" s="7">
        <v>2.9197500000000001</v>
      </c>
      <c r="G141" s="7">
        <v>1.625</v>
      </c>
      <c r="H141" s="7">
        <v>1.352125</v>
      </c>
    </row>
    <row r="142" spans="5:8" x14ac:dyDescent="0.2">
      <c r="E142" s="7">
        <v>5.6596250000000001</v>
      </c>
      <c r="F142" s="7">
        <v>1.2562500000000001</v>
      </c>
      <c r="G142" s="7">
        <v>1.4252499999999999</v>
      </c>
      <c r="H142" s="7">
        <v>1.875</v>
      </c>
    </row>
    <row r="143" spans="5:8" x14ac:dyDescent="0.2">
      <c r="E143" s="7">
        <v>1.27475</v>
      </c>
      <c r="F143" s="7">
        <v>1.0077499999999999</v>
      </c>
      <c r="G143" s="7">
        <v>7.7015000000000002</v>
      </c>
      <c r="H143" s="7">
        <v>1.2373749999999999</v>
      </c>
    </row>
    <row r="144" spans="5:8" x14ac:dyDescent="0.2">
      <c r="E144" s="7">
        <v>1.1525000000000001</v>
      </c>
      <c r="F144" s="7">
        <v>2.8116249999999998</v>
      </c>
      <c r="G144" s="7">
        <v>11.752625</v>
      </c>
      <c r="H144" s="7">
        <v>1.7364999999999999</v>
      </c>
    </row>
    <row r="145" spans="5:8" x14ac:dyDescent="0.2">
      <c r="E145" s="7">
        <v>10.446249999999999</v>
      </c>
      <c r="F145" s="7">
        <v>2.675125</v>
      </c>
      <c r="G145" s="7">
        <v>0.88387499999999997</v>
      </c>
      <c r="H145" s="7">
        <v>1.0606249999999999</v>
      </c>
    </row>
    <row r="146" spans="5:8" x14ac:dyDescent="0.2">
      <c r="E146" s="7">
        <v>8.7508750000000006</v>
      </c>
      <c r="F146" s="7">
        <v>2.9261249999999999</v>
      </c>
      <c r="G146" s="7">
        <v>7.3636249999999999</v>
      </c>
      <c r="H146" s="7">
        <v>19.001625000000001</v>
      </c>
    </row>
    <row r="147" spans="5:8" x14ac:dyDescent="0.2">
      <c r="E147" s="7">
        <v>0.95199999999999996</v>
      </c>
      <c r="F147" s="7">
        <v>0.91</v>
      </c>
      <c r="G147" s="7">
        <v>1.8692500000000001</v>
      </c>
      <c r="H147" s="7">
        <v>7.0676249999999996</v>
      </c>
    </row>
    <row r="148" spans="5:8" x14ac:dyDescent="0.2">
      <c r="E148" s="7">
        <v>0.83850000000000002</v>
      </c>
      <c r="F148" s="7">
        <v>0.45074999999999998</v>
      </c>
      <c r="G148" s="7">
        <v>7.0646250000000004</v>
      </c>
      <c r="H148" s="7">
        <v>2.034875</v>
      </c>
    </row>
    <row r="149" spans="5:8" x14ac:dyDescent="0.2">
      <c r="E149" s="7">
        <v>4.453875</v>
      </c>
      <c r="F149" s="7">
        <v>0.88387499999999997</v>
      </c>
      <c r="G149" s="7">
        <v>1.8027500000000001</v>
      </c>
      <c r="H149" s="7">
        <v>13.875875000000001</v>
      </c>
    </row>
    <row r="150" spans="5:8" x14ac:dyDescent="0.2">
      <c r="E150" s="7">
        <v>1.4577500000000001</v>
      </c>
      <c r="F150" s="7">
        <v>0.55900000000000005</v>
      </c>
      <c r="G150" s="7">
        <v>9.8647500000000008</v>
      </c>
      <c r="H150" s="7">
        <v>1.85825</v>
      </c>
    </row>
    <row r="151" spans="5:8" x14ac:dyDescent="0.2">
      <c r="E151" s="7">
        <v>1.50525</v>
      </c>
      <c r="F151" s="7">
        <v>0.39524999999999999</v>
      </c>
      <c r="G151" s="7">
        <v>0.95199999999999996</v>
      </c>
      <c r="H151" s="7">
        <v>1.52075</v>
      </c>
    </row>
    <row r="152" spans="5:8" x14ac:dyDescent="0.2">
      <c r="E152" s="7">
        <v>1.131875</v>
      </c>
      <c r="F152" s="7">
        <v>0.79062500000000002</v>
      </c>
      <c r="G152" s="7">
        <v>1.1525000000000001</v>
      </c>
      <c r="H152" s="7">
        <v>2.6368749999999999</v>
      </c>
    </row>
    <row r="153" spans="5:8" x14ac:dyDescent="0.2">
      <c r="E153" s="7">
        <v>1</v>
      </c>
      <c r="F153" s="7">
        <v>0.88387499999999997</v>
      </c>
      <c r="G153" s="7">
        <v>2.015625</v>
      </c>
      <c r="H153" s="7">
        <v>1.0077499999999999</v>
      </c>
    </row>
    <row r="154" spans="5:8" x14ac:dyDescent="0.2">
      <c r="E154" s="7">
        <v>0.95199999999999996</v>
      </c>
      <c r="F154" s="7">
        <v>0.55900000000000005</v>
      </c>
      <c r="G154" s="7">
        <v>0.45074999999999998</v>
      </c>
      <c r="H154" s="7">
        <v>1.131875</v>
      </c>
    </row>
    <row r="155" spans="5:8" x14ac:dyDescent="0.2">
      <c r="E155" s="7">
        <v>1.82</v>
      </c>
      <c r="F155" s="7">
        <v>0.45074999999999998</v>
      </c>
      <c r="G155" s="7">
        <v>3.7088749999999999</v>
      </c>
      <c r="H155" s="7">
        <v>1.9564999999999999</v>
      </c>
    </row>
    <row r="156" spans="5:8" x14ac:dyDescent="0.2">
      <c r="E156" s="7">
        <v>4.0884999999999998</v>
      </c>
      <c r="F156" s="7">
        <v>0.72887500000000005</v>
      </c>
      <c r="G156" s="7">
        <v>1.9444999999999999</v>
      </c>
      <c r="H156" s="7">
        <v>2.427</v>
      </c>
    </row>
    <row r="157" spans="5:8" x14ac:dyDescent="0.2">
      <c r="E157" s="7">
        <v>0.625</v>
      </c>
      <c r="F157" s="7">
        <v>0.83850000000000002</v>
      </c>
      <c r="G157" s="7">
        <v>1.27475</v>
      </c>
      <c r="H157" s="7">
        <v>1.231125</v>
      </c>
    </row>
    <row r="158" spans="5:8" x14ac:dyDescent="0.2">
      <c r="E158" s="7">
        <v>1.0307500000000001</v>
      </c>
      <c r="F158" s="7">
        <v>0.375</v>
      </c>
      <c r="G158" s="7">
        <v>0.67312499999999997</v>
      </c>
      <c r="H158" s="7">
        <v>0.67312499999999997</v>
      </c>
    </row>
    <row r="159" spans="5:8" x14ac:dyDescent="0.2">
      <c r="E159" s="7">
        <v>1.0680000000000001</v>
      </c>
      <c r="F159" s="7">
        <v>0.45074999999999998</v>
      </c>
      <c r="G159" s="7">
        <v>0.27950000000000003</v>
      </c>
      <c r="H159" s="7">
        <v>14.2325</v>
      </c>
    </row>
    <row r="160" spans="5:8" x14ac:dyDescent="0.2">
      <c r="E160" s="7">
        <v>0.67312499999999997</v>
      </c>
      <c r="F160" s="7">
        <v>0.55900000000000005</v>
      </c>
      <c r="G160" s="7">
        <v>1.1180000000000001</v>
      </c>
      <c r="H160" s="7">
        <v>5.5391250000000003</v>
      </c>
    </row>
    <row r="161" spans="5:8" x14ac:dyDescent="0.2">
      <c r="E161" s="7">
        <v>0.625</v>
      </c>
      <c r="F161" s="7">
        <v>0.625</v>
      </c>
      <c r="G161" s="7">
        <v>0.5</v>
      </c>
      <c r="H161" s="7">
        <v>10.881500000000001</v>
      </c>
    </row>
    <row r="162" spans="5:8" x14ac:dyDescent="0.2">
      <c r="E162" s="7">
        <v>1.0307500000000001</v>
      </c>
      <c r="F162" s="7">
        <v>8.8916249999999994</v>
      </c>
      <c r="G162" s="7">
        <v>2.610125</v>
      </c>
      <c r="H162" s="7">
        <v>12.301500000000001</v>
      </c>
    </row>
    <row r="163" spans="5:8" x14ac:dyDescent="0.2">
      <c r="E163" s="7">
        <v>3.6961249999999999</v>
      </c>
      <c r="F163" s="7">
        <v>0.625</v>
      </c>
      <c r="G163" s="7">
        <v>7.2153749999999999</v>
      </c>
      <c r="H163" s="7">
        <v>2.034875</v>
      </c>
    </row>
    <row r="164" spans="5:8" x14ac:dyDescent="0.2">
      <c r="E164" s="7">
        <v>2.6909999999999998</v>
      </c>
      <c r="F164" s="7">
        <v>0.72887500000000005</v>
      </c>
      <c r="G164" s="7">
        <v>1.0743750000000001</v>
      </c>
      <c r="H164" s="7">
        <v>1.9444999999999999</v>
      </c>
    </row>
    <row r="165" spans="5:8" x14ac:dyDescent="0.2">
      <c r="E165" s="7">
        <v>1.0077499999999999</v>
      </c>
      <c r="F165" s="7">
        <v>0.625</v>
      </c>
      <c r="G165" s="7">
        <v>6.1745000000000001</v>
      </c>
      <c r="H165" s="7">
        <v>3.2306249999999999</v>
      </c>
    </row>
    <row r="166" spans="5:8" x14ac:dyDescent="0.2">
      <c r="E166" s="7">
        <v>1.5</v>
      </c>
      <c r="F166" s="7">
        <v>1.5662499999999999</v>
      </c>
      <c r="G166" s="7">
        <v>5.7318749999999996</v>
      </c>
      <c r="H166" s="7">
        <v>1.5662499999999999</v>
      </c>
    </row>
    <row r="167" spans="5:8" x14ac:dyDescent="0.2">
      <c r="E167" s="7">
        <v>1.28725</v>
      </c>
      <c r="F167" s="7">
        <v>0.67312499999999997</v>
      </c>
      <c r="G167" s="7">
        <v>4.3406250000000002</v>
      </c>
      <c r="H167" s="7">
        <v>1.131875</v>
      </c>
    </row>
    <row r="168" spans="5:8" x14ac:dyDescent="0.2">
      <c r="E168" s="7">
        <v>1.3049999999999999</v>
      </c>
      <c r="F168" s="7">
        <v>0.707125</v>
      </c>
      <c r="G168" s="7">
        <v>7.6121249999999998</v>
      </c>
      <c r="H168" s="7">
        <v>1.9404999999999999</v>
      </c>
    </row>
    <row r="169" spans="5:8" x14ac:dyDescent="0.2">
      <c r="E169" s="7">
        <v>1.185875</v>
      </c>
      <c r="F169" s="7">
        <v>0.45074999999999998</v>
      </c>
      <c r="G169" s="7">
        <v>1.7001250000000001</v>
      </c>
      <c r="H169" s="7">
        <v>2.515625</v>
      </c>
    </row>
    <row r="170" spans="5:8" x14ac:dyDescent="0.2">
      <c r="E170" s="7">
        <v>1.625</v>
      </c>
      <c r="F170" s="7">
        <v>1.0077499999999999</v>
      </c>
      <c r="G170" s="7">
        <v>5.5387500000000003</v>
      </c>
      <c r="H170" s="7">
        <v>2.2810000000000001</v>
      </c>
    </row>
    <row r="171" spans="5:8" x14ac:dyDescent="0.2">
      <c r="E171" s="7">
        <v>5.9817499999999999</v>
      </c>
      <c r="F171" s="7">
        <v>1.1525000000000001</v>
      </c>
      <c r="G171" s="7">
        <v>5.5508749999999996</v>
      </c>
      <c r="H171" s="7">
        <v>1.8791249999999999</v>
      </c>
    </row>
    <row r="172" spans="5:8" x14ac:dyDescent="0.2">
      <c r="E172" s="7">
        <v>4.9267500000000002</v>
      </c>
      <c r="F172" s="7">
        <v>0.51537500000000003</v>
      </c>
      <c r="G172" s="7">
        <v>1.526375</v>
      </c>
      <c r="H172" s="7">
        <v>4.64825</v>
      </c>
    </row>
    <row r="173" spans="5:8" x14ac:dyDescent="0.2">
      <c r="E173" s="7">
        <v>4.2626249999999999</v>
      </c>
      <c r="F173" s="7">
        <v>1.07525</v>
      </c>
      <c r="G173" s="7">
        <v>1.6388750000000001</v>
      </c>
      <c r="H173" s="7">
        <v>1.8027500000000001</v>
      </c>
    </row>
    <row r="174" spans="5:8" x14ac:dyDescent="0.2">
      <c r="E174" s="7">
        <v>2.16275</v>
      </c>
      <c r="F174" s="7">
        <v>0.80037499999999995</v>
      </c>
      <c r="G174" s="7">
        <v>0.91</v>
      </c>
      <c r="H174" s="7">
        <v>3.81</v>
      </c>
    </row>
    <row r="175" spans="5:8" x14ac:dyDescent="0.2">
      <c r="E175" s="7">
        <v>1.62975</v>
      </c>
      <c r="F175" s="7">
        <v>0.91</v>
      </c>
      <c r="G175" s="7">
        <v>3.2014999999999998</v>
      </c>
      <c r="H175" s="7">
        <v>1.1525000000000001</v>
      </c>
    </row>
    <row r="176" spans="5:8" x14ac:dyDescent="0.2">
      <c r="E176" s="7">
        <v>0.72887500000000005</v>
      </c>
      <c r="F176" s="7">
        <v>0.72887500000000005</v>
      </c>
      <c r="G176" s="7">
        <v>0.80037499999999995</v>
      </c>
      <c r="H176" s="7">
        <v>7.9083750000000004</v>
      </c>
    </row>
    <row r="177" spans="5:8" x14ac:dyDescent="0.2">
      <c r="E177" s="7">
        <v>0.45074999999999998</v>
      </c>
      <c r="F177" s="7">
        <v>0.79062500000000002</v>
      </c>
      <c r="G177" s="7">
        <v>2.1866249999999998</v>
      </c>
      <c r="H177" s="7">
        <v>2.577</v>
      </c>
    </row>
    <row r="178" spans="5:8" x14ac:dyDescent="0.2">
      <c r="E178" s="7">
        <v>6.0376250000000002</v>
      </c>
      <c r="F178" s="7">
        <v>0.55900000000000005</v>
      </c>
      <c r="G178" s="7">
        <v>0.91</v>
      </c>
      <c r="H178" s="7">
        <v>2.0803750000000001</v>
      </c>
    </row>
    <row r="179" spans="5:8" x14ac:dyDescent="0.2">
      <c r="E179" s="7">
        <v>4.2463749999999996</v>
      </c>
      <c r="F179" s="7">
        <v>0.80037499999999995</v>
      </c>
      <c r="G179" s="7">
        <v>3.0233750000000001</v>
      </c>
      <c r="H179" s="7">
        <v>18.041625</v>
      </c>
    </row>
    <row r="180" spans="5:8" x14ac:dyDescent="0.2">
      <c r="E180" s="7">
        <v>4.0125000000000002</v>
      </c>
      <c r="F180" s="7">
        <v>12.786375</v>
      </c>
      <c r="G180" s="7">
        <v>3.9140000000000001</v>
      </c>
      <c r="H180" s="7">
        <v>16.502124999999999</v>
      </c>
    </row>
    <row r="181" spans="5:8" x14ac:dyDescent="0.2">
      <c r="E181" s="7">
        <v>1.1792499999999999</v>
      </c>
      <c r="F181" s="7">
        <v>0.76037500000000002</v>
      </c>
      <c r="G181" s="7">
        <v>3.24525</v>
      </c>
      <c r="H181" s="7">
        <v>2.401125</v>
      </c>
    </row>
    <row r="182" spans="5:8" x14ac:dyDescent="0.2">
      <c r="E182" s="7">
        <v>3.8907500000000002</v>
      </c>
      <c r="F182" s="7">
        <v>1.463125</v>
      </c>
      <c r="G182" s="7">
        <v>0.67312499999999997</v>
      </c>
      <c r="H182" s="7">
        <v>1.0307500000000001</v>
      </c>
    </row>
    <row r="183" spans="5:8" x14ac:dyDescent="0.2">
      <c r="E183" s="7">
        <v>0.95199999999999996</v>
      </c>
      <c r="F183" s="7">
        <v>2.2361249999999999</v>
      </c>
      <c r="G183" s="7">
        <v>3.81</v>
      </c>
      <c r="H183" s="7">
        <v>1.3462499999999999</v>
      </c>
    </row>
    <row r="184" spans="5:8" x14ac:dyDescent="0.2">
      <c r="E184" s="7">
        <v>5.6926249999999996</v>
      </c>
      <c r="F184" s="7">
        <v>3.1349999999999998</v>
      </c>
      <c r="G184" s="7">
        <v>1.62975</v>
      </c>
      <c r="H184" s="7">
        <v>1.0680000000000001</v>
      </c>
    </row>
    <row r="185" spans="5:8" x14ac:dyDescent="0.2">
      <c r="E185" s="7">
        <v>5.0117500000000001</v>
      </c>
      <c r="F185" s="7">
        <v>1.6007499999999999</v>
      </c>
      <c r="G185" s="7">
        <v>1.677</v>
      </c>
      <c r="H185" s="7">
        <v>0.67312499999999997</v>
      </c>
    </row>
    <row r="186" spans="5:8" x14ac:dyDescent="0.2">
      <c r="E186" s="7">
        <v>1.4252499999999999</v>
      </c>
      <c r="F186" s="7">
        <v>2.3614999999999999</v>
      </c>
      <c r="G186" s="7">
        <v>0.625</v>
      </c>
      <c r="H186" s="7">
        <v>0.90137500000000004</v>
      </c>
    </row>
    <row r="187" spans="5:8" x14ac:dyDescent="0.2">
      <c r="E187" s="7">
        <v>0.95199999999999996</v>
      </c>
      <c r="F187" s="7">
        <v>19.681374999999999</v>
      </c>
      <c r="G187" s="7">
        <v>1.52075</v>
      </c>
      <c r="H187" s="7">
        <v>1.9564999999999999</v>
      </c>
    </row>
    <row r="188" spans="5:8" x14ac:dyDescent="0.2">
      <c r="E188" s="7">
        <v>0.67312499999999997</v>
      </c>
      <c r="F188" s="7">
        <v>0.97624999999999995</v>
      </c>
      <c r="G188" s="7">
        <v>0.63737500000000002</v>
      </c>
      <c r="H188" s="7">
        <v>1.5811249999999999</v>
      </c>
    </row>
    <row r="189" spans="5:8" x14ac:dyDescent="0.2">
      <c r="E189" s="7">
        <v>5.2477499999999999</v>
      </c>
      <c r="F189" s="7">
        <v>2.1396250000000001</v>
      </c>
      <c r="G189" s="7">
        <v>0.5</v>
      </c>
      <c r="H189" s="7">
        <v>0.79062500000000002</v>
      </c>
    </row>
    <row r="190" spans="5:8" x14ac:dyDescent="0.2">
      <c r="E190" s="7">
        <v>1</v>
      </c>
      <c r="F190" s="7">
        <v>8.2737499999999997</v>
      </c>
      <c r="G190" s="7">
        <v>0.375</v>
      </c>
      <c r="H190" s="7">
        <v>1.1525000000000001</v>
      </c>
    </row>
    <row r="191" spans="5:8" x14ac:dyDescent="0.2">
      <c r="E191" s="7">
        <v>4.7441250000000004</v>
      </c>
      <c r="F191" s="7">
        <v>2.1308750000000001</v>
      </c>
      <c r="G191" s="7">
        <v>6.5466249999999997</v>
      </c>
      <c r="H191" s="7">
        <v>0.80037499999999995</v>
      </c>
    </row>
    <row r="192" spans="5:8" x14ac:dyDescent="0.2">
      <c r="E192" s="7">
        <v>2.8090000000000002</v>
      </c>
      <c r="F192" s="7">
        <v>15.634124999999999</v>
      </c>
      <c r="G192" s="7">
        <v>1.9833750000000001</v>
      </c>
      <c r="H192" s="7">
        <v>0.72887500000000005</v>
      </c>
    </row>
    <row r="193" spans="5:8" x14ac:dyDescent="0.2">
      <c r="E193" s="7">
        <v>3.0413749999999999</v>
      </c>
      <c r="F193" s="7">
        <v>17.245125000000002</v>
      </c>
      <c r="G193" s="7">
        <v>3.7102499999999998</v>
      </c>
      <c r="H193" s="7">
        <v>1.375</v>
      </c>
    </row>
    <row r="194" spans="5:8" x14ac:dyDescent="0.2">
      <c r="E194" s="7">
        <v>1.231125</v>
      </c>
      <c r="F194" s="7">
        <v>17.364374999999999</v>
      </c>
      <c r="G194" s="7">
        <v>1.9039999999999999</v>
      </c>
      <c r="H194" s="7">
        <v>1.62975</v>
      </c>
    </row>
    <row r="195" spans="5:8" x14ac:dyDescent="0.2">
      <c r="E195" s="7">
        <v>0.80037499999999995</v>
      </c>
      <c r="F195" s="7">
        <v>6.11</v>
      </c>
      <c r="G195" s="7">
        <v>1.3975</v>
      </c>
      <c r="H195" s="7">
        <v>0.625</v>
      </c>
    </row>
    <row r="196" spans="5:8" x14ac:dyDescent="0.2">
      <c r="E196" s="7">
        <v>1.2869999999999999</v>
      </c>
      <c r="F196" s="7">
        <v>1.463125</v>
      </c>
      <c r="G196" s="7">
        <v>5.2670000000000003</v>
      </c>
      <c r="H196" s="7">
        <v>2.2947500000000001</v>
      </c>
    </row>
    <row r="197" spans="5:8" x14ac:dyDescent="0.2">
      <c r="E197" s="7">
        <v>1.7364999999999999</v>
      </c>
      <c r="F197" s="7">
        <v>15.73025</v>
      </c>
      <c r="G197" s="7">
        <v>7.6749999999999998</v>
      </c>
      <c r="H197" s="7">
        <v>2.6368749999999999</v>
      </c>
    </row>
    <row r="198" spans="5:8" x14ac:dyDescent="0.2">
      <c r="E198" s="7">
        <v>4.5780000000000003</v>
      </c>
      <c r="F198" s="7">
        <v>1.7410000000000001</v>
      </c>
      <c r="G198" s="7">
        <v>1.2869999999999999</v>
      </c>
      <c r="H198" s="7">
        <v>8.0374999999999996</v>
      </c>
    </row>
    <row r="199" spans="5:8" x14ac:dyDescent="0.2">
      <c r="E199" s="7">
        <v>1.6817500000000001</v>
      </c>
      <c r="F199" s="7">
        <v>10.329874999999999</v>
      </c>
      <c r="G199" s="7">
        <v>0.83850000000000002</v>
      </c>
      <c r="H199" s="7">
        <v>1.1525000000000001</v>
      </c>
    </row>
    <row r="200" spans="5:8" x14ac:dyDescent="0.2">
      <c r="E200" s="7">
        <v>0.97624999999999995</v>
      </c>
      <c r="F200" s="7">
        <v>17.661375</v>
      </c>
      <c r="G200" s="7">
        <v>1.185875</v>
      </c>
      <c r="H200" s="7">
        <v>1.7410000000000001</v>
      </c>
    </row>
    <row r="201" spans="5:8" x14ac:dyDescent="0.2">
      <c r="E201" s="7">
        <v>0.75</v>
      </c>
      <c r="F201" s="7">
        <v>3.1473749999999998</v>
      </c>
      <c r="G201" s="7">
        <v>2.4013749999999998</v>
      </c>
      <c r="H201" s="7">
        <v>1.41425</v>
      </c>
    </row>
    <row r="202" spans="5:8" x14ac:dyDescent="0.2">
      <c r="E202" s="7">
        <v>0.45074999999999998</v>
      </c>
      <c r="F202" s="7">
        <v>2.2212499999999999</v>
      </c>
      <c r="G202" s="7">
        <v>1.8783749999999999</v>
      </c>
      <c r="H202" s="7">
        <v>1.82</v>
      </c>
    </row>
    <row r="203" spans="5:8" x14ac:dyDescent="0.2">
      <c r="E203" s="7">
        <v>1.352125</v>
      </c>
      <c r="F203" s="7">
        <v>2.5647500000000001</v>
      </c>
      <c r="G203" s="7">
        <v>0.90137500000000004</v>
      </c>
      <c r="H203" s="7">
        <v>1</v>
      </c>
    </row>
    <row r="204" spans="5:8" x14ac:dyDescent="0.2">
      <c r="E204" s="7">
        <v>0.375</v>
      </c>
      <c r="F204" s="7">
        <v>2.7041249999999999</v>
      </c>
      <c r="G204" s="7">
        <v>4.7178750000000003</v>
      </c>
      <c r="H204" s="7">
        <v>1.131875</v>
      </c>
    </row>
    <row r="205" spans="5:8" x14ac:dyDescent="0.2">
      <c r="E205" s="7">
        <v>1.380625</v>
      </c>
      <c r="F205" s="7">
        <v>8.6772500000000008</v>
      </c>
      <c r="G205" s="7">
        <v>5.2201250000000003</v>
      </c>
      <c r="H205" s="7">
        <v>23.801625000000001</v>
      </c>
    </row>
    <row r="206" spans="5:8" x14ac:dyDescent="0.2">
      <c r="E206" s="7">
        <v>1.231125</v>
      </c>
      <c r="F206" s="7">
        <v>1.78975</v>
      </c>
      <c r="G206" s="7">
        <v>3.1480000000000001</v>
      </c>
      <c r="H206" s="7">
        <v>2.577</v>
      </c>
    </row>
    <row r="207" spans="5:8" x14ac:dyDescent="0.2">
      <c r="E207" s="7">
        <v>0.625</v>
      </c>
      <c r="F207" s="7">
        <v>1.85825</v>
      </c>
      <c r="G207" s="7">
        <v>1.50525</v>
      </c>
      <c r="H207" s="7">
        <v>6.4264999999999999</v>
      </c>
    </row>
    <row r="208" spans="5:8" x14ac:dyDescent="0.2">
      <c r="E208" s="7">
        <v>0.53037500000000004</v>
      </c>
      <c r="F208" s="7">
        <v>0.875</v>
      </c>
      <c r="G208" s="7">
        <v>1.07525</v>
      </c>
      <c r="H208" s="7">
        <v>3.625</v>
      </c>
    </row>
    <row r="209" spans="5:8" x14ac:dyDescent="0.2">
      <c r="E209" s="7">
        <v>0.5</v>
      </c>
      <c r="F209" s="7">
        <v>0.90137500000000004</v>
      </c>
      <c r="G209" s="7">
        <v>0.91</v>
      </c>
      <c r="H209" s="7">
        <v>2.427</v>
      </c>
    </row>
    <row r="210" spans="5:8" x14ac:dyDescent="0.2">
      <c r="E210" s="7">
        <v>2.1708750000000001</v>
      </c>
      <c r="F210" s="7">
        <v>2.128625</v>
      </c>
      <c r="G210" s="7">
        <v>0.45074999999999998</v>
      </c>
      <c r="H210" s="7">
        <v>0.67312499999999997</v>
      </c>
    </row>
    <row r="211" spans="5:8" x14ac:dyDescent="0.2">
      <c r="E211" s="7">
        <v>1.8027500000000001</v>
      </c>
      <c r="F211" s="7">
        <v>9.6748750000000001</v>
      </c>
      <c r="G211" s="7">
        <v>1.231125</v>
      </c>
      <c r="H211" s="7">
        <v>0.625</v>
      </c>
    </row>
    <row r="212" spans="5:8" x14ac:dyDescent="0.2">
      <c r="E212" s="7">
        <v>3.9753750000000001</v>
      </c>
      <c r="F212" s="7">
        <v>1.4252499999999999</v>
      </c>
      <c r="G212" s="7">
        <v>11.428750000000001</v>
      </c>
      <c r="H212" s="7">
        <v>1.7001250000000001</v>
      </c>
    </row>
    <row r="213" spans="5:8" x14ac:dyDescent="0.2">
      <c r="E213" s="7">
        <v>1.8975</v>
      </c>
      <c r="F213" s="7">
        <v>2.128625</v>
      </c>
      <c r="G213" s="7">
        <v>10.618124999999999</v>
      </c>
      <c r="H213" s="7">
        <v>3.7998750000000001</v>
      </c>
    </row>
    <row r="214" spans="5:8" x14ac:dyDescent="0.2">
      <c r="E214" s="7">
        <v>1.131875</v>
      </c>
      <c r="F214" s="7">
        <v>4.2871249999999996</v>
      </c>
      <c r="G214" s="7">
        <v>4.0391250000000003</v>
      </c>
      <c r="H214" s="7">
        <v>3.1018750000000002</v>
      </c>
    </row>
    <row r="215" spans="5:8" x14ac:dyDescent="0.2">
      <c r="E215" s="7">
        <v>1.131875</v>
      </c>
      <c r="F215" s="7">
        <v>2.7763749999999998</v>
      </c>
      <c r="G215" s="7">
        <v>1.1525000000000001</v>
      </c>
      <c r="H215" s="7">
        <v>5.4242499999999998</v>
      </c>
    </row>
    <row r="216" spans="5:8" x14ac:dyDescent="0.2">
      <c r="E216" s="7">
        <v>0.5</v>
      </c>
      <c r="F216" s="7">
        <v>3.698</v>
      </c>
      <c r="G216" s="7">
        <v>3.9231250000000002</v>
      </c>
      <c r="H216" s="7">
        <v>1.1180000000000001</v>
      </c>
    </row>
    <row r="217" spans="5:8" x14ac:dyDescent="0.2">
      <c r="E217" s="7">
        <v>1.7037500000000001</v>
      </c>
      <c r="F217" s="7">
        <v>5.2028749999999997</v>
      </c>
      <c r="G217" s="7">
        <v>4.5069999999999997</v>
      </c>
      <c r="H217" s="7">
        <v>5.6152499999999996</v>
      </c>
    </row>
    <row r="218" spans="5:8" x14ac:dyDescent="0.2">
      <c r="E218" s="7">
        <v>1.2906249999999999</v>
      </c>
      <c r="F218" s="7">
        <v>10.045875000000001</v>
      </c>
      <c r="G218" s="7">
        <v>3.3283749999999999</v>
      </c>
      <c r="H218" s="7">
        <v>1.50525</v>
      </c>
    </row>
    <row r="219" spans="5:8" x14ac:dyDescent="0.2">
      <c r="E219" s="7">
        <v>1.885375</v>
      </c>
      <c r="F219" s="7">
        <v>1.3975</v>
      </c>
      <c r="G219" s="7">
        <v>0.90137500000000004</v>
      </c>
      <c r="H219" s="7">
        <v>1.677</v>
      </c>
    </row>
    <row r="220" spans="5:8" x14ac:dyDescent="0.2">
      <c r="E220" s="7">
        <v>1.526375</v>
      </c>
      <c r="F220" s="7">
        <v>1.752375</v>
      </c>
      <c r="G220" s="7">
        <v>3.4821249999999999</v>
      </c>
      <c r="H220" s="7">
        <v>3.2811249999999998</v>
      </c>
    </row>
    <row r="221" spans="5:8" x14ac:dyDescent="0.2">
      <c r="E221" s="7">
        <v>12.966875</v>
      </c>
      <c r="F221" s="7">
        <v>5.2203749999999998</v>
      </c>
      <c r="G221" s="7">
        <v>5.7513750000000003</v>
      </c>
      <c r="H221" s="7">
        <v>2.577</v>
      </c>
    </row>
    <row r="222" spans="5:8" x14ac:dyDescent="0.2">
      <c r="E222" s="7">
        <v>3.905125</v>
      </c>
      <c r="F222" s="7">
        <v>4.7762500000000001</v>
      </c>
      <c r="G222" s="7">
        <v>1.3049999999999999</v>
      </c>
      <c r="H222" s="7">
        <v>2.10825</v>
      </c>
    </row>
    <row r="223" spans="5:8" x14ac:dyDescent="0.2">
      <c r="E223" s="7">
        <v>3.4889999999999999</v>
      </c>
      <c r="F223" s="7">
        <v>3.2811249999999998</v>
      </c>
      <c r="G223" s="7">
        <v>0.55900000000000005</v>
      </c>
      <c r="H223" s="7">
        <v>2.401125</v>
      </c>
    </row>
    <row r="224" spans="5:8" x14ac:dyDescent="0.2">
      <c r="E224" s="7">
        <v>1.5258750000000001</v>
      </c>
      <c r="F224" s="7">
        <v>18.0685</v>
      </c>
      <c r="G224" s="7">
        <v>1.131875</v>
      </c>
      <c r="H224" s="7">
        <v>4.5061249999999999</v>
      </c>
    </row>
    <row r="225" spans="5:8" x14ac:dyDescent="0.2">
      <c r="E225" s="7">
        <v>7.3944999999999999</v>
      </c>
      <c r="F225" s="7">
        <v>2.5310000000000001</v>
      </c>
      <c r="G225" s="7">
        <v>1.1956249999999999</v>
      </c>
      <c r="H225" s="7">
        <v>1.25</v>
      </c>
    </row>
    <row r="226" spans="5:8" x14ac:dyDescent="0.2">
      <c r="E226" s="7">
        <v>1.82</v>
      </c>
      <c r="F226" s="7">
        <v>2.3358750000000001</v>
      </c>
      <c r="G226" s="7">
        <v>0.90137500000000004</v>
      </c>
      <c r="H226" s="7">
        <v>1.7001250000000001</v>
      </c>
    </row>
    <row r="227" spans="5:8" x14ac:dyDescent="0.2">
      <c r="E227" s="7">
        <v>2.3251249999999999</v>
      </c>
      <c r="F227" s="7">
        <v>2.9501249999999999</v>
      </c>
      <c r="G227" s="7">
        <v>1.9635</v>
      </c>
      <c r="H227" s="7">
        <v>4.06975</v>
      </c>
    </row>
    <row r="228" spans="5:8" x14ac:dyDescent="0.2">
      <c r="E228" s="7">
        <v>2.515625</v>
      </c>
      <c r="F228" s="7">
        <v>3.051625</v>
      </c>
      <c r="G228" s="7">
        <v>0.83850000000000002</v>
      </c>
      <c r="H228" s="7">
        <v>2.121375</v>
      </c>
    </row>
    <row r="229" spans="5:8" x14ac:dyDescent="0.2">
      <c r="E229" s="7">
        <v>12.339625</v>
      </c>
      <c r="F229" s="7">
        <v>1.50525</v>
      </c>
      <c r="G229" s="7">
        <v>1.6817500000000001</v>
      </c>
      <c r="H229" s="7">
        <v>15.117374999999999</v>
      </c>
    </row>
    <row r="230" spans="5:8" x14ac:dyDescent="0.2">
      <c r="E230" s="7">
        <v>17.185124999999999</v>
      </c>
      <c r="F230" s="7">
        <v>2.2981250000000002</v>
      </c>
      <c r="G230" s="7">
        <v>0.55900000000000005</v>
      </c>
      <c r="H230" s="7">
        <v>3.2258749999999998</v>
      </c>
    </row>
    <row r="231" spans="5:8" x14ac:dyDescent="0.2">
      <c r="E231" s="7">
        <v>19.04975</v>
      </c>
      <c r="F231" s="7">
        <v>1.1525000000000001</v>
      </c>
      <c r="G231" s="7">
        <v>0.83850000000000002</v>
      </c>
      <c r="H231" s="7">
        <v>3.8933749999999998</v>
      </c>
    </row>
    <row r="232" spans="5:8" x14ac:dyDescent="0.2">
      <c r="E232" s="7">
        <v>20.779125000000001</v>
      </c>
      <c r="F232" s="7">
        <v>7.8918749999999998</v>
      </c>
      <c r="G232" s="7">
        <v>1.5</v>
      </c>
      <c r="H232" s="7">
        <v>1.25</v>
      </c>
    </row>
    <row r="233" spans="5:8" x14ac:dyDescent="0.2">
      <c r="E233" s="7">
        <v>20.643875000000001</v>
      </c>
      <c r="F233" s="7">
        <v>5.6586249999999998</v>
      </c>
      <c r="G233" s="7">
        <v>1.3049999999999999</v>
      </c>
      <c r="H233" s="7">
        <v>1.727125</v>
      </c>
    </row>
    <row r="234" spans="5:8" x14ac:dyDescent="0.2">
      <c r="E234" s="7">
        <v>1.352125</v>
      </c>
      <c r="F234" s="7">
        <v>3.784125</v>
      </c>
      <c r="G234" s="7">
        <v>1.5</v>
      </c>
      <c r="H234" s="7">
        <v>1.1180000000000001</v>
      </c>
    </row>
    <row r="235" spans="5:8" x14ac:dyDescent="0.2">
      <c r="E235" s="7">
        <v>14.982374999999999</v>
      </c>
      <c r="F235" s="7">
        <v>0.76037500000000002</v>
      </c>
      <c r="G235" s="7">
        <v>2.015625</v>
      </c>
      <c r="H235" s="7">
        <v>2.6011250000000001</v>
      </c>
    </row>
    <row r="236" spans="5:8" x14ac:dyDescent="0.2">
      <c r="E236" s="7">
        <v>12.452500000000001</v>
      </c>
      <c r="F236" s="7">
        <v>1.52725</v>
      </c>
      <c r="G236" s="7">
        <v>1.0077499999999999</v>
      </c>
      <c r="H236" s="7">
        <v>3.432375</v>
      </c>
    </row>
    <row r="237" spans="5:8" x14ac:dyDescent="0.2">
      <c r="E237" s="7">
        <v>13.00475</v>
      </c>
      <c r="F237" s="7">
        <v>1.3287500000000001</v>
      </c>
      <c r="G237" s="7">
        <v>2.2534999999999998</v>
      </c>
      <c r="H237" s="7">
        <v>3.5794999999999999</v>
      </c>
    </row>
    <row r="238" spans="5:8" x14ac:dyDescent="0.2">
      <c r="E238" s="7">
        <v>15.308875</v>
      </c>
      <c r="F238" s="7">
        <v>1.7677499999999999</v>
      </c>
      <c r="G238" s="7">
        <v>0.40450000000000003</v>
      </c>
      <c r="H238" s="7">
        <v>1.380625</v>
      </c>
    </row>
    <row r="239" spans="5:8" x14ac:dyDescent="0.2">
      <c r="E239" s="7">
        <v>12.740500000000001</v>
      </c>
      <c r="F239" s="7">
        <v>1.463125</v>
      </c>
      <c r="G239" s="7">
        <v>3.0125000000000002</v>
      </c>
      <c r="H239" s="7">
        <v>1.07525</v>
      </c>
    </row>
    <row r="240" spans="5:8" x14ac:dyDescent="0.2">
      <c r="E240" s="7">
        <v>13.500624999999999</v>
      </c>
      <c r="F240" s="7">
        <v>0.76037500000000002</v>
      </c>
      <c r="G240" s="7">
        <v>0.97624999999999995</v>
      </c>
      <c r="H240" s="7">
        <v>1.677</v>
      </c>
    </row>
    <row r="241" spans="5:8" x14ac:dyDescent="0.2">
      <c r="E241" s="7">
        <v>0.79062500000000002</v>
      </c>
      <c r="F241" s="7">
        <v>0.75</v>
      </c>
      <c r="G241" s="7">
        <v>1.0077499999999999</v>
      </c>
      <c r="H241" s="7">
        <v>2.1578750000000002</v>
      </c>
    </row>
    <row r="242" spans="5:8" x14ac:dyDescent="0.2">
      <c r="E242" s="7">
        <v>1.352125</v>
      </c>
      <c r="F242" s="7">
        <v>2.034875</v>
      </c>
      <c r="G242" s="7">
        <v>0.707125</v>
      </c>
      <c r="H242" s="7">
        <v>6.3327499999999999</v>
      </c>
    </row>
    <row r="243" spans="5:8" x14ac:dyDescent="0.2">
      <c r="E243" s="7">
        <v>1.0077499999999999</v>
      </c>
      <c r="F243" s="7">
        <v>0.55900000000000005</v>
      </c>
      <c r="G243" s="7">
        <v>4.9307499999999997</v>
      </c>
      <c r="H243" s="7">
        <v>7.2061250000000001</v>
      </c>
    </row>
    <row r="244" spans="5:8" x14ac:dyDescent="0.2">
      <c r="E244" s="7">
        <v>2.7681249999999999</v>
      </c>
      <c r="F244" s="7">
        <v>0.51537500000000003</v>
      </c>
      <c r="G244" s="7">
        <v>5.35025</v>
      </c>
      <c r="H244" s="7">
        <v>4.0946249999999997</v>
      </c>
    </row>
    <row r="245" spans="5:8" x14ac:dyDescent="0.2">
      <c r="E245" s="7">
        <v>27.850375</v>
      </c>
      <c r="F245" s="7">
        <v>0.79062500000000002</v>
      </c>
      <c r="G245" s="7">
        <v>2.2398750000000001</v>
      </c>
      <c r="H245" s="7">
        <v>1.3287500000000001</v>
      </c>
    </row>
    <row r="246" spans="5:8" x14ac:dyDescent="0.2">
      <c r="E246" s="7">
        <v>6.2774999999999999</v>
      </c>
      <c r="F246" s="7">
        <v>10.137375</v>
      </c>
      <c r="G246" s="7">
        <v>3.194375</v>
      </c>
      <c r="H246" s="7">
        <v>2.0615000000000001</v>
      </c>
    </row>
    <row r="247" spans="5:8" x14ac:dyDescent="0.2">
      <c r="E247" s="7">
        <v>3.37175</v>
      </c>
      <c r="F247" s="7">
        <v>4.40625</v>
      </c>
      <c r="G247" s="7">
        <v>2.4043749999999999</v>
      </c>
      <c r="H247" s="7">
        <v>4.2297500000000001</v>
      </c>
    </row>
    <row r="248" spans="5:8" x14ac:dyDescent="0.2">
      <c r="E248" s="7">
        <v>2</v>
      </c>
      <c r="F248" s="7">
        <v>0.90137500000000004</v>
      </c>
      <c r="G248" s="7">
        <v>1.5811249999999999</v>
      </c>
      <c r="H248" s="7">
        <v>1.07525</v>
      </c>
    </row>
    <row r="249" spans="5:8" x14ac:dyDescent="0.2">
      <c r="E249" s="7">
        <v>6.92875</v>
      </c>
      <c r="F249" s="7">
        <v>2.375</v>
      </c>
      <c r="G249" s="7">
        <v>1.1525000000000001</v>
      </c>
      <c r="H249" s="7">
        <v>1.131875</v>
      </c>
    </row>
    <row r="250" spans="5:8" x14ac:dyDescent="0.2">
      <c r="E250" s="7">
        <v>1.131875</v>
      </c>
      <c r="F250" s="7">
        <v>2.0193750000000001</v>
      </c>
      <c r="G250" s="7">
        <v>1.352125</v>
      </c>
      <c r="H250" s="7">
        <v>4.7688750000000004</v>
      </c>
    </row>
    <row r="251" spans="5:8" x14ac:dyDescent="0.2">
      <c r="E251" s="7">
        <v>11.953125</v>
      </c>
      <c r="F251" s="7">
        <v>0.97624999999999995</v>
      </c>
      <c r="G251" s="7">
        <v>8.9337499999999999</v>
      </c>
      <c r="H251" s="7">
        <v>1.5662499999999999</v>
      </c>
    </row>
    <row r="252" spans="5:8" x14ac:dyDescent="0.2">
      <c r="E252" s="7">
        <v>1.3049999999999999</v>
      </c>
      <c r="F252" s="7">
        <v>0.625</v>
      </c>
      <c r="G252" s="7">
        <v>1.2562500000000001</v>
      </c>
      <c r="H252" s="7">
        <v>3.677</v>
      </c>
    </row>
    <row r="253" spans="5:8" x14ac:dyDescent="0.2">
      <c r="E253" s="7">
        <v>6.5638750000000003</v>
      </c>
      <c r="F253" s="7">
        <v>20.770125</v>
      </c>
      <c r="G253" s="7">
        <v>3.4573749999999999</v>
      </c>
      <c r="H253" s="7">
        <v>0.88387499999999997</v>
      </c>
    </row>
    <row r="254" spans="5:8" x14ac:dyDescent="0.2">
      <c r="E254" s="7">
        <v>5.7424999999999997</v>
      </c>
      <c r="F254" s="7">
        <v>0.79062500000000002</v>
      </c>
      <c r="G254" s="7">
        <v>5.5618749999999997</v>
      </c>
      <c r="H254" s="7">
        <v>2.5495000000000001</v>
      </c>
    </row>
    <row r="255" spans="5:8" x14ac:dyDescent="0.2">
      <c r="E255" s="7">
        <v>1.7001250000000001</v>
      </c>
      <c r="F255" s="7">
        <v>1.0680000000000001</v>
      </c>
      <c r="G255" s="7">
        <v>0.88387499999999997</v>
      </c>
      <c r="H255" s="7">
        <v>3.7164999999999999</v>
      </c>
    </row>
    <row r="256" spans="5:8" x14ac:dyDescent="0.2">
      <c r="E256" s="7">
        <v>34.182375</v>
      </c>
      <c r="F256" s="7">
        <v>1.62975</v>
      </c>
      <c r="G256" s="7">
        <v>3.1548750000000001</v>
      </c>
      <c r="H256" s="7">
        <v>3.3251249999999999</v>
      </c>
    </row>
    <row r="257" spans="5:8" x14ac:dyDescent="0.2">
      <c r="E257" s="7">
        <v>50.880875000000003</v>
      </c>
      <c r="F257" s="7">
        <v>0.67312499999999997</v>
      </c>
      <c r="G257" s="7">
        <v>1.0077499999999999</v>
      </c>
      <c r="H257" s="7">
        <v>1.231125</v>
      </c>
    </row>
    <row r="258" spans="5:8" x14ac:dyDescent="0.2">
      <c r="E258" s="7">
        <v>2.5103749999999998</v>
      </c>
      <c r="F258" s="7">
        <v>1.1525000000000001</v>
      </c>
      <c r="G258" s="7">
        <v>9.2782499999999999</v>
      </c>
      <c r="H258" s="7">
        <v>7.3367500000000003</v>
      </c>
    </row>
    <row r="259" spans="5:8" x14ac:dyDescent="0.2">
      <c r="E259" s="7">
        <v>2.304875</v>
      </c>
      <c r="F259" s="7">
        <v>1.3049999999999999</v>
      </c>
      <c r="G259" s="7">
        <v>8.1709999999999994</v>
      </c>
      <c r="H259" s="7">
        <v>0.35349999999999998</v>
      </c>
    </row>
    <row r="260" spans="5:8" x14ac:dyDescent="0.2">
      <c r="E260" s="7">
        <v>23.865874999999999</v>
      </c>
      <c r="F260" s="7">
        <v>0.625</v>
      </c>
      <c r="G260" s="7">
        <v>2.610125</v>
      </c>
      <c r="H260" s="7">
        <v>1.546125</v>
      </c>
    </row>
    <row r="261" spans="5:8" x14ac:dyDescent="0.2">
      <c r="E261" s="7">
        <v>10.76825</v>
      </c>
      <c r="F261" s="7">
        <v>2.0943749999999999</v>
      </c>
      <c r="G261" s="7">
        <v>7.7539999999999996</v>
      </c>
      <c r="H261" s="7">
        <v>1.5</v>
      </c>
    </row>
    <row r="262" spans="5:8" x14ac:dyDescent="0.2">
      <c r="E262" s="7">
        <v>24.031375000000001</v>
      </c>
      <c r="F262" s="7">
        <v>2.375</v>
      </c>
      <c r="G262" s="7">
        <v>1.6312500000000001</v>
      </c>
      <c r="H262" s="7">
        <v>2.5566249999999999</v>
      </c>
    </row>
    <row r="263" spans="5:8" x14ac:dyDescent="0.2">
      <c r="E263" s="7">
        <v>1.5662499999999999</v>
      </c>
      <c r="F263" s="7">
        <v>0.53037500000000004</v>
      </c>
      <c r="G263" s="7">
        <v>4.1382500000000002</v>
      </c>
      <c r="H263" s="7">
        <v>2.121375</v>
      </c>
    </row>
    <row r="264" spans="5:8" x14ac:dyDescent="0.2">
      <c r="E264" s="7">
        <v>1.3975</v>
      </c>
      <c r="F264" s="7">
        <v>1</v>
      </c>
      <c r="G264" s="7">
        <v>6.1683750000000002</v>
      </c>
      <c r="H264" s="7">
        <v>2.3352499999999998</v>
      </c>
    </row>
    <row r="265" spans="5:8" x14ac:dyDescent="0.2">
      <c r="E265" s="7">
        <v>2.5</v>
      </c>
      <c r="F265" s="7">
        <v>1.3462499999999999</v>
      </c>
      <c r="G265" s="7">
        <v>2.3611249999999999</v>
      </c>
      <c r="H265" s="7">
        <v>3.8258749999999999</v>
      </c>
    </row>
    <row r="266" spans="5:8" x14ac:dyDescent="0.2">
      <c r="E266" s="7">
        <v>2.2047500000000002</v>
      </c>
      <c r="F266" s="7">
        <v>0.80037499999999995</v>
      </c>
      <c r="G266" s="7">
        <v>16.59225</v>
      </c>
      <c r="H266" s="7">
        <v>1.0077499999999999</v>
      </c>
    </row>
    <row r="267" spans="5:8" x14ac:dyDescent="0.2">
      <c r="E267" s="7">
        <v>30.419750000000001</v>
      </c>
      <c r="F267" s="7">
        <v>0.707125</v>
      </c>
      <c r="G267" s="7">
        <v>2.7755000000000001</v>
      </c>
      <c r="H267" s="7">
        <v>1.8936249999999999</v>
      </c>
    </row>
    <row r="268" spans="5:8" x14ac:dyDescent="0.2">
      <c r="E268" s="7">
        <v>0.35349999999999998</v>
      </c>
      <c r="F268" s="7">
        <v>0.91</v>
      </c>
      <c r="G268" s="7">
        <v>4.3012499999999996</v>
      </c>
      <c r="H268" s="7">
        <v>6.7140000000000004</v>
      </c>
    </row>
    <row r="269" spans="5:8" x14ac:dyDescent="0.2">
      <c r="E269" s="7">
        <v>4.5277500000000002</v>
      </c>
      <c r="F269" s="7">
        <v>4.7530000000000001</v>
      </c>
      <c r="G269" s="7">
        <v>6.914625</v>
      </c>
      <c r="H269" s="7">
        <v>1.5258750000000001</v>
      </c>
    </row>
    <row r="270" spans="5:8" x14ac:dyDescent="0.2">
      <c r="E270" s="7">
        <v>21.085625</v>
      </c>
      <c r="F270" s="7">
        <v>1.1525000000000001</v>
      </c>
      <c r="G270" s="7">
        <v>1.591</v>
      </c>
      <c r="H270" s="7">
        <v>2.304875</v>
      </c>
    </row>
    <row r="271" spans="5:8" x14ac:dyDescent="0.2">
      <c r="E271" s="7">
        <v>10.289249999999999</v>
      </c>
      <c r="F271" s="7">
        <v>1.0606249999999999</v>
      </c>
      <c r="G271" s="7">
        <v>6.3109999999999999</v>
      </c>
      <c r="H271" s="7">
        <v>0.95199999999999996</v>
      </c>
    </row>
    <row r="272" spans="5:8" x14ac:dyDescent="0.2">
      <c r="E272" s="7">
        <v>15.515000000000001</v>
      </c>
      <c r="F272" s="7">
        <v>1.1180000000000001</v>
      </c>
      <c r="G272" s="7">
        <v>0.53037500000000004</v>
      </c>
      <c r="H272" s="7">
        <v>0.79062500000000002</v>
      </c>
    </row>
    <row r="273" spans="5:8" x14ac:dyDescent="0.2">
      <c r="E273" s="7">
        <v>2.0038749999999999</v>
      </c>
      <c r="F273" s="7">
        <v>0.80037499999999995</v>
      </c>
      <c r="G273" s="7">
        <v>1.85825</v>
      </c>
      <c r="H273" s="7">
        <v>5.4915000000000003</v>
      </c>
    </row>
    <row r="274" spans="5:8" x14ac:dyDescent="0.2">
      <c r="E274" s="7">
        <v>1.8027500000000001</v>
      </c>
      <c r="F274" s="7">
        <v>0.67312499999999997</v>
      </c>
      <c r="G274" s="7">
        <v>3.309625</v>
      </c>
      <c r="H274" s="7">
        <v>2.0953750000000002</v>
      </c>
    </row>
    <row r="275" spans="5:8" x14ac:dyDescent="0.2">
      <c r="E275" s="7">
        <v>1.50525</v>
      </c>
      <c r="F275" s="7">
        <v>1.260375</v>
      </c>
      <c r="G275" s="7">
        <v>0.90137500000000004</v>
      </c>
      <c r="H275" s="7">
        <v>4.7859999999999996</v>
      </c>
    </row>
    <row r="276" spans="5:8" x14ac:dyDescent="0.2">
      <c r="E276" s="7">
        <v>6.0644999999999998</v>
      </c>
      <c r="F276" s="7">
        <v>1.3287500000000001</v>
      </c>
      <c r="G276" s="7">
        <v>1.4637500000000001</v>
      </c>
      <c r="H276" s="7">
        <v>1.8791249999999999</v>
      </c>
    </row>
    <row r="277" spans="5:8" x14ac:dyDescent="0.2">
      <c r="E277" s="7">
        <v>2.8340000000000001</v>
      </c>
      <c r="F277" s="7">
        <v>3.1868750000000001</v>
      </c>
      <c r="G277" s="7">
        <v>1.0077499999999999</v>
      </c>
      <c r="H277" s="7">
        <v>1.2869999999999999</v>
      </c>
    </row>
    <row r="278" spans="5:8" x14ac:dyDescent="0.2">
      <c r="E278" s="7">
        <v>4.8291250000000003</v>
      </c>
      <c r="F278" s="7">
        <v>1.3975</v>
      </c>
      <c r="G278" s="7">
        <v>0.67312499999999997</v>
      </c>
      <c r="H278" s="7">
        <v>1.1792499999999999</v>
      </c>
    </row>
    <row r="279" spans="5:8" x14ac:dyDescent="0.2">
      <c r="E279" s="7">
        <v>2.6151249999999999</v>
      </c>
      <c r="F279" s="7">
        <v>1.9404999999999999</v>
      </c>
      <c r="G279" s="7">
        <v>1.8051250000000001</v>
      </c>
      <c r="H279" s="7">
        <v>2.25</v>
      </c>
    </row>
    <row r="280" spans="5:8" x14ac:dyDescent="0.2">
      <c r="E280" s="7">
        <v>3.907375</v>
      </c>
      <c r="F280" s="7">
        <v>1.1792499999999999</v>
      </c>
      <c r="G280" s="7">
        <v>0.97624999999999995</v>
      </c>
      <c r="H280" s="7">
        <v>2.6361249999999998</v>
      </c>
    </row>
    <row r="281" spans="5:8" x14ac:dyDescent="0.2">
      <c r="E281" s="7">
        <v>1.1525000000000001</v>
      </c>
      <c r="F281" s="7">
        <v>3.9862500000000001</v>
      </c>
      <c r="G281" s="7">
        <v>0.95199999999999996</v>
      </c>
      <c r="H281" s="7">
        <v>2.5125000000000002</v>
      </c>
    </row>
    <row r="282" spans="5:8" x14ac:dyDescent="0.2">
      <c r="E282" s="7">
        <v>4.1041249999999998</v>
      </c>
      <c r="F282" s="7">
        <v>2.625</v>
      </c>
      <c r="G282" s="7">
        <v>1.8791249999999999</v>
      </c>
      <c r="H282" s="7">
        <v>2.515625</v>
      </c>
    </row>
    <row r="283" spans="5:8" x14ac:dyDescent="0.2">
      <c r="E283" s="7">
        <v>11.187749999999999</v>
      </c>
      <c r="F283" s="7">
        <v>3.125</v>
      </c>
      <c r="G283" s="7">
        <v>2.2947500000000001</v>
      </c>
      <c r="H283" s="7">
        <v>5.3159999999999998</v>
      </c>
    </row>
    <row r="284" spans="5:8" x14ac:dyDescent="0.2">
      <c r="E284" s="7">
        <v>1.27475</v>
      </c>
      <c r="F284" s="7">
        <v>2.1396250000000001</v>
      </c>
      <c r="G284" s="7">
        <v>2.2361249999999999</v>
      </c>
      <c r="H284" s="7">
        <v>1.0077499999999999</v>
      </c>
    </row>
    <row r="285" spans="5:8" x14ac:dyDescent="0.2">
      <c r="E285" s="7">
        <v>3.9361250000000001</v>
      </c>
      <c r="F285" s="7">
        <v>2.1506249999999998</v>
      </c>
      <c r="G285" s="7">
        <v>4.6427500000000004</v>
      </c>
      <c r="H285" s="7">
        <v>0.97624999999999995</v>
      </c>
    </row>
    <row r="286" spans="5:8" x14ac:dyDescent="0.2">
      <c r="E286" s="7">
        <v>3.7603749999999998</v>
      </c>
      <c r="F286" s="7">
        <v>1.0077499999999999</v>
      </c>
      <c r="G286" s="7">
        <v>1.185875</v>
      </c>
      <c r="H286" s="7">
        <v>1.3462499999999999</v>
      </c>
    </row>
    <row r="287" spans="5:8" x14ac:dyDescent="0.2">
      <c r="E287" s="7">
        <v>1.3287500000000001</v>
      </c>
      <c r="F287" s="7">
        <v>1.27475</v>
      </c>
      <c r="G287" s="7">
        <v>4.553375</v>
      </c>
      <c r="H287" s="7">
        <v>3.4003749999999999</v>
      </c>
    </row>
    <row r="288" spans="5:8" x14ac:dyDescent="0.2">
      <c r="E288" s="7">
        <v>0.97624999999999995</v>
      </c>
      <c r="F288" s="7">
        <v>0.72887500000000005</v>
      </c>
      <c r="G288" s="7">
        <v>0.35349999999999998</v>
      </c>
      <c r="H288" s="7">
        <v>4.5594999999999999</v>
      </c>
    </row>
    <row r="289" spans="5:8" x14ac:dyDescent="0.2">
      <c r="E289" s="7">
        <v>1.0307500000000001</v>
      </c>
      <c r="F289" s="7">
        <v>1.6677500000000001</v>
      </c>
      <c r="G289" s="7">
        <v>3.3283749999999999</v>
      </c>
      <c r="H289" s="7">
        <v>0.97624999999999995</v>
      </c>
    </row>
    <row r="290" spans="5:8" x14ac:dyDescent="0.2">
      <c r="E290" s="7">
        <v>0.97624999999999995</v>
      </c>
      <c r="F290" s="7">
        <v>1.5406249999999999</v>
      </c>
      <c r="G290" s="7">
        <v>3.625</v>
      </c>
      <c r="H290" s="7">
        <v>2.2254999999999998</v>
      </c>
    </row>
    <row r="291" spans="5:8" x14ac:dyDescent="0.2">
      <c r="E291" s="7">
        <v>3.9725000000000001</v>
      </c>
      <c r="F291" s="7">
        <v>21.851125</v>
      </c>
      <c r="G291" s="7">
        <v>5.5508749999999996</v>
      </c>
      <c r="H291" s="7">
        <v>2.692625</v>
      </c>
    </row>
    <row r="292" spans="5:8" x14ac:dyDescent="0.2">
      <c r="E292" s="7">
        <v>1.78975</v>
      </c>
      <c r="F292" s="7">
        <v>3.5318749999999999</v>
      </c>
      <c r="G292" s="7">
        <v>3.3773749999999998</v>
      </c>
      <c r="H292" s="7">
        <v>2.015625</v>
      </c>
    </row>
    <row r="293" spans="5:8" x14ac:dyDescent="0.2">
      <c r="E293" s="7">
        <v>2.9155000000000002</v>
      </c>
      <c r="F293" s="7">
        <v>5.7641249999999999</v>
      </c>
      <c r="G293" s="7">
        <v>1.6007499999999999</v>
      </c>
      <c r="H293" s="7">
        <v>10.701874999999999</v>
      </c>
    </row>
    <row r="294" spans="5:8" x14ac:dyDescent="0.2">
      <c r="E294" s="7">
        <v>7.8772500000000001</v>
      </c>
      <c r="F294" s="7">
        <v>1.1525000000000001</v>
      </c>
      <c r="G294" s="7">
        <v>2.1396250000000001</v>
      </c>
      <c r="H294" s="7">
        <v>1.2562500000000001</v>
      </c>
    </row>
    <row r="295" spans="5:8" x14ac:dyDescent="0.2">
      <c r="E295" s="7">
        <v>4.5501250000000004</v>
      </c>
      <c r="F295" s="7">
        <v>2.427</v>
      </c>
      <c r="G295" s="7">
        <v>9.3185000000000002</v>
      </c>
      <c r="H295" s="7">
        <v>3.3657499999999998</v>
      </c>
    </row>
    <row r="296" spans="5:8" x14ac:dyDescent="0.2">
      <c r="E296" s="7">
        <v>2.67225</v>
      </c>
      <c r="F296" s="7">
        <v>1.3462499999999999</v>
      </c>
      <c r="G296" s="7">
        <v>2.128625</v>
      </c>
      <c r="H296" s="7">
        <v>9.6204999999999998</v>
      </c>
    </row>
    <row r="297" spans="5:8" x14ac:dyDescent="0.2">
      <c r="E297" s="7">
        <v>1.7653749999999999</v>
      </c>
      <c r="F297" s="7">
        <v>8.2591249999999992</v>
      </c>
      <c r="G297" s="7">
        <v>0.88387499999999997</v>
      </c>
      <c r="H297" s="7">
        <v>1.1792499999999999</v>
      </c>
    </row>
    <row r="298" spans="5:8" x14ac:dyDescent="0.2">
      <c r="E298" s="7">
        <v>2.3002500000000001</v>
      </c>
      <c r="F298" s="7">
        <v>0.72887500000000005</v>
      </c>
      <c r="G298" s="7">
        <v>2.4043749999999999</v>
      </c>
      <c r="H298" s="7">
        <v>1.1180000000000001</v>
      </c>
    </row>
    <row r="299" spans="5:8" x14ac:dyDescent="0.2">
      <c r="E299" s="7">
        <v>2.1506249999999998</v>
      </c>
      <c r="F299" s="7">
        <v>10.745374999999999</v>
      </c>
      <c r="G299" s="7">
        <v>5.39825</v>
      </c>
      <c r="H299" s="7">
        <v>1.25</v>
      </c>
    </row>
    <row r="300" spans="5:8" x14ac:dyDescent="0.2">
      <c r="E300" s="7">
        <v>1.352125</v>
      </c>
      <c r="F300" s="7">
        <v>1.7410000000000001</v>
      </c>
      <c r="G300" s="7">
        <v>2.5310000000000001</v>
      </c>
      <c r="H300" s="7">
        <v>18.331375000000001</v>
      </c>
    </row>
    <row r="301" spans="5:8" x14ac:dyDescent="0.2">
      <c r="E301" s="7">
        <v>2.8504999999999998</v>
      </c>
      <c r="F301" s="7">
        <v>15.56575</v>
      </c>
      <c r="G301" s="7">
        <v>0.625</v>
      </c>
      <c r="H301" s="7">
        <v>7.3964999999999996</v>
      </c>
    </row>
    <row r="302" spans="5:8" x14ac:dyDescent="0.2">
      <c r="E302" s="7">
        <v>1.4577500000000001</v>
      </c>
      <c r="F302" s="7">
        <v>6.0616250000000003</v>
      </c>
      <c r="G302" s="7">
        <v>1</v>
      </c>
      <c r="H302" s="7">
        <v>24.028500000000001</v>
      </c>
    </row>
    <row r="303" spans="5:8" x14ac:dyDescent="0.2">
      <c r="E303" s="7">
        <v>1.50525</v>
      </c>
      <c r="F303" s="7">
        <v>0.88387499999999997</v>
      </c>
      <c r="G303" s="7">
        <v>1</v>
      </c>
      <c r="H303" s="7">
        <v>1.185875</v>
      </c>
    </row>
    <row r="304" spans="5:8" x14ac:dyDescent="0.2">
      <c r="E304" s="7">
        <v>1.5258750000000001</v>
      </c>
      <c r="F304" s="7">
        <v>10.16225</v>
      </c>
      <c r="G304" s="7">
        <v>2.9288750000000001</v>
      </c>
      <c r="H304" s="7">
        <v>3.0233750000000001</v>
      </c>
    </row>
    <row r="305" spans="5:8" x14ac:dyDescent="0.2">
      <c r="E305" s="7">
        <v>1.6007499999999999</v>
      </c>
      <c r="F305" s="7">
        <v>2.128625</v>
      </c>
      <c r="G305" s="7">
        <v>3.631875</v>
      </c>
      <c r="H305" s="7">
        <v>17.917000000000002</v>
      </c>
    </row>
    <row r="306" spans="5:8" x14ac:dyDescent="0.2">
      <c r="E306" s="7">
        <v>2.4837500000000001</v>
      </c>
      <c r="F306" s="7">
        <v>2.5310000000000001</v>
      </c>
      <c r="G306" s="7">
        <v>0.76037500000000002</v>
      </c>
      <c r="H306" s="7">
        <v>2.125</v>
      </c>
    </row>
    <row r="307" spans="5:8" x14ac:dyDescent="0.2">
      <c r="E307" s="7">
        <v>4.1892500000000004</v>
      </c>
      <c r="F307" s="7">
        <v>13.272625</v>
      </c>
      <c r="G307" s="7">
        <v>0.39524999999999999</v>
      </c>
      <c r="H307" s="7">
        <v>2.5</v>
      </c>
    </row>
    <row r="308" spans="5:8" x14ac:dyDescent="0.2">
      <c r="E308" s="7">
        <v>14.935375000000001</v>
      </c>
      <c r="F308" s="7">
        <v>3.4671249999999998</v>
      </c>
      <c r="G308" s="7">
        <v>0.5</v>
      </c>
      <c r="H308" s="7">
        <v>1.6007499999999999</v>
      </c>
    </row>
    <row r="309" spans="5:8" x14ac:dyDescent="0.2">
      <c r="E309" s="7">
        <v>2.9181249999999999</v>
      </c>
      <c r="F309" s="7">
        <v>1.1839999999999999</v>
      </c>
      <c r="G309" s="7">
        <v>1.185875</v>
      </c>
      <c r="H309" s="7">
        <v>1.2562500000000001</v>
      </c>
    </row>
    <row r="310" spans="5:8" x14ac:dyDescent="0.2">
      <c r="E310" s="7">
        <v>3.051625</v>
      </c>
      <c r="F310" s="7">
        <v>1.5109999999999999</v>
      </c>
      <c r="G310" s="7">
        <v>0.707125</v>
      </c>
      <c r="H310" s="7">
        <v>1.2562500000000001</v>
      </c>
    </row>
    <row r="311" spans="5:8" x14ac:dyDescent="0.2">
      <c r="E311" s="7">
        <v>1.3975</v>
      </c>
      <c r="F311" s="7">
        <v>1.0077499999999999</v>
      </c>
      <c r="G311" s="7">
        <v>3.1274999999999999</v>
      </c>
      <c r="H311" s="7">
        <v>2.4655</v>
      </c>
    </row>
    <row r="312" spans="5:8" x14ac:dyDescent="0.2">
      <c r="E312" s="7">
        <v>0.97624999999999995</v>
      </c>
      <c r="F312" s="7">
        <v>1.231125</v>
      </c>
      <c r="G312" s="7">
        <v>0.97624999999999995</v>
      </c>
      <c r="H312" s="7">
        <v>5.062125</v>
      </c>
    </row>
    <row r="313" spans="5:8" x14ac:dyDescent="0.2">
      <c r="E313" s="7">
        <v>1.6441250000000001</v>
      </c>
      <c r="F313" s="7">
        <v>9.6528749999999999</v>
      </c>
      <c r="G313" s="7">
        <v>0.625</v>
      </c>
      <c r="H313" s="7">
        <v>12.627625</v>
      </c>
    </row>
    <row r="314" spans="5:8" x14ac:dyDescent="0.2">
      <c r="E314" s="7">
        <v>14.241125</v>
      </c>
      <c r="F314" s="7">
        <v>3.7982499999999999</v>
      </c>
      <c r="G314" s="7">
        <v>0.27950000000000003</v>
      </c>
      <c r="H314" s="7">
        <v>18.172750000000001</v>
      </c>
    </row>
    <row r="315" spans="5:8" x14ac:dyDescent="0.2">
      <c r="E315" s="7">
        <v>7.6435000000000004</v>
      </c>
      <c r="F315" s="7">
        <v>1.41425</v>
      </c>
      <c r="G315" s="7">
        <v>1.5349999999999999</v>
      </c>
      <c r="H315" s="7">
        <v>11.468624999999999</v>
      </c>
    </row>
    <row r="316" spans="5:8" x14ac:dyDescent="0.2">
      <c r="E316" s="7">
        <v>4.8252499999999996</v>
      </c>
      <c r="F316" s="7">
        <v>5.102125</v>
      </c>
      <c r="G316" s="7">
        <v>1.0680000000000001</v>
      </c>
      <c r="H316" s="7">
        <v>7.0971250000000001</v>
      </c>
    </row>
    <row r="317" spans="5:8" x14ac:dyDescent="0.2">
      <c r="E317" s="7">
        <v>10.252124999999999</v>
      </c>
      <c r="F317" s="7">
        <v>1.125</v>
      </c>
      <c r="G317" s="7">
        <v>0.35349999999999998</v>
      </c>
      <c r="H317" s="7">
        <v>0.79062500000000002</v>
      </c>
    </row>
    <row r="318" spans="5:8" x14ac:dyDescent="0.2">
      <c r="E318" s="7">
        <v>10.935874999999999</v>
      </c>
      <c r="F318" s="7">
        <v>1.07525</v>
      </c>
      <c r="G318" s="7">
        <v>0.67312499999999997</v>
      </c>
      <c r="H318" s="7">
        <v>10.83075</v>
      </c>
    </row>
    <row r="319" spans="5:8" x14ac:dyDescent="0.2">
      <c r="E319" s="7">
        <v>21.103375</v>
      </c>
      <c r="F319" s="7">
        <v>1</v>
      </c>
      <c r="G319" s="7">
        <v>1.8027500000000001</v>
      </c>
      <c r="H319" s="7">
        <v>5.274</v>
      </c>
    </row>
    <row r="320" spans="5:8" x14ac:dyDescent="0.2">
      <c r="E320" s="7">
        <v>1.1525000000000001</v>
      </c>
      <c r="F320" s="7">
        <v>2.3584999999999998</v>
      </c>
      <c r="G320" s="7">
        <v>1.8456250000000001</v>
      </c>
      <c r="H320" s="7">
        <v>10.291625</v>
      </c>
    </row>
    <row r="321" spans="5:8" x14ac:dyDescent="0.2">
      <c r="E321" s="7">
        <v>2.3584999999999998</v>
      </c>
      <c r="F321" s="7">
        <v>2.6516250000000001</v>
      </c>
      <c r="G321" s="7">
        <v>2.3584999999999998</v>
      </c>
      <c r="H321" s="7">
        <v>0.55900000000000005</v>
      </c>
    </row>
    <row r="322" spans="5:8" x14ac:dyDescent="0.2">
      <c r="E322" s="7">
        <v>1.85825</v>
      </c>
      <c r="F322" s="7">
        <v>1.0680000000000001</v>
      </c>
      <c r="G322" s="7">
        <v>1.50525</v>
      </c>
      <c r="H322" s="7">
        <v>10.683249999999999</v>
      </c>
    </row>
    <row r="323" spans="5:8" x14ac:dyDescent="0.2">
      <c r="E323" s="7">
        <v>0.625</v>
      </c>
      <c r="F323" s="7">
        <v>1.2869999999999999</v>
      </c>
      <c r="G323" s="7">
        <v>2.67225</v>
      </c>
      <c r="H323" s="7">
        <v>4.272125</v>
      </c>
    </row>
    <row r="324" spans="5:8" x14ac:dyDescent="0.2">
      <c r="E324" s="7">
        <v>1.4252499999999999</v>
      </c>
      <c r="F324" s="7">
        <v>1.4577500000000001</v>
      </c>
      <c r="G324" s="7">
        <v>3.051625</v>
      </c>
      <c r="H324" s="7">
        <v>8.6746250000000007</v>
      </c>
    </row>
    <row r="325" spans="5:8" x14ac:dyDescent="0.2">
      <c r="E325" s="7">
        <v>1.1525000000000001</v>
      </c>
      <c r="F325" s="7">
        <v>4.8531250000000004</v>
      </c>
      <c r="G325" s="7">
        <v>5.8162500000000001</v>
      </c>
      <c r="H325" s="7">
        <v>25.023624999999999</v>
      </c>
    </row>
    <row r="326" spans="5:8" x14ac:dyDescent="0.2">
      <c r="E326" s="7">
        <v>1.380625</v>
      </c>
      <c r="F326" s="7">
        <v>3.3657499999999998</v>
      </c>
      <c r="G326" s="7">
        <v>0.72887500000000005</v>
      </c>
      <c r="H326" s="7">
        <v>3.1868750000000001</v>
      </c>
    </row>
    <row r="327" spans="5:8" x14ac:dyDescent="0.2">
      <c r="E327" s="7">
        <v>1.125</v>
      </c>
      <c r="F327" s="7">
        <v>8.4041250000000005</v>
      </c>
      <c r="G327" s="7">
        <v>2.2361249999999999</v>
      </c>
      <c r="H327" s="7">
        <v>1.463125</v>
      </c>
    </row>
    <row r="328" spans="5:8" x14ac:dyDescent="0.2">
      <c r="E328" s="7">
        <v>1.5</v>
      </c>
      <c r="F328" s="7">
        <v>2.1866249999999998</v>
      </c>
      <c r="G328" s="7">
        <v>1.25</v>
      </c>
      <c r="H328" s="7">
        <v>8.1642499999999991</v>
      </c>
    </row>
    <row r="329" spans="5:8" x14ac:dyDescent="0.2">
      <c r="E329" s="7">
        <v>0.75</v>
      </c>
      <c r="F329" s="7">
        <v>4.1923750000000002</v>
      </c>
      <c r="G329" s="7">
        <v>1.2869999999999999</v>
      </c>
      <c r="H329" s="7">
        <v>6.5986250000000002</v>
      </c>
    </row>
    <row r="330" spans="5:8" x14ac:dyDescent="0.2">
      <c r="E330" s="7">
        <v>2.2534999999999998</v>
      </c>
      <c r="F330" s="7">
        <v>2.2534999999999998</v>
      </c>
      <c r="G330" s="7">
        <v>1.6703749999999999</v>
      </c>
      <c r="H330" s="7">
        <v>11.8645</v>
      </c>
    </row>
    <row r="331" spans="5:8" x14ac:dyDescent="0.2">
      <c r="E331" s="7">
        <v>8.1313750000000002</v>
      </c>
      <c r="F331" s="7">
        <v>4.8621249999999998</v>
      </c>
      <c r="G331" s="7">
        <v>5.2973749999999997</v>
      </c>
      <c r="H331" s="7">
        <v>1.0307500000000001</v>
      </c>
    </row>
    <row r="332" spans="5:8" x14ac:dyDescent="0.2">
      <c r="E332" s="7">
        <v>1.0680000000000001</v>
      </c>
      <c r="F332" s="7">
        <v>7.4637500000000001</v>
      </c>
      <c r="G332" s="7">
        <v>4.6520000000000001</v>
      </c>
      <c r="H332" s="7">
        <v>5.5860000000000003</v>
      </c>
    </row>
    <row r="333" spans="5:8" x14ac:dyDescent="0.2">
      <c r="E333" s="7">
        <v>1.6441250000000001</v>
      </c>
      <c r="F333" s="7">
        <v>2.2534999999999998</v>
      </c>
      <c r="G333" s="7">
        <v>2.128625</v>
      </c>
      <c r="H333" s="7">
        <v>1.677</v>
      </c>
    </row>
    <row r="334" spans="5:8" x14ac:dyDescent="0.2">
      <c r="E334" s="7">
        <v>0.51537500000000003</v>
      </c>
      <c r="F334" s="7">
        <v>1.3287500000000001</v>
      </c>
      <c r="G334" s="7">
        <v>0.90137500000000004</v>
      </c>
      <c r="H334" s="7">
        <v>2.2534999999999998</v>
      </c>
    </row>
    <row r="335" spans="5:8" x14ac:dyDescent="0.2">
      <c r="E335" s="7">
        <v>0.72887500000000005</v>
      </c>
      <c r="F335" s="7">
        <v>2.050125</v>
      </c>
      <c r="G335" s="7">
        <v>4.8567499999999999</v>
      </c>
      <c r="H335" s="7">
        <v>2.125</v>
      </c>
    </row>
    <row r="336" spans="5:8" x14ac:dyDescent="0.2">
      <c r="E336" s="7">
        <v>0.88387499999999997</v>
      </c>
      <c r="F336" s="7">
        <v>2.675125</v>
      </c>
      <c r="G336" s="7">
        <v>2.304875</v>
      </c>
      <c r="H336" s="7">
        <v>1.25</v>
      </c>
    </row>
    <row r="337" spans="5:8" x14ac:dyDescent="0.2">
      <c r="E337" s="7">
        <v>7.66425</v>
      </c>
      <c r="F337" s="7">
        <v>2.304875</v>
      </c>
      <c r="G337" s="7">
        <v>0.76037500000000002</v>
      </c>
      <c r="H337" s="7">
        <v>1.0307500000000001</v>
      </c>
    </row>
    <row r="338" spans="5:8" x14ac:dyDescent="0.2">
      <c r="E338" s="7">
        <v>0.55900000000000005</v>
      </c>
      <c r="F338" s="7">
        <v>0.625</v>
      </c>
      <c r="G338" s="7">
        <v>1.1180000000000001</v>
      </c>
      <c r="H338" s="7">
        <v>2.6575000000000002</v>
      </c>
    </row>
    <row r="339" spans="5:8" x14ac:dyDescent="0.2">
      <c r="E339" s="7">
        <v>3.692625</v>
      </c>
      <c r="F339" s="7">
        <v>2.0615000000000001</v>
      </c>
      <c r="G339" s="7">
        <v>1.1525000000000001</v>
      </c>
      <c r="H339" s="7">
        <v>1.50525</v>
      </c>
    </row>
    <row r="340" spans="5:8" x14ac:dyDescent="0.2">
      <c r="E340" s="7">
        <v>2.8531249999999999</v>
      </c>
      <c r="F340" s="7">
        <v>2.6368749999999999</v>
      </c>
      <c r="G340" s="7">
        <v>1.25</v>
      </c>
      <c r="H340" s="7">
        <v>1.0606249999999999</v>
      </c>
    </row>
    <row r="341" spans="5:8" x14ac:dyDescent="0.2">
      <c r="E341" s="7">
        <v>4.0255000000000001</v>
      </c>
      <c r="F341" s="7">
        <v>1.85825</v>
      </c>
      <c r="G341" s="7">
        <v>0.90137500000000004</v>
      </c>
      <c r="H341" s="7">
        <v>1.4252499999999999</v>
      </c>
    </row>
    <row r="342" spans="5:8" x14ac:dyDescent="0.2">
      <c r="E342" s="7">
        <v>3.7603749999999998</v>
      </c>
      <c r="F342" s="7">
        <v>0.90137500000000004</v>
      </c>
      <c r="G342" s="7">
        <v>0.76037500000000002</v>
      </c>
      <c r="H342" s="7">
        <v>2.4043749999999999</v>
      </c>
    </row>
    <row r="343" spans="5:8" x14ac:dyDescent="0.2">
      <c r="E343" s="7">
        <v>1.6677500000000001</v>
      </c>
      <c r="F343" s="7">
        <v>0.72887500000000005</v>
      </c>
      <c r="G343" s="7">
        <v>1.50525</v>
      </c>
      <c r="H343" s="7">
        <v>1.0680000000000001</v>
      </c>
    </row>
    <row r="344" spans="5:8" x14ac:dyDescent="0.2">
      <c r="E344" s="7">
        <v>1.2562500000000001</v>
      </c>
      <c r="F344" s="7">
        <v>0.55900000000000005</v>
      </c>
      <c r="G344" s="7">
        <v>3.5531250000000001</v>
      </c>
      <c r="H344" s="7">
        <v>1</v>
      </c>
    </row>
    <row r="345" spans="5:8" x14ac:dyDescent="0.2">
      <c r="E345" s="7">
        <v>15.6995</v>
      </c>
      <c r="F345" s="7">
        <v>1.3975</v>
      </c>
      <c r="G345" s="7">
        <v>6.4061250000000003</v>
      </c>
      <c r="H345" s="7">
        <v>1.25</v>
      </c>
    </row>
    <row r="346" spans="5:8" x14ac:dyDescent="0.2">
      <c r="E346" s="7">
        <v>4.72525</v>
      </c>
      <c r="F346" s="7">
        <v>1.125</v>
      </c>
      <c r="G346" s="7">
        <v>2.2810000000000001</v>
      </c>
      <c r="H346" s="7">
        <v>0.88387499999999997</v>
      </c>
    </row>
    <row r="347" spans="5:8" x14ac:dyDescent="0.2">
      <c r="E347" s="7">
        <v>6.7279999999999998</v>
      </c>
      <c r="F347" s="7">
        <v>1.9524999999999999</v>
      </c>
      <c r="G347" s="7">
        <v>7.9198750000000002</v>
      </c>
      <c r="H347" s="7">
        <v>0.95199999999999996</v>
      </c>
    </row>
    <row r="348" spans="5:8" x14ac:dyDescent="0.2">
      <c r="E348" s="7">
        <v>5.1432500000000001</v>
      </c>
      <c r="F348" s="7">
        <v>0.39524999999999999</v>
      </c>
      <c r="G348" s="7">
        <v>0.625</v>
      </c>
      <c r="H348" s="7">
        <v>0.72887500000000005</v>
      </c>
    </row>
    <row r="349" spans="5:8" x14ac:dyDescent="0.2">
      <c r="E349" s="7">
        <v>1.0077499999999999</v>
      </c>
      <c r="F349" s="7">
        <v>1.380625</v>
      </c>
      <c r="G349" s="7">
        <v>0.39524999999999999</v>
      </c>
      <c r="H349" s="7">
        <v>3.1868750000000001</v>
      </c>
    </row>
    <row r="350" spans="5:8" x14ac:dyDescent="0.2">
      <c r="E350" s="7">
        <v>4.8760000000000003</v>
      </c>
      <c r="F350" s="7">
        <v>0.5</v>
      </c>
      <c r="G350" s="7">
        <v>0.53037500000000004</v>
      </c>
      <c r="H350" s="7">
        <v>2.2981250000000002</v>
      </c>
    </row>
    <row r="351" spans="5:8" x14ac:dyDescent="0.2">
      <c r="E351" s="7">
        <v>2.9181249999999999</v>
      </c>
      <c r="F351" s="7">
        <v>1.52075</v>
      </c>
      <c r="G351" s="7">
        <v>1.2373749999999999</v>
      </c>
      <c r="H351" s="7">
        <v>1.25</v>
      </c>
    </row>
    <row r="352" spans="5:8" x14ac:dyDescent="0.2">
      <c r="E352" s="7">
        <v>2.121375</v>
      </c>
      <c r="F352" s="7">
        <v>1.0606249999999999</v>
      </c>
      <c r="G352" s="7">
        <v>0.39524999999999999</v>
      </c>
      <c r="H352" s="7">
        <v>1.62975</v>
      </c>
    </row>
    <row r="353" spans="5:8" x14ac:dyDescent="0.2">
      <c r="E353" s="7">
        <v>2.4748749999999999</v>
      </c>
      <c r="F353" s="7">
        <v>0.80037499999999995</v>
      </c>
      <c r="G353" s="7">
        <v>1.0307500000000001</v>
      </c>
      <c r="H353" s="7">
        <v>1.546125</v>
      </c>
    </row>
    <row r="354" spans="5:8" x14ac:dyDescent="0.2">
      <c r="E354" s="7">
        <v>5.8763750000000003</v>
      </c>
      <c r="F354" s="7">
        <v>1.625</v>
      </c>
      <c r="G354" s="7">
        <v>1.591</v>
      </c>
      <c r="H354" s="7">
        <v>1.1180000000000001</v>
      </c>
    </row>
    <row r="355" spans="5:8" x14ac:dyDescent="0.2">
      <c r="E355" s="7">
        <v>7.6127500000000001</v>
      </c>
      <c r="F355" s="7">
        <v>3.1274999999999999</v>
      </c>
      <c r="G355" s="7">
        <v>1.0077499999999999</v>
      </c>
      <c r="H355" s="7">
        <v>0.95199999999999996</v>
      </c>
    </row>
    <row r="356" spans="5:8" x14ac:dyDescent="0.2">
      <c r="E356" s="7">
        <v>8.3216249999999992</v>
      </c>
      <c r="F356" s="7">
        <v>1.1180000000000001</v>
      </c>
      <c r="G356" s="7">
        <v>3.2839999999999998</v>
      </c>
      <c r="H356" s="7">
        <v>1.1792499999999999</v>
      </c>
    </row>
    <row r="357" spans="5:8" x14ac:dyDescent="0.2">
      <c r="E357" s="7">
        <v>15.923125000000001</v>
      </c>
      <c r="F357" s="7">
        <v>2.0615000000000001</v>
      </c>
      <c r="G357" s="7">
        <v>2.121375</v>
      </c>
      <c r="H357" s="7">
        <v>0.80037499999999995</v>
      </c>
    </row>
    <row r="358" spans="5:8" x14ac:dyDescent="0.2">
      <c r="E358" s="7">
        <v>4.4511250000000002</v>
      </c>
      <c r="F358" s="7">
        <v>0.625</v>
      </c>
      <c r="G358" s="7">
        <v>1.1180000000000001</v>
      </c>
      <c r="H358" s="7">
        <v>0.51537500000000003</v>
      </c>
    </row>
    <row r="359" spans="5:8" x14ac:dyDescent="0.2">
      <c r="E359" s="7">
        <v>4.0368750000000002</v>
      </c>
      <c r="F359" s="7">
        <v>3.0233750000000001</v>
      </c>
      <c r="G359" s="7">
        <v>3.300125</v>
      </c>
      <c r="H359" s="7">
        <v>0.63737500000000002</v>
      </c>
    </row>
    <row r="360" spans="5:8" x14ac:dyDescent="0.2">
      <c r="E360" s="7">
        <v>1.7544999999999999</v>
      </c>
      <c r="F360" s="7">
        <v>5.5339999999999998</v>
      </c>
      <c r="G360" s="7">
        <v>1</v>
      </c>
      <c r="H360" s="7">
        <v>1.2562500000000001</v>
      </c>
    </row>
    <row r="361" spans="5:8" x14ac:dyDescent="0.2">
      <c r="E361" s="7">
        <v>3.8941249999999998</v>
      </c>
      <c r="F361" s="7">
        <v>1.9444999999999999</v>
      </c>
      <c r="G361" s="7">
        <v>0.88387499999999997</v>
      </c>
      <c r="H361" s="7">
        <v>4.6916250000000002</v>
      </c>
    </row>
    <row r="362" spans="5:8" x14ac:dyDescent="0.2">
      <c r="E362" s="7">
        <v>8.4693749999999994</v>
      </c>
      <c r="F362" s="7">
        <v>1.0680000000000001</v>
      </c>
      <c r="G362" s="7">
        <v>0.63737500000000002</v>
      </c>
      <c r="H362" s="7">
        <v>4.4808750000000002</v>
      </c>
    </row>
    <row r="363" spans="5:8" x14ac:dyDescent="0.2">
      <c r="E363" s="7">
        <v>2.304875</v>
      </c>
      <c r="F363" s="7">
        <v>0.51537500000000003</v>
      </c>
      <c r="G363" s="7">
        <v>1.62975</v>
      </c>
      <c r="H363" s="7">
        <v>1.3975</v>
      </c>
    </row>
    <row r="364" spans="5:8" x14ac:dyDescent="0.2">
      <c r="E364" s="7">
        <v>9.6957500000000003</v>
      </c>
      <c r="F364" s="7">
        <v>1.1180000000000001</v>
      </c>
      <c r="G364" s="7">
        <v>5.3765000000000001</v>
      </c>
      <c r="H364" s="7">
        <v>1.5811249999999999</v>
      </c>
    </row>
    <row r="365" spans="5:8" x14ac:dyDescent="0.2">
      <c r="E365" s="7">
        <v>10.285625</v>
      </c>
      <c r="F365" s="7">
        <v>0.90137500000000004</v>
      </c>
      <c r="G365" s="7">
        <v>0.53037500000000004</v>
      </c>
      <c r="H365" s="7">
        <v>1.3462499999999999</v>
      </c>
    </row>
    <row r="366" spans="5:8" x14ac:dyDescent="0.2">
      <c r="E366" s="7">
        <v>3.2563749999999998</v>
      </c>
      <c r="F366" s="7">
        <v>2.015625</v>
      </c>
      <c r="G366" s="7">
        <v>30.039000000000001</v>
      </c>
      <c r="H366" s="7">
        <v>0.72887500000000005</v>
      </c>
    </row>
    <row r="367" spans="5:8" x14ac:dyDescent="0.2">
      <c r="E367" s="7">
        <v>9.9426249999999996</v>
      </c>
      <c r="F367" s="7">
        <v>1.62975</v>
      </c>
      <c r="G367" s="7">
        <v>0.83850000000000002</v>
      </c>
      <c r="H367" s="7">
        <v>0.72887500000000005</v>
      </c>
    </row>
    <row r="368" spans="5:8" x14ac:dyDescent="0.2">
      <c r="E368" s="7">
        <v>1.1403749999999999</v>
      </c>
      <c r="F368" s="7">
        <v>14.625500000000001</v>
      </c>
      <c r="G368" s="7">
        <v>1.909125</v>
      </c>
      <c r="H368" s="7">
        <v>1.625</v>
      </c>
    </row>
    <row r="369" spans="5:8" x14ac:dyDescent="0.2">
      <c r="E369" s="7">
        <v>5.0908749999999996</v>
      </c>
      <c r="F369" s="7">
        <v>8.2328749999999999</v>
      </c>
      <c r="G369" s="7">
        <v>1.5502499999999999</v>
      </c>
      <c r="H369" s="7">
        <v>1.875</v>
      </c>
    </row>
    <row r="370" spans="5:8" x14ac:dyDescent="0.2">
      <c r="E370" s="7">
        <v>0.63737500000000002</v>
      </c>
      <c r="F370" s="7">
        <v>2.050125</v>
      </c>
      <c r="G370" s="7">
        <v>0.25</v>
      </c>
      <c r="H370" s="7">
        <v>2.3584999999999998</v>
      </c>
    </row>
    <row r="371" spans="5:8" x14ac:dyDescent="0.2">
      <c r="E371" s="7">
        <v>2.6877499999999999</v>
      </c>
      <c r="F371" s="7">
        <v>2.9181249999999999</v>
      </c>
      <c r="G371" s="7">
        <v>1.185875</v>
      </c>
      <c r="H371" s="7">
        <v>0.72887500000000005</v>
      </c>
    </row>
    <row r="372" spans="5:8" x14ac:dyDescent="0.2">
      <c r="E372" s="7">
        <v>0.80037499999999995</v>
      </c>
      <c r="F372" s="7">
        <v>2.7414999999999998</v>
      </c>
      <c r="G372" s="7">
        <v>5.4891249999999996</v>
      </c>
      <c r="H372" s="7">
        <v>1.463125</v>
      </c>
    </row>
    <row r="373" spans="5:8" x14ac:dyDescent="0.2">
      <c r="E373" s="7">
        <v>1.0077499999999999</v>
      </c>
      <c r="F373" s="7">
        <v>1.5662499999999999</v>
      </c>
      <c r="G373" s="7">
        <v>43.475625000000001</v>
      </c>
      <c r="H373" s="7">
        <v>2.3485</v>
      </c>
    </row>
    <row r="374" spans="5:8" x14ac:dyDescent="0.2">
      <c r="E374" s="7">
        <v>3.5590000000000002</v>
      </c>
      <c r="F374" s="7">
        <v>1.7410000000000001</v>
      </c>
      <c r="G374" s="7">
        <v>42.441375000000001</v>
      </c>
      <c r="H374" s="7">
        <v>3.1868750000000001</v>
      </c>
    </row>
    <row r="375" spans="5:8" x14ac:dyDescent="0.2">
      <c r="E375" s="7">
        <v>0.625</v>
      </c>
      <c r="F375" s="7">
        <v>1.25</v>
      </c>
      <c r="G375" s="7">
        <v>31.7545</v>
      </c>
      <c r="H375" s="7">
        <v>0.51537500000000003</v>
      </c>
    </row>
    <row r="376" spans="5:8" x14ac:dyDescent="0.2">
      <c r="E376" s="7">
        <v>1.1792499999999999</v>
      </c>
      <c r="F376" s="7">
        <v>0.97624999999999995</v>
      </c>
      <c r="G376" s="7">
        <v>43.683624999999999</v>
      </c>
      <c r="H376" s="7">
        <v>1</v>
      </c>
    </row>
    <row r="377" spans="5:8" x14ac:dyDescent="0.2">
      <c r="E377" s="7">
        <v>1.8027500000000001</v>
      </c>
      <c r="F377" s="7">
        <v>1.2869999999999999</v>
      </c>
      <c r="G377" s="7">
        <v>27.433875</v>
      </c>
      <c r="H377" s="7">
        <v>1.2562500000000001</v>
      </c>
    </row>
    <row r="378" spans="5:8" x14ac:dyDescent="0.2">
      <c r="E378" s="7">
        <v>1.380625</v>
      </c>
      <c r="F378" s="7">
        <v>0.45074999999999998</v>
      </c>
      <c r="G378" s="7">
        <v>27.9755</v>
      </c>
      <c r="H378" s="7">
        <v>3.3177500000000002</v>
      </c>
    </row>
    <row r="379" spans="5:8" x14ac:dyDescent="0.2">
      <c r="E379" s="7">
        <v>1.625</v>
      </c>
      <c r="F379" s="7">
        <v>1.25</v>
      </c>
      <c r="G379" s="7">
        <v>26.785374999999998</v>
      </c>
      <c r="H379" s="7">
        <v>1.27475</v>
      </c>
    </row>
    <row r="380" spans="5:8" x14ac:dyDescent="0.2">
      <c r="E380" s="7">
        <v>2.034875</v>
      </c>
      <c r="F380" s="7">
        <v>4.5962500000000004</v>
      </c>
      <c r="G380" s="7">
        <v>41.225250000000003</v>
      </c>
      <c r="H380" s="7">
        <v>1.0680000000000001</v>
      </c>
    </row>
    <row r="381" spans="5:8" x14ac:dyDescent="0.2">
      <c r="E381" s="7">
        <v>1.50525</v>
      </c>
      <c r="F381" s="7">
        <v>6.1147499999999999</v>
      </c>
      <c r="G381" s="7">
        <v>32.146500000000003</v>
      </c>
      <c r="H381" s="7">
        <v>0.72887500000000005</v>
      </c>
    </row>
    <row r="382" spans="5:8" x14ac:dyDescent="0.2">
      <c r="E382" s="7">
        <v>1.85825</v>
      </c>
      <c r="F382" s="7">
        <v>4.1588750000000001</v>
      </c>
      <c r="G382" s="7">
        <v>8.7918749999999992</v>
      </c>
      <c r="H382" s="7">
        <v>0.72887500000000005</v>
      </c>
    </row>
    <row r="383" spans="5:8" x14ac:dyDescent="0.2">
      <c r="E383" s="7">
        <v>0.97624999999999995</v>
      </c>
      <c r="F383" s="7">
        <v>2.0691250000000001</v>
      </c>
      <c r="G383" s="7">
        <v>2.3266249999999999</v>
      </c>
      <c r="H383" s="7">
        <v>0.67312499999999997</v>
      </c>
    </row>
    <row r="384" spans="5:8" x14ac:dyDescent="0.2">
      <c r="E384" s="7">
        <v>1.07525</v>
      </c>
      <c r="F384" s="7">
        <v>1.3287500000000001</v>
      </c>
      <c r="G384" s="7">
        <v>0.75</v>
      </c>
      <c r="H384" s="7">
        <v>1.131875</v>
      </c>
    </row>
    <row r="385" spans="5:8" x14ac:dyDescent="0.2">
      <c r="E385" s="7">
        <v>4.875</v>
      </c>
      <c r="F385" s="7">
        <v>1.50525</v>
      </c>
      <c r="G385" s="7">
        <v>2.6516250000000001</v>
      </c>
      <c r="H385" s="7">
        <v>2.2149999999999999</v>
      </c>
    </row>
    <row r="386" spans="5:8" x14ac:dyDescent="0.2">
      <c r="E386" s="7">
        <v>4.9197499999999996</v>
      </c>
      <c r="F386" s="7">
        <v>2.4906250000000001</v>
      </c>
      <c r="G386" s="7">
        <v>15.083125000000001</v>
      </c>
      <c r="H386" s="7">
        <v>1.8456250000000001</v>
      </c>
    </row>
    <row r="387" spans="5:8" x14ac:dyDescent="0.2">
      <c r="E387" s="7">
        <v>1.0307500000000001</v>
      </c>
      <c r="F387" s="7">
        <v>5.4457500000000003</v>
      </c>
      <c r="G387" s="7">
        <v>1.9236249999999999</v>
      </c>
      <c r="H387" s="7">
        <v>3.7291249999999998</v>
      </c>
    </row>
    <row r="388" spans="5:8" x14ac:dyDescent="0.2">
      <c r="E388" s="7">
        <v>1.231125</v>
      </c>
      <c r="F388" s="7">
        <v>1.8027500000000001</v>
      </c>
      <c r="G388" s="7">
        <v>0.39524999999999999</v>
      </c>
      <c r="H388" s="7">
        <v>1.3287500000000001</v>
      </c>
    </row>
    <row r="389" spans="5:8" x14ac:dyDescent="0.2">
      <c r="E389" s="7">
        <v>0.51537500000000003</v>
      </c>
      <c r="F389" s="7">
        <v>12.175375000000001</v>
      </c>
      <c r="G389" s="7">
        <v>2.7173750000000001</v>
      </c>
      <c r="H389" s="7">
        <v>1.2869999999999999</v>
      </c>
    </row>
    <row r="390" spans="5:8" x14ac:dyDescent="0.2">
      <c r="E390" s="7">
        <v>0.97624999999999995</v>
      </c>
      <c r="F390" s="7">
        <v>3.3002500000000001</v>
      </c>
      <c r="G390" s="7">
        <v>5.038875</v>
      </c>
      <c r="H390" s="7">
        <v>1.1792499999999999</v>
      </c>
    </row>
    <row r="391" spans="5:8" x14ac:dyDescent="0.2">
      <c r="E391" s="7">
        <v>3.4003749999999999</v>
      </c>
      <c r="F391" s="7">
        <v>5.5508749999999996</v>
      </c>
      <c r="G391" s="7">
        <v>6.1745000000000001</v>
      </c>
      <c r="H391" s="7">
        <v>1.50525</v>
      </c>
    </row>
    <row r="392" spans="5:8" x14ac:dyDescent="0.2">
      <c r="E392" s="7">
        <v>3.0258750000000001</v>
      </c>
      <c r="F392" s="7">
        <v>2.427</v>
      </c>
      <c r="G392" s="7">
        <v>23.599875000000001</v>
      </c>
      <c r="H392" s="7">
        <v>0.63737500000000002</v>
      </c>
    </row>
    <row r="393" spans="5:8" x14ac:dyDescent="0.2">
      <c r="E393" s="7">
        <v>3.8344999999999998</v>
      </c>
      <c r="F393" s="7">
        <v>1.976375</v>
      </c>
      <c r="G393" s="7">
        <v>22.141625000000001</v>
      </c>
      <c r="H393" s="7">
        <v>3.1647500000000002</v>
      </c>
    </row>
    <row r="394" spans="5:8" x14ac:dyDescent="0.2">
      <c r="E394" s="7">
        <v>2.9155000000000002</v>
      </c>
      <c r="F394" s="7">
        <v>3.6912500000000001</v>
      </c>
      <c r="G394" s="7">
        <v>9.0035000000000007</v>
      </c>
      <c r="H394" s="7">
        <v>1.1525000000000001</v>
      </c>
    </row>
    <row r="395" spans="5:8" x14ac:dyDescent="0.2">
      <c r="E395" s="7">
        <v>1.50525</v>
      </c>
      <c r="F395" s="7">
        <v>4.2902500000000003</v>
      </c>
      <c r="G395" s="7">
        <v>1.9321250000000001</v>
      </c>
      <c r="H395" s="7">
        <v>4.3036250000000003</v>
      </c>
    </row>
    <row r="396" spans="5:8" x14ac:dyDescent="0.2">
      <c r="E396" s="7">
        <v>0.80037499999999995</v>
      </c>
      <c r="F396" s="7">
        <v>5.1096250000000003</v>
      </c>
      <c r="G396" s="7">
        <v>5.5026250000000001</v>
      </c>
      <c r="H396" s="7">
        <v>4.60975</v>
      </c>
    </row>
    <row r="397" spans="5:8" x14ac:dyDescent="0.2">
      <c r="E397" s="7">
        <v>1.3975</v>
      </c>
      <c r="F397" s="7">
        <v>2.6011250000000001</v>
      </c>
      <c r="G397" s="7">
        <v>2.875</v>
      </c>
      <c r="H397" s="7">
        <v>4.6853749999999996</v>
      </c>
    </row>
    <row r="398" spans="5:8" x14ac:dyDescent="0.2">
      <c r="E398" s="7">
        <v>0.72887500000000005</v>
      </c>
      <c r="F398" s="7">
        <v>7.0380000000000003</v>
      </c>
      <c r="G398" s="7">
        <v>2.9633750000000001</v>
      </c>
      <c r="H398" s="7">
        <v>0.90137500000000004</v>
      </c>
    </row>
    <row r="399" spans="5:8" x14ac:dyDescent="0.2">
      <c r="E399" s="7">
        <v>1.0307500000000001</v>
      </c>
      <c r="F399" s="7">
        <v>0.91</v>
      </c>
      <c r="G399" s="7">
        <v>2.3584999999999998</v>
      </c>
      <c r="H399" s="7">
        <v>3.5288750000000002</v>
      </c>
    </row>
    <row r="400" spans="5:8" x14ac:dyDescent="0.2">
      <c r="E400" s="7">
        <v>1.6919999999999999</v>
      </c>
      <c r="F400" s="7">
        <v>1.4252499999999999</v>
      </c>
      <c r="G400" s="7">
        <v>1.1525000000000001</v>
      </c>
      <c r="H400" s="7">
        <v>1.52075</v>
      </c>
    </row>
    <row r="401" spans="5:8" x14ac:dyDescent="0.2">
      <c r="E401" s="7">
        <v>0.67312499999999997</v>
      </c>
      <c r="F401" s="7">
        <v>0.63737500000000002</v>
      </c>
      <c r="G401" s="7">
        <v>2.0803750000000001</v>
      </c>
      <c r="H401" s="7">
        <v>2.0615000000000001</v>
      </c>
    </row>
    <row r="402" spans="5:8" x14ac:dyDescent="0.2">
      <c r="E402" s="7">
        <v>0.63737500000000002</v>
      </c>
      <c r="F402" s="7">
        <v>8.8858750000000004</v>
      </c>
      <c r="G402" s="7">
        <v>3.5822500000000002</v>
      </c>
      <c r="H402" s="7">
        <v>4.1721250000000003</v>
      </c>
    </row>
    <row r="403" spans="5:8" x14ac:dyDescent="0.2">
      <c r="E403" s="7">
        <v>2.0527500000000001</v>
      </c>
      <c r="F403" s="7">
        <v>1.8791249999999999</v>
      </c>
      <c r="G403" s="7">
        <v>5.038125</v>
      </c>
      <c r="H403" s="7">
        <v>1.546125</v>
      </c>
    </row>
    <row r="404" spans="5:8" x14ac:dyDescent="0.2">
      <c r="E404" s="7">
        <v>1.25</v>
      </c>
      <c r="F404" s="7">
        <v>2.37825</v>
      </c>
      <c r="G404" s="7">
        <v>5.8763750000000003</v>
      </c>
      <c r="H404" s="7">
        <v>1.7677499999999999</v>
      </c>
    </row>
    <row r="405" spans="5:8" x14ac:dyDescent="0.2">
      <c r="E405" s="7">
        <v>3.051625</v>
      </c>
      <c r="F405" s="7">
        <v>1.9564999999999999</v>
      </c>
      <c r="G405" s="7">
        <v>1.0307500000000001</v>
      </c>
      <c r="H405" s="7">
        <v>1.5662499999999999</v>
      </c>
    </row>
    <row r="406" spans="5:8" x14ac:dyDescent="0.2">
      <c r="E406" s="7">
        <v>1.4930000000000001</v>
      </c>
      <c r="F406" s="7">
        <v>1.352125</v>
      </c>
      <c r="G406" s="7">
        <v>2.125</v>
      </c>
      <c r="H406" s="7">
        <v>4.5893750000000004</v>
      </c>
    </row>
    <row r="407" spans="5:8" x14ac:dyDescent="0.2">
      <c r="E407" s="7">
        <v>2.4039999999999999</v>
      </c>
      <c r="F407" s="7">
        <v>2.7581250000000002</v>
      </c>
      <c r="G407" s="7">
        <v>0.97624999999999995</v>
      </c>
      <c r="H407" s="7">
        <v>2.8777499999999998</v>
      </c>
    </row>
    <row r="408" spans="5:8" x14ac:dyDescent="0.2">
      <c r="E408" s="7">
        <v>2.0954999999999999</v>
      </c>
      <c r="F408" s="7">
        <v>2.4043749999999999</v>
      </c>
      <c r="G408" s="7">
        <v>1.741125</v>
      </c>
      <c r="H408" s="7">
        <v>2.7755000000000001</v>
      </c>
    </row>
    <row r="409" spans="5:8" x14ac:dyDescent="0.2">
      <c r="E409" s="7">
        <v>2.427</v>
      </c>
      <c r="F409" s="7">
        <v>0.83850000000000002</v>
      </c>
      <c r="G409" s="7">
        <v>1.5983750000000001</v>
      </c>
      <c r="H409" s="7">
        <v>0.91</v>
      </c>
    </row>
    <row r="410" spans="5:8" x14ac:dyDescent="0.2">
      <c r="E410" s="7">
        <v>1.3975</v>
      </c>
      <c r="F410" s="7">
        <v>0.91</v>
      </c>
      <c r="G410" s="7">
        <v>3</v>
      </c>
      <c r="H410" s="7">
        <v>1.3089999999999999</v>
      </c>
    </row>
    <row r="411" spans="5:8" x14ac:dyDescent="0.2">
      <c r="E411" s="7">
        <v>1.62975</v>
      </c>
      <c r="F411" s="7">
        <v>6.24125</v>
      </c>
      <c r="G411" s="7">
        <v>2.8283749999999999</v>
      </c>
      <c r="H411" s="7">
        <v>3.8931249999999999</v>
      </c>
    </row>
    <row r="412" spans="5:8" x14ac:dyDescent="0.2">
      <c r="E412" s="7">
        <v>4.3784999999999998</v>
      </c>
      <c r="F412" s="7">
        <v>4.4081250000000001</v>
      </c>
      <c r="G412" s="7">
        <v>6.8202499999999997</v>
      </c>
      <c r="H412" s="7">
        <v>2.6011250000000001</v>
      </c>
    </row>
    <row r="413" spans="5:8" x14ac:dyDescent="0.2">
      <c r="E413" s="7">
        <v>1.6817500000000001</v>
      </c>
      <c r="F413" s="7">
        <v>0.91</v>
      </c>
      <c r="G413" s="7">
        <v>2.7008749999999999</v>
      </c>
      <c r="H413" s="7">
        <v>0.97624999999999995</v>
      </c>
    </row>
    <row r="414" spans="5:8" x14ac:dyDescent="0.2">
      <c r="E414" s="7">
        <v>3.893875</v>
      </c>
      <c r="F414" s="7">
        <v>4.2518750000000001</v>
      </c>
      <c r="G414" s="7">
        <v>2.2947500000000001</v>
      </c>
      <c r="H414" s="7">
        <v>0.91</v>
      </c>
    </row>
    <row r="415" spans="5:8" x14ac:dyDescent="0.2">
      <c r="E415" s="7">
        <v>1.50525</v>
      </c>
      <c r="F415" s="7">
        <v>22.894500000000001</v>
      </c>
      <c r="G415" s="7">
        <v>4.509125</v>
      </c>
      <c r="H415" s="7">
        <v>1.1792499999999999</v>
      </c>
    </row>
    <row r="416" spans="5:8" x14ac:dyDescent="0.2">
      <c r="E416" s="7">
        <v>0.51537500000000003</v>
      </c>
      <c r="F416" s="7">
        <v>1.463125</v>
      </c>
      <c r="G416" s="7">
        <v>0.5</v>
      </c>
      <c r="H416" s="7">
        <v>1.3049999999999999</v>
      </c>
    </row>
    <row r="417" spans="5:8" x14ac:dyDescent="0.2">
      <c r="E417" s="7">
        <v>0.5</v>
      </c>
      <c r="F417" s="7">
        <v>1.2373749999999999</v>
      </c>
      <c r="G417" s="7">
        <v>0.45074999999999998</v>
      </c>
      <c r="H417" s="7">
        <v>1.3287500000000001</v>
      </c>
    </row>
    <row r="418" spans="5:8" x14ac:dyDescent="0.2">
      <c r="E418" s="7">
        <v>7.547625</v>
      </c>
      <c r="F418" s="7">
        <v>2.75</v>
      </c>
      <c r="G418" s="7">
        <v>0.67312499999999997</v>
      </c>
      <c r="H418" s="7">
        <v>8.7360000000000007</v>
      </c>
    </row>
    <row r="419" spans="5:8" x14ac:dyDescent="0.2">
      <c r="E419" s="7">
        <v>1.0077499999999999</v>
      </c>
      <c r="F419" s="7">
        <v>4.29575</v>
      </c>
      <c r="G419" s="7">
        <v>4.5727500000000001</v>
      </c>
      <c r="H419" s="7">
        <v>14.239125</v>
      </c>
    </row>
    <row r="420" spans="5:8" x14ac:dyDescent="0.2">
      <c r="E420" s="7">
        <v>1.3462499999999999</v>
      </c>
      <c r="F420" s="7">
        <v>1.3975</v>
      </c>
      <c r="G420" s="7">
        <v>5.9002499999999998</v>
      </c>
      <c r="H420" s="7">
        <v>8.1824999999999992</v>
      </c>
    </row>
    <row r="421" spans="5:8" x14ac:dyDescent="0.2">
      <c r="E421" s="7">
        <v>4.0746250000000002</v>
      </c>
      <c r="F421" s="7">
        <v>0.83850000000000002</v>
      </c>
      <c r="G421" s="7">
        <v>2.2534999999999998</v>
      </c>
      <c r="H421" s="7">
        <v>1.3462499999999999</v>
      </c>
    </row>
    <row r="422" spans="5:8" x14ac:dyDescent="0.2">
      <c r="E422" s="7">
        <v>3.9725000000000001</v>
      </c>
      <c r="F422" s="7">
        <v>1.0307500000000001</v>
      </c>
      <c r="G422" s="7">
        <v>0.53037500000000004</v>
      </c>
      <c r="H422" s="7">
        <v>10.535625</v>
      </c>
    </row>
    <row r="423" spans="5:8" x14ac:dyDescent="0.2">
      <c r="E423" s="7">
        <v>17.116250000000001</v>
      </c>
      <c r="F423" s="7">
        <v>1.9121250000000001</v>
      </c>
      <c r="G423" s="7">
        <v>1.3385</v>
      </c>
      <c r="H423" s="7">
        <v>2.2947500000000001</v>
      </c>
    </row>
    <row r="424" spans="5:8" x14ac:dyDescent="0.2">
      <c r="E424" s="7">
        <v>1.185875</v>
      </c>
      <c r="F424" s="7">
        <v>0.97624999999999995</v>
      </c>
      <c r="G424" s="7">
        <v>1.6263749999999999</v>
      </c>
      <c r="H424" s="7">
        <v>9.9976249999999993</v>
      </c>
    </row>
    <row r="425" spans="5:8" x14ac:dyDescent="0.2">
      <c r="E425" s="7">
        <v>6.2121250000000003</v>
      </c>
      <c r="F425" s="7">
        <v>1.0077499999999999</v>
      </c>
      <c r="G425" s="7">
        <v>1.6007499999999999</v>
      </c>
      <c r="H425" s="7">
        <v>4.0252499999999998</v>
      </c>
    </row>
    <row r="426" spans="5:8" x14ac:dyDescent="0.2">
      <c r="E426" s="7">
        <v>31.166374999999999</v>
      </c>
      <c r="F426" s="7">
        <v>7.4654999999999996</v>
      </c>
      <c r="G426" s="7">
        <v>1.435875</v>
      </c>
      <c r="H426" s="7">
        <v>1.1525000000000001</v>
      </c>
    </row>
    <row r="427" spans="5:8" x14ac:dyDescent="0.2">
      <c r="E427" s="7">
        <v>3.3773749999999998</v>
      </c>
      <c r="F427" s="7">
        <v>4.60975</v>
      </c>
      <c r="G427" s="7">
        <v>2.304875</v>
      </c>
      <c r="H427" s="7">
        <v>4.3895</v>
      </c>
    </row>
    <row r="428" spans="5:8" x14ac:dyDescent="0.2">
      <c r="E428" s="7">
        <v>4.5017500000000004</v>
      </c>
      <c r="F428" s="7">
        <v>3.8769999999999998</v>
      </c>
      <c r="G428" s="7">
        <v>2.1677499999999998</v>
      </c>
      <c r="H428" s="7">
        <v>2.3967499999999999</v>
      </c>
    </row>
    <row r="429" spans="5:8" x14ac:dyDescent="0.2">
      <c r="E429" s="7">
        <v>2.6368749999999999</v>
      </c>
      <c r="F429" s="7">
        <v>1.85825</v>
      </c>
      <c r="G429" s="7">
        <v>2.0289999999999999</v>
      </c>
      <c r="H429" s="7">
        <v>1.9524999999999999</v>
      </c>
    </row>
    <row r="430" spans="5:8" x14ac:dyDescent="0.2">
      <c r="E430" s="7">
        <v>9.875</v>
      </c>
      <c r="F430" s="7">
        <v>2.2115</v>
      </c>
      <c r="G430" s="7">
        <v>1.0307500000000001</v>
      </c>
      <c r="H430" s="7">
        <v>1.591</v>
      </c>
    </row>
    <row r="431" spans="5:8" x14ac:dyDescent="0.2">
      <c r="E431" s="7">
        <v>9.7532499999999995</v>
      </c>
      <c r="F431" s="7">
        <v>3.0233750000000001</v>
      </c>
      <c r="G431" s="7">
        <v>12.440375</v>
      </c>
      <c r="H431" s="7">
        <v>1.380625</v>
      </c>
    </row>
    <row r="432" spans="5:8" x14ac:dyDescent="0.2">
      <c r="E432" s="7">
        <v>4.4193749999999996</v>
      </c>
      <c r="F432" s="7">
        <v>8.6807499999999997</v>
      </c>
      <c r="G432" s="7">
        <v>0.625</v>
      </c>
      <c r="H432" s="7">
        <v>2.9633750000000001</v>
      </c>
    </row>
    <row r="433" spans="5:8" x14ac:dyDescent="0.2">
      <c r="E433" s="7">
        <v>3.6567500000000002</v>
      </c>
      <c r="F433" s="7">
        <v>2.2534999999999998</v>
      </c>
      <c r="G433" s="7">
        <v>0.51537500000000003</v>
      </c>
      <c r="H433" s="7">
        <v>1.231125</v>
      </c>
    </row>
    <row r="434" spans="5:8" x14ac:dyDescent="0.2">
      <c r="E434" s="7">
        <v>2.8227500000000001</v>
      </c>
      <c r="F434" s="7">
        <v>0.27950000000000003</v>
      </c>
      <c r="G434" s="7">
        <v>2.4156249999999999</v>
      </c>
      <c r="H434" s="7">
        <v>1.1525000000000001</v>
      </c>
    </row>
    <row r="435" spans="5:8" x14ac:dyDescent="0.2">
      <c r="E435" s="7">
        <v>17.3155</v>
      </c>
      <c r="F435" s="7">
        <v>0.5</v>
      </c>
      <c r="G435" s="7">
        <v>1.5569999999999999</v>
      </c>
      <c r="H435" s="7">
        <v>2.015625</v>
      </c>
    </row>
    <row r="436" spans="5:8" x14ac:dyDescent="0.2">
      <c r="E436" s="7">
        <v>4.1488750000000003</v>
      </c>
      <c r="F436" s="7">
        <v>0.375</v>
      </c>
      <c r="G436" s="7">
        <v>2.304875</v>
      </c>
      <c r="H436" s="7">
        <v>2.1829999999999998</v>
      </c>
    </row>
    <row r="437" spans="5:8" x14ac:dyDescent="0.2">
      <c r="E437" s="7">
        <v>4.3481249999999996</v>
      </c>
      <c r="F437" s="7">
        <v>1.27475</v>
      </c>
      <c r="G437" s="7">
        <v>2.5031249999999998</v>
      </c>
      <c r="H437" s="7">
        <v>1.0077499999999999</v>
      </c>
    </row>
    <row r="438" spans="5:8" x14ac:dyDescent="0.2">
      <c r="E438" s="7">
        <v>0.90137500000000004</v>
      </c>
      <c r="F438" s="7">
        <v>0.51537500000000003</v>
      </c>
      <c r="G438" s="7">
        <v>3.6271249999999999</v>
      </c>
      <c r="H438" s="7">
        <v>1.1792499999999999</v>
      </c>
    </row>
    <row r="439" spans="5:8" x14ac:dyDescent="0.2">
      <c r="E439" s="7">
        <v>16.468250000000001</v>
      </c>
      <c r="F439" s="7">
        <v>1.27475</v>
      </c>
      <c r="G439" s="7">
        <v>0.88387499999999997</v>
      </c>
      <c r="H439" s="7">
        <v>0.75</v>
      </c>
    </row>
    <row r="440" spans="5:8" x14ac:dyDescent="0.2">
      <c r="E440" s="7">
        <v>2.8719999999999999</v>
      </c>
      <c r="F440" s="7">
        <v>2.1578750000000002</v>
      </c>
      <c r="G440" s="7">
        <v>5.4957500000000001</v>
      </c>
      <c r="H440" s="7">
        <v>1.8456250000000001</v>
      </c>
    </row>
    <row r="441" spans="5:8" x14ac:dyDescent="0.2">
      <c r="E441" s="7">
        <v>1.78975</v>
      </c>
      <c r="F441" s="7">
        <v>1.3287500000000001</v>
      </c>
      <c r="G441" s="7">
        <v>3.5633750000000002</v>
      </c>
      <c r="H441" s="7">
        <v>1.25</v>
      </c>
    </row>
    <row r="442" spans="5:8" x14ac:dyDescent="0.2">
      <c r="E442" s="7">
        <v>9.0837500000000002</v>
      </c>
      <c r="F442" s="7">
        <v>0.67312499999999997</v>
      </c>
      <c r="G442" s="7">
        <v>3.1887500000000002</v>
      </c>
      <c r="H442" s="7">
        <v>0.625</v>
      </c>
    </row>
    <row r="443" spans="5:8" x14ac:dyDescent="0.2">
      <c r="E443" s="7">
        <v>12.262</v>
      </c>
      <c r="F443" s="7">
        <v>0.90137500000000004</v>
      </c>
      <c r="G443" s="7">
        <v>2.25</v>
      </c>
      <c r="H443" s="7">
        <v>0.80037499999999995</v>
      </c>
    </row>
    <row r="444" spans="5:8" x14ac:dyDescent="0.2">
      <c r="E444" s="7">
        <v>0.90137500000000004</v>
      </c>
      <c r="F444" s="7">
        <v>0.55900000000000005</v>
      </c>
      <c r="G444" s="7">
        <v>1.4577500000000001</v>
      </c>
      <c r="H444" s="7">
        <v>0.67312499999999997</v>
      </c>
    </row>
    <row r="445" spans="5:8" x14ac:dyDescent="0.2">
      <c r="E445" s="7">
        <v>3.645</v>
      </c>
      <c r="F445" s="7">
        <v>1.0680000000000001</v>
      </c>
      <c r="G445" s="7">
        <v>2.977125</v>
      </c>
      <c r="H445" s="7">
        <v>0.707125</v>
      </c>
    </row>
    <row r="446" spans="5:8" x14ac:dyDescent="0.2">
      <c r="E446" s="7">
        <v>2.577</v>
      </c>
      <c r="F446" s="7">
        <v>2.128625</v>
      </c>
      <c r="G446" s="7">
        <v>0.90137500000000004</v>
      </c>
      <c r="H446" s="7">
        <v>0.67312499999999997</v>
      </c>
    </row>
    <row r="447" spans="5:8" x14ac:dyDescent="0.2">
      <c r="E447" s="7">
        <v>1.25</v>
      </c>
      <c r="F447" s="7">
        <v>1.3049999999999999</v>
      </c>
      <c r="G447" s="7">
        <v>1.5885</v>
      </c>
      <c r="H447" s="7">
        <v>2.4043749999999999</v>
      </c>
    </row>
    <row r="448" spans="5:8" x14ac:dyDescent="0.2">
      <c r="E448" s="7">
        <v>2.9712499999999999</v>
      </c>
      <c r="F448" s="7">
        <v>3.609375</v>
      </c>
      <c r="G448" s="7">
        <v>0.80037499999999995</v>
      </c>
      <c r="H448" s="7">
        <v>2.1829999999999998</v>
      </c>
    </row>
    <row r="449" spans="5:8" x14ac:dyDescent="0.2">
      <c r="E449" s="7">
        <v>6.1108750000000001</v>
      </c>
      <c r="F449" s="7">
        <v>0.63737500000000002</v>
      </c>
      <c r="G449" s="7">
        <v>2.1829999999999998</v>
      </c>
      <c r="H449" s="7">
        <v>1.7766249999999999</v>
      </c>
    </row>
    <row r="450" spans="5:8" x14ac:dyDescent="0.2">
      <c r="E450" s="7">
        <v>1.8783749999999999</v>
      </c>
      <c r="F450" s="7">
        <v>3.4141249999999999</v>
      </c>
      <c r="G450" s="7">
        <v>0.25</v>
      </c>
      <c r="H450" s="7">
        <v>1.5811249999999999</v>
      </c>
    </row>
    <row r="451" spans="5:8" x14ac:dyDescent="0.2">
      <c r="E451" s="7">
        <v>0.88387499999999997</v>
      </c>
      <c r="F451" s="7">
        <v>0.91</v>
      </c>
      <c r="G451" s="7">
        <v>0.45074999999999998</v>
      </c>
      <c r="H451" s="7">
        <v>1.25</v>
      </c>
    </row>
    <row r="452" spans="5:8" x14ac:dyDescent="0.2">
      <c r="E452" s="7">
        <v>1.62975</v>
      </c>
      <c r="F452" s="7">
        <v>2.7041249999999999</v>
      </c>
      <c r="G452" s="7">
        <v>3.0026250000000001</v>
      </c>
      <c r="H452" s="7">
        <v>9.7840000000000007</v>
      </c>
    </row>
    <row r="453" spans="5:8" x14ac:dyDescent="0.2">
      <c r="E453" s="7">
        <v>0.67312499999999997</v>
      </c>
      <c r="F453" s="7">
        <v>6.4102499999999996</v>
      </c>
      <c r="G453" s="7">
        <v>0.80037499999999995</v>
      </c>
      <c r="H453" s="7">
        <v>1.1180000000000001</v>
      </c>
    </row>
    <row r="454" spans="5:8" x14ac:dyDescent="0.2">
      <c r="E454" s="7">
        <v>4.0513750000000002</v>
      </c>
      <c r="F454" s="7">
        <v>4.0946249999999997</v>
      </c>
      <c r="G454" s="7">
        <v>0.72887500000000005</v>
      </c>
      <c r="H454" s="7">
        <v>2.0953750000000002</v>
      </c>
    </row>
    <row r="455" spans="5:8" x14ac:dyDescent="0.2">
      <c r="E455" s="7">
        <v>2.752875</v>
      </c>
      <c r="F455" s="7">
        <v>0.63737500000000002</v>
      </c>
      <c r="G455" s="7">
        <v>4.5138749999999996</v>
      </c>
      <c r="H455" s="7">
        <v>1.9339999999999999</v>
      </c>
    </row>
    <row r="456" spans="5:8" x14ac:dyDescent="0.2">
      <c r="E456" s="7">
        <v>3.6593749999999998</v>
      </c>
      <c r="F456" s="7">
        <v>1.3287500000000001</v>
      </c>
      <c r="G456" s="7">
        <v>0.375</v>
      </c>
      <c r="H456" s="7">
        <v>1.3049999999999999</v>
      </c>
    </row>
    <row r="457" spans="5:8" x14ac:dyDescent="0.2">
      <c r="E457" s="7">
        <v>1.7544999999999999</v>
      </c>
      <c r="F457" s="7">
        <v>0.51537500000000003</v>
      </c>
      <c r="G457" s="7">
        <v>1.0680000000000001</v>
      </c>
      <c r="H457" s="7">
        <v>2.034875</v>
      </c>
    </row>
    <row r="458" spans="5:8" x14ac:dyDescent="0.2">
      <c r="E458" s="7">
        <v>4.2001249999999999</v>
      </c>
      <c r="F458" s="7">
        <v>1.78975</v>
      </c>
      <c r="G458" s="7">
        <v>6.6116250000000001</v>
      </c>
      <c r="H458" s="7">
        <v>2.1829999999999998</v>
      </c>
    </row>
    <row r="459" spans="5:8" x14ac:dyDescent="0.2">
      <c r="E459" s="7">
        <v>0.79062500000000002</v>
      </c>
      <c r="F459" s="7">
        <v>1.3975</v>
      </c>
      <c r="G459" s="7">
        <v>0.45074999999999998</v>
      </c>
      <c r="H459" s="7">
        <v>1.2562500000000001</v>
      </c>
    </row>
    <row r="460" spans="5:8" x14ac:dyDescent="0.2">
      <c r="E460" s="7">
        <v>1.1525000000000001</v>
      </c>
      <c r="F460" s="7">
        <v>1.07525</v>
      </c>
      <c r="G460" s="7">
        <v>3.8435000000000001</v>
      </c>
      <c r="H460" s="7">
        <v>1.85825</v>
      </c>
    </row>
    <row r="461" spans="5:8" x14ac:dyDescent="0.2">
      <c r="E461" s="7">
        <v>1.0307500000000001</v>
      </c>
      <c r="F461" s="7">
        <v>1.0077499999999999</v>
      </c>
      <c r="G461" s="7">
        <v>0.45074999999999998</v>
      </c>
      <c r="H461" s="7">
        <v>1.7410000000000001</v>
      </c>
    </row>
    <row r="462" spans="5:8" x14ac:dyDescent="0.2">
      <c r="E462" s="7">
        <v>1.5662499999999999</v>
      </c>
      <c r="F462" s="7">
        <v>0.625</v>
      </c>
      <c r="G462" s="7">
        <v>0.91</v>
      </c>
      <c r="H462" s="7">
        <v>1.4252499999999999</v>
      </c>
    </row>
    <row r="463" spans="5:8" x14ac:dyDescent="0.2">
      <c r="E463" s="7">
        <v>1.1180000000000001</v>
      </c>
      <c r="F463" s="7">
        <v>0.375</v>
      </c>
      <c r="G463" s="7">
        <v>2.8340000000000001</v>
      </c>
      <c r="H463" s="7">
        <v>1.8791249999999999</v>
      </c>
    </row>
    <row r="464" spans="5:8" x14ac:dyDescent="0.2">
      <c r="E464" s="7">
        <v>1.375</v>
      </c>
      <c r="F464" s="7">
        <v>3.8555000000000001</v>
      </c>
      <c r="G464" s="7">
        <v>1.6007499999999999</v>
      </c>
      <c r="H464" s="7">
        <v>2.5514999999999999</v>
      </c>
    </row>
    <row r="465" spans="5:8" x14ac:dyDescent="0.2">
      <c r="E465" s="7">
        <v>0.79062500000000002</v>
      </c>
      <c r="F465" s="7">
        <v>1.0077499999999999</v>
      </c>
      <c r="G465" s="7">
        <v>2.2534999999999998</v>
      </c>
      <c r="H465" s="7">
        <v>2.6011250000000001</v>
      </c>
    </row>
    <row r="466" spans="5:8" x14ac:dyDescent="0.2">
      <c r="E466" s="7">
        <v>1.5295000000000001</v>
      </c>
      <c r="F466" s="7">
        <v>1.0606249999999999</v>
      </c>
      <c r="G466" s="7">
        <v>0.45074999999999998</v>
      </c>
      <c r="H466" s="7">
        <v>1.1180000000000001</v>
      </c>
    </row>
    <row r="467" spans="5:8" x14ac:dyDescent="0.2">
      <c r="E467" s="7">
        <v>6.6512500000000001</v>
      </c>
      <c r="F467" s="7">
        <v>5.1159999999999997</v>
      </c>
      <c r="G467" s="7">
        <v>1.3055000000000001</v>
      </c>
      <c r="H467" s="7">
        <v>1.1792499999999999</v>
      </c>
    </row>
    <row r="468" spans="5:8" x14ac:dyDescent="0.2">
      <c r="E468" s="7">
        <v>2.2981250000000002</v>
      </c>
      <c r="F468" s="7">
        <v>2.2825000000000002</v>
      </c>
      <c r="G468" s="7">
        <v>2.0339999999999998</v>
      </c>
      <c r="H468" s="7">
        <v>1.3975</v>
      </c>
    </row>
    <row r="469" spans="5:8" x14ac:dyDescent="0.2">
      <c r="E469" s="7">
        <v>4.8395000000000001</v>
      </c>
      <c r="F469" s="7">
        <v>3.6507499999999999</v>
      </c>
      <c r="G469" s="7">
        <v>2.4634999999999998</v>
      </c>
      <c r="H469" s="7">
        <v>1.3462499999999999</v>
      </c>
    </row>
    <row r="470" spans="5:8" x14ac:dyDescent="0.2">
      <c r="E470" s="7">
        <v>4.0599999999999996</v>
      </c>
      <c r="F470" s="7">
        <v>3.8078750000000001</v>
      </c>
      <c r="G470" s="7">
        <v>1.2562500000000001</v>
      </c>
      <c r="H470" s="7">
        <v>2.2534999999999998</v>
      </c>
    </row>
    <row r="471" spans="5:8" x14ac:dyDescent="0.2">
      <c r="E471" s="7">
        <v>0.76037500000000002</v>
      </c>
      <c r="F471" s="7">
        <v>3.7291249999999998</v>
      </c>
      <c r="G471" s="7">
        <v>2.9144999999999999</v>
      </c>
      <c r="H471" s="7">
        <v>0.39524999999999999</v>
      </c>
    </row>
    <row r="472" spans="5:8" x14ac:dyDescent="0.2">
      <c r="E472" s="7">
        <v>1</v>
      </c>
      <c r="F472" s="7">
        <v>1.510375</v>
      </c>
      <c r="G472" s="7">
        <v>2.121375</v>
      </c>
      <c r="H472" s="7">
        <v>3.0258750000000001</v>
      </c>
    </row>
    <row r="473" spans="5:8" x14ac:dyDescent="0.2">
      <c r="E473" s="7">
        <v>2.1396250000000001</v>
      </c>
      <c r="F473" s="7">
        <v>1.510375</v>
      </c>
      <c r="G473" s="7">
        <v>1.853</v>
      </c>
      <c r="H473" s="7">
        <v>2.2115</v>
      </c>
    </row>
    <row r="474" spans="5:8" x14ac:dyDescent="0.2">
      <c r="E474" s="7">
        <v>0.95199999999999996</v>
      </c>
      <c r="F474" s="7">
        <v>5.1749999999999998</v>
      </c>
      <c r="G474" s="7">
        <v>0.55900000000000005</v>
      </c>
      <c r="H474" s="7">
        <v>1.1180000000000001</v>
      </c>
    </row>
    <row r="475" spans="5:8" x14ac:dyDescent="0.2">
      <c r="E475" s="7">
        <v>1.1180000000000001</v>
      </c>
      <c r="F475" s="7">
        <v>1.3287500000000001</v>
      </c>
      <c r="G475" s="7">
        <v>0.375</v>
      </c>
      <c r="H475" s="7">
        <v>1.50525</v>
      </c>
    </row>
    <row r="476" spans="5:8" x14ac:dyDescent="0.2">
      <c r="E476" s="7">
        <v>4.9781250000000004</v>
      </c>
      <c r="F476" s="7">
        <v>4.1608749999999999</v>
      </c>
      <c r="G476" s="7">
        <v>2.378625</v>
      </c>
      <c r="H476" s="7">
        <v>1.3287500000000001</v>
      </c>
    </row>
    <row r="477" spans="5:8" x14ac:dyDescent="0.2">
      <c r="E477" s="7">
        <v>2.3485</v>
      </c>
      <c r="F477" s="7">
        <v>0.55900000000000005</v>
      </c>
      <c r="G477" s="7">
        <v>0.707125</v>
      </c>
      <c r="H477" s="7">
        <v>2.5</v>
      </c>
    </row>
    <row r="478" spans="5:8" x14ac:dyDescent="0.2">
      <c r="E478" s="7">
        <v>11.79575</v>
      </c>
      <c r="F478" s="7">
        <v>1.231125</v>
      </c>
      <c r="G478" s="7">
        <v>0.95199999999999996</v>
      </c>
      <c r="H478" s="7">
        <v>1.50525</v>
      </c>
    </row>
    <row r="479" spans="5:8" x14ac:dyDescent="0.2">
      <c r="E479" s="7">
        <v>5.0327500000000001</v>
      </c>
      <c r="F479" s="7">
        <v>1.131875</v>
      </c>
      <c r="G479" s="7">
        <v>2.8125</v>
      </c>
      <c r="H479" s="7">
        <v>3.0746250000000002</v>
      </c>
    </row>
    <row r="480" spans="5:8" x14ac:dyDescent="0.2">
      <c r="E480" s="7">
        <v>3.377875</v>
      </c>
      <c r="F480" s="7">
        <v>1.0077499999999999</v>
      </c>
      <c r="G480" s="7">
        <v>6.1301249999999996</v>
      </c>
      <c r="H480" s="7">
        <v>0.75</v>
      </c>
    </row>
    <row r="481" spans="5:8" x14ac:dyDescent="0.2">
      <c r="E481" s="7">
        <v>2.7041249999999999</v>
      </c>
      <c r="F481" s="7">
        <v>6.1121249999999998</v>
      </c>
      <c r="G481" s="7">
        <v>7.4770000000000003</v>
      </c>
      <c r="H481" s="7">
        <v>0.88387499999999997</v>
      </c>
    </row>
    <row r="482" spans="5:8" x14ac:dyDescent="0.2">
      <c r="E482" s="7">
        <v>2.25</v>
      </c>
      <c r="F482" s="7">
        <v>4.9243750000000004</v>
      </c>
      <c r="G482" s="7">
        <v>2.1506249999999998</v>
      </c>
      <c r="H482" s="7">
        <v>0.67312499999999997</v>
      </c>
    </row>
    <row r="483" spans="5:8" x14ac:dyDescent="0.2">
      <c r="E483" s="7">
        <v>6.3468749999999998</v>
      </c>
      <c r="F483" s="7">
        <v>2.015625</v>
      </c>
      <c r="G483" s="7">
        <v>0.63737500000000002</v>
      </c>
      <c r="H483" s="7">
        <v>2.3485</v>
      </c>
    </row>
    <row r="484" spans="5:8" x14ac:dyDescent="0.2">
      <c r="E484" s="7">
        <v>0.76037500000000002</v>
      </c>
      <c r="F484" s="7">
        <v>1.5662499999999999</v>
      </c>
      <c r="G484" s="7">
        <v>0.625</v>
      </c>
      <c r="H484" s="7">
        <v>1.1180000000000001</v>
      </c>
    </row>
    <row r="485" spans="5:8" x14ac:dyDescent="0.2">
      <c r="E485" s="7">
        <v>2.5310000000000001</v>
      </c>
      <c r="F485" s="7">
        <v>19.478000000000002</v>
      </c>
      <c r="G485" s="7">
        <v>0.35349999999999998</v>
      </c>
      <c r="H485" s="7">
        <v>13.566375000000001</v>
      </c>
    </row>
    <row r="486" spans="5:8" x14ac:dyDescent="0.2">
      <c r="E486" s="7">
        <v>10.074875</v>
      </c>
      <c r="F486" s="7">
        <v>1.2869999999999999</v>
      </c>
      <c r="G486" s="7">
        <v>1.625</v>
      </c>
      <c r="H486" s="7">
        <v>15.233750000000001</v>
      </c>
    </row>
    <row r="487" spans="5:8" x14ac:dyDescent="0.2">
      <c r="E487" s="7">
        <v>3.2596250000000002</v>
      </c>
      <c r="F487" s="7">
        <v>6.8783750000000001</v>
      </c>
      <c r="G487" s="7">
        <v>0.707125</v>
      </c>
      <c r="H487" s="7">
        <v>1.625</v>
      </c>
    </row>
    <row r="488" spans="5:8" x14ac:dyDescent="0.2">
      <c r="E488" s="7">
        <v>0.90137500000000004</v>
      </c>
      <c r="F488" s="7">
        <v>7.0153749999999997</v>
      </c>
      <c r="G488" s="7">
        <v>1.1180000000000001</v>
      </c>
      <c r="H488" s="7">
        <v>1.131875</v>
      </c>
    </row>
    <row r="489" spans="5:8" x14ac:dyDescent="0.2">
      <c r="E489" s="7">
        <v>6.6438750000000004</v>
      </c>
      <c r="F489" s="7">
        <v>1.62975</v>
      </c>
      <c r="G489" s="7">
        <v>1.3462499999999999</v>
      </c>
      <c r="H489" s="7">
        <v>0.91</v>
      </c>
    </row>
    <row r="490" spans="5:8" x14ac:dyDescent="0.2">
      <c r="E490" s="7">
        <v>6.8852500000000001</v>
      </c>
      <c r="F490" s="7">
        <v>1.0077499999999999</v>
      </c>
      <c r="G490" s="7">
        <v>2.0691250000000001</v>
      </c>
      <c r="H490" s="7">
        <v>1.25</v>
      </c>
    </row>
    <row r="491" spans="5:8" x14ac:dyDescent="0.2">
      <c r="E491" s="7">
        <v>7.1581250000000001</v>
      </c>
      <c r="F491" s="7">
        <v>0.625</v>
      </c>
      <c r="G491" s="7">
        <v>1.976375</v>
      </c>
      <c r="H491" s="7">
        <v>4.8282499999999997</v>
      </c>
    </row>
    <row r="492" spans="5:8" x14ac:dyDescent="0.2">
      <c r="E492" s="7">
        <v>4.0562500000000004</v>
      </c>
      <c r="F492" s="7">
        <v>0.88387499999999997</v>
      </c>
      <c r="G492" s="7">
        <v>1.5225</v>
      </c>
      <c r="H492" s="7">
        <v>2.427</v>
      </c>
    </row>
    <row r="493" spans="5:8" x14ac:dyDescent="0.2">
      <c r="E493" s="7">
        <v>2.37825</v>
      </c>
      <c r="F493" s="7">
        <v>0.72887500000000005</v>
      </c>
      <c r="G493" s="7">
        <v>0.97624999999999995</v>
      </c>
      <c r="H493" s="7">
        <v>0.83850000000000002</v>
      </c>
    </row>
    <row r="494" spans="5:8" x14ac:dyDescent="0.2">
      <c r="E494" s="7">
        <v>2.9817499999999999</v>
      </c>
      <c r="F494" s="7">
        <v>1.1180000000000001</v>
      </c>
      <c r="G494" s="7">
        <v>0.707125</v>
      </c>
      <c r="H494" s="7">
        <v>1.3287500000000001</v>
      </c>
    </row>
    <row r="495" spans="5:8" x14ac:dyDescent="0.2">
      <c r="E495" s="7">
        <v>0.91</v>
      </c>
      <c r="F495" s="7">
        <v>4.4859999999999998</v>
      </c>
      <c r="G495" s="7">
        <v>5.4184999999999999</v>
      </c>
      <c r="H495" s="7">
        <v>5.5226249999999997</v>
      </c>
    </row>
    <row r="496" spans="5:8" x14ac:dyDescent="0.2">
      <c r="E496" s="7">
        <v>2.8098749999999999</v>
      </c>
      <c r="F496" s="7">
        <v>1.7001250000000001</v>
      </c>
      <c r="G496" s="7">
        <v>0.625</v>
      </c>
      <c r="H496" s="7">
        <v>5.1538750000000002</v>
      </c>
    </row>
    <row r="497" spans="5:8" x14ac:dyDescent="0.2">
      <c r="E497" s="7">
        <v>3.5967500000000001</v>
      </c>
      <c r="F497" s="7">
        <v>2.3251249999999999</v>
      </c>
      <c r="G497" s="7">
        <v>3.0258750000000001</v>
      </c>
      <c r="H497" s="7">
        <v>9.656625</v>
      </c>
    </row>
    <row r="498" spans="5:8" x14ac:dyDescent="0.2">
      <c r="E498" s="7">
        <v>2.9633750000000001</v>
      </c>
      <c r="F498" s="7">
        <v>5.859</v>
      </c>
      <c r="G498" s="7">
        <v>0.5</v>
      </c>
      <c r="H498" s="7">
        <v>3.8017500000000002</v>
      </c>
    </row>
    <row r="499" spans="5:8" x14ac:dyDescent="0.2">
      <c r="E499" s="7">
        <v>3.468375</v>
      </c>
      <c r="F499" s="7">
        <v>4.2121250000000003</v>
      </c>
      <c r="G499" s="7">
        <v>0.79062500000000002</v>
      </c>
      <c r="H499" s="7">
        <v>4.038875</v>
      </c>
    </row>
    <row r="500" spans="5:8" x14ac:dyDescent="0.2">
      <c r="E500" s="7">
        <v>4.2018750000000002</v>
      </c>
      <c r="F500" s="7">
        <v>6.0052500000000002</v>
      </c>
      <c r="G500" s="7">
        <v>0.35349999999999998</v>
      </c>
      <c r="H500" s="7">
        <v>2.67225</v>
      </c>
    </row>
    <row r="501" spans="5:8" x14ac:dyDescent="0.2">
      <c r="E501" s="7">
        <v>1.4252499999999999</v>
      </c>
      <c r="F501" s="7">
        <v>1.125</v>
      </c>
      <c r="G501" s="7">
        <v>0.55900000000000005</v>
      </c>
      <c r="H501" s="7">
        <v>1.0680000000000001</v>
      </c>
    </row>
    <row r="502" spans="5:8" x14ac:dyDescent="0.2">
      <c r="E502" s="7">
        <v>3.5751249999999999</v>
      </c>
      <c r="F502" s="7">
        <v>2.41425</v>
      </c>
      <c r="G502" s="7">
        <v>1.07525</v>
      </c>
      <c r="H502" s="7">
        <v>4.5259999999999998</v>
      </c>
    </row>
    <row r="503" spans="5:8" x14ac:dyDescent="0.2">
      <c r="E503" s="7">
        <v>6.4067499999999997</v>
      </c>
      <c r="F503" s="7">
        <v>2.034875</v>
      </c>
      <c r="G503" s="7">
        <v>2.37425</v>
      </c>
      <c r="H503" s="7">
        <v>2.5310000000000001</v>
      </c>
    </row>
    <row r="504" spans="5:8" x14ac:dyDescent="0.2">
      <c r="E504" s="7">
        <v>1.0307500000000001</v>
      </c>
      <c r="F504" s="7">
        <v>3.8504999999999998</v>
      </c>
      <c r="G504" s="7">
        <v>1.2562500000000001</v>
      </c>
      <c r="H504" s="7">
        <v>3.363375</v>
      </c>
    </row>
    <row r="505" spans="5:8" x14ac:dyDescent="0.2">
      <c r="E505" s="7">
        <v>0.90137500000000004</v>
      </c>
      <c r="F505" s="7">
        <v>6.8029999999999999</v>
      </c>
      <c r="G505" s="7">
        <v>0.51537500000000003</v>
      </c>
      <c r="H505" s="7">
        <v>1.07525</v>
      </c>
    </row>
    <row r="506" spans="5:8" x14ac:dyDescent="0.2">
      <c r="E506" s="7">
        <v>2.4119999999999999</v>
      </c>
      <c r="F506" s="7">
        <v>1.5662499999999999</v>
      </c>
      <c r="G506" s="7">
        <v>3.5575000000000001</v>
      </c>
      <c r="H506" s="7">
        <v>35.903874999999999</v>
      </c>
    </row>
    <row r="507" spans="5:8" x14ac:dyDescent="0.2">
      <c r="E507" s="7">
        <v>2.1866249999999998</v>
      </c>
      <c r="F507" s="7">
        <v>0.625</v>
      </c>
      <c r="G507" s="7">
        <v>1.546125</v>
      </c>
      <c r="H507" s="7">
        <v>2.1360000000000001</v>
      </c>
    </row>
    <row r="508" spans="5:8" x14ac:dyDescent="0.2">
      <c r="E508" s="7">
        <v>5.5143750000000002</v>
      </c>
      <c r="F508" s="7">
        <v>3.8242500000000001</v>
      </c>
      <c r="G508" s="7">
        <v>2.8777499999999998</v>
      </c>
      <c r="H508" s="7">
        <v>1.07525</v>
      </c>
    </row>
    <row r="509" spans="5:8" x14ac:dyDescent="0.2">
      <c r="E509" s="7">
        <v>1.41425</v>
      </c>
      <c r="F509" s="7">
        <v>4.0946249999999997</v>
      </c>
      <c r="G509" s="7">
        <v>1.5811249999999999</v>
      </c>
      <c r="H509" s="7">
        <v>0.97624999999999995</v>
      </c>
    </row>
    <row r="510" spans="5:8" x14ac:dyDescent="0.2">
      <c r="E510" s="7">
        <v>1.352125</v>
      </c>
      <c r="F510" s="7">
        <v>2.37175</v>
      </c>
      <c r="G510" s="7">
        <v>0.67312499999999997</v>
      </c>
      <c r="H510" s="7">
        <v>1.3049999999999999</v>
      </c>
    </row>
    <row r="511" spans="5:8" x14ac:dyDescent="0.2">
      <c r="E511" s="7">
        <v>1.1792499999999999</v>
      </c>
      <c r="F511" s="7">
        <v>5.4883749999999996</v>
      </c>
      <c r="G511" s="7">
        <v>5.5125000000000002</v>
      </c>
      <c r="H511" s="7">
        <v>0.79062500000000002</v>
      </c>
    </row>
    <row r="512" spans="5:8" x14ac:dyDescent="0.2">
      <c r="E512" s="7">
        <v>1.973125</v>
      </c>
      <c r="F512" s="7">
        <v>1.2373749999999999</v>
      </c>
      <c r="G512" s="7">
        <v>2.875</v>
      </c>
      <c r="H512" s="7">
        <v>1.546125</v>
      </c>
    </row>
    <row r="513" spans="5:8" x14ac:dyDescent="0.2">
      <c r="E513" s="7">
        <v>1.0077499999999999</v>
      </c>
      <c r="F513" s="7">
        <v>0.83850000000000002</v>
      </c>
      <c r="G513" s="7">
        <v>2.8090000000000002</v>
      </c>
      <c r="H513" s="7">
        <v>1.231125</v>
      </c>
    </row>
    <row r="514" spans="5:8" x14ac:dyDescent="0.2">
      <c r="E514" s="7">
        <v>3.6832500000000001</v>
      </c>
      <c r="F514" s="7">
        <v>3.2472500000000002</v>
      </c>
      <c r="G514" s="7">
        <v>1.0680000000000001</v>
      </c>
      <c r="H514" s="7">
        <v>2.528</v>
      </c>
    </row>
    <row r="515" spans="5:8" x14ac:dyDescent="0.2">
      <c r="E515" s="7">
        <v>2.5310000000000001</v>
      </c>
      <c r="F515" s="7">
        <v>1.352125</v>
      </c>
      <c r="G515" s="7">
        <v>0.83850000000000002</v>
      </c>
      <c r="H515" s="7">
        <v>2.427</v>
      </c>
    </row>
    <row r="516" spans="5:8" x14ac:dyDescent="0.2">
      <c r="E516" s="7">
        <v>2.9929999999999999</v>
      </c>
      <c r="F516" s="7">
        <v>5.5056250000000002</v>
      </c>
      <c r="G516" s="7">
        <v>4.3047500000000003</v>
      </c>
      <c r="H516" s="7">
        <v>1.9079999999999999</v>
      </c>
    </row>
    <row r="517" spans="5:8" x14ac:dyDescent="0.2">
      <c r="E517" s="7">
        <v>0.97624999999999995</v>
      </c>
      <c r="F517" s="7">
        <v>4.6923750000000002</v>
      </c>
      <c r="G517" s="7">
        <v>2.7951250000000001</v>
      </c>
      <c r="H517" s="7">
        <v>1.78975</v>
      </c>
    </row>
    <row r="518" spans="5:8" x14ac:dyDescent="0.2">
      <c r="E518" s="7">
        <v>4.8893750000000002</v>
      </c>
      <c r="F518" s="7">
        <v>10.596500000000001</v>
      </c>
      <c r="G518" s="7">
        <v>2.577</v>
      </c>
      <c r="H518" s="7">
        <v>1.0606249999999999</v>
      </c>
    </row>
    <row r="519" spans="5:8" x14ac:dyDescent="0.2">
      <c r="E519" s="7">
        <v>1.3462499999999999</v>
      </c>
      <c r="F519" s="7">
        <v>3.0643750000000001</v>
      </c>
      <c r="G519" s="7">
        <v>2.481125</v>
      </c>
      <c r="H519" s="7">
        <v>3.2882500000000001</v>
      </c>
    </row>
    <row r="520" spans="5:8" x14ac:dyDescent="0.2">
      <c r="E520" s="7">
        <v>22.189374999999998</v>
      </c>
      <c r="F520" s="7">
        <v>2.5</v>
      </c>
      <c r="G520" s="7">
        <v>1.6007499999999999</v>
      </c>
      <c r="H520" s="7">
        <v>10.915125</v>
      </c>
    </row>
    <row r="521" spans="5:8" x14ac:dyDescent="0.2">
      <c r="E521" s="7">
        <v>23.653500000000001</v>
      </c>
      <c r="F521" s="7">
        <v>2.2632500000000002</v>
      </c>
      <c r="G521" s="7">
        <v>1.82</v>
      </c>
      <c r="H521" s="7">
        <v>15.71475</v>
      </c>
    </row>
    <row r="522" spans="5:8" x14ac:dyDescent="0.2">
      <c r="E522" s="7">
        <v>1.50525</v>
      </c>
      <c r="F522" s="7">
        <v>0.80037499999999995</v>
      </c>
      <c r="G522" s="7">
        <v>3.363375</v>
      </c>
      <c r="H522" s="7">
        <v>12.6775</v>
      </c>
    </row>
    <row r="523" spans="5:8" x14ac:dyDescent="0.2">
      <c r="E523" s="7">
        <v>2.9712499999999999</v>
      </c>
      <c r="F523" s="7">
        <v>1.3049999999999999</v>
      </c>
      <c r="G523" s="7">
        <v>1.821</v>
      </c>
      <c r="H523" s="7">
        <v>1.50525</v>
      </c>
    </row>
    <row r="524" spans="5:8" x14ac:dyDescent="0.2">
      <c r="E524" s="7">
        <v>1.62975</v>
      </c>
      <c r="F524" s="7">
        <v>2.5647500000000001</v>
      </c>
      <c r="G524" s="7">
        <v>6.7227499999999996</v>
      </c>
      <c r="H524" s="7">
        <v>1.2562500000000001</v>
      </c>
    </row>
    <row r="525" spans="5:8" x14ac:dyDescent="0.2">
      <c r="E525" s="7">
        <v>1.7677499999999999</v>
      </c>
      <c r="F525" s="7">
        <v>0.97624999999999995</v>
      </c>
      <c r="G525" s="7">
        <v>6.9485000000000001</v>
      </c>
      <c r="H525" s="7">
        <v>9.3674999999999997</v>
      </c>
    </row>
    <row r="526" spans="5:8" x14ac:dyDescent="0.2">
      <c r="E526" s="7">
        <v>1.27475</v>
      </c>
      <c r="F526" s="7">
        <v>3.4866250000000001</v>
      </c>
      <c r="G526" s="7">
        <v>6.2516249999999998</v>
      </c>
      <c r="H526" s="7">
        <v>3.2596250000000002</v>
      </c>
    </row>
    <row r="527" spans="5:8" x14ac:dyDescent="0.2">
      <c r="E527" s="7">
        <v>2.2534999999999998</v>
      </c>
      <c r="F527" s="7">
        <v>1.131875</v>
      </c>
      <c r="G527" s="7">
        <v>0.97624999999999995</v>
      </c>
      <c r="H527" s="7">
        <v>3.2003750000000002</v>
      </c>
    </row>
    <row r="528" spans="5:8" x14ac:dyDescent="0.2">
      <c r="E528" s="7">
        <v>1.62975</v>
      </c>
      <c r="F528" s="7">
        <v>5.3756250000000003</v>
      </c>
      <c r="G528" s="7">
        <v>2.4103750000000002</v>
      </c>
      <c r="H528" s="7">
        <v>1</v>
      </c>
    </row>
    <row r="529" spans="5:8" x14ac:dyDescent="0.2">
      <c r="E529" s="7">
        <v>0.707125</v>
      </c>
      <c r="F529" s="7">
        <v>0.67312499999999997</v>
      </c>
      <c r="G529" s="7">
        <v>1.1525000000000001</v>
      </c>
      <c r="H529" s="7">
        <v>0.75</v>
      </c>
    </row>
    <row r="530" spans="5:8" x14ac:dyDescent="0.2">
      <c r="E530" s="7">
        <v>1.3462499999999999</v>
      </c>
      <c r="F530" s="7">
        <v>1.4252499999999999</v>
      </c>
      <c r="G530" s="7">
        <v>0.39524999999999999</v>
      </c>
      <c r="H530" s="7">
        <v>3.8078750000000001</v>
      </c>
    </row>
    <row r="531" spans="5:8" x14ac:dyDescent="0.2">
      <c r="E531" s="7">
        <v>1.0077499999999999</v>
      </c>
      <c r="F531" s="7">
        <v>6.7314999999999996</v>
      </c>
      <c r="G531" s="7">
        <v>0.55900000000000005</v>
      </c>
      <c r="H531" s="7">
        <v>2.6280000000000001</v>
      </c>
    </row>
    <row r="532" spans="5:8" x14ac:dyDescent="0.2">
      <c r="E532" s="7">
        <v>0.79062500000000002</v>
      </c>
      <c r="F532" s="7">
        <v>2.1578750000000002</v>
      </c>
      <c r="G532" s="7">
        <v>6.5278749999999999</v>
      </c>
      <c r="H532" s="7">
        <v>3.925125</v>
      </c>
    </row>
    <row r="533" spans="5:8" x14ac:dyDescent="0.2">
      <c r="E533" s="7">
        <v>4.9117499999999996</v>
      </c>
      <c r="F533" s="7">
        <v>0.39524999999999999</v>
      </c>
      <c r="G533" s="7">
        <v>4.1401250000000003</v>
      </c>
      <c r="H533" s="7">
        <v>3.2716249999999998</v>
      </c>
    </row>
    <row r="534" spans="5:8" x14ac:dyDescent="0.2">
      <c r="E534" s="7">
        <v>0.88387499999999997</v>
      </c>
      <c r="F534" s="7">
        <v>1.85825</v>
      </c>
      <c r="G534" s="7">
        <v>1.50525</v>
      </c>
      <c r="H534" s="7">
        <v>3.41825</v>
      </c>
    </row>
    <row r="535" spans="5:8" x14ac:dyDescent="0.2">
      <c r="E535" s="7">
        <v>0.55900000000000005</v>
      </c>
      <c r="F535" s="7">
        <v>1.52075</v>
      </c>
      <c r="G535" s="7">
        <v>0.79062500000000002</v>
      </c>
      <c r="H535" s="7">
        <v>5.3038749999999997</v>
      </c>
    </row>
    <row r="536" spans="5:8" x14ac:dyDescent="0.2">
      <c r="E536" s="7">
        <v>0.45074999999999998</v>
      </c>
      <c r="F536" s="7">
        <v>4.10025</v>
      </c>
      <c r="G536" s="7">
        <v>1.8791249999999999</v>
      </c>
      <c r="H536" s="7">
        <v>2.6487500000000002</v>
      </c>
    </row>
    <row r="537" spans="5:8" x14ac:dyDescent="0.2">
      <c r="E537" s="7">
        <v>1.5258750000000001</v>
      </c>
      <c r="F537" s="7">
        <v>5.36775</v>
      </c>
      <c r="G537" s="7">
        <v>11.267374999999999</v>
      </c>
      <c r="H537" s="7">
        <v>3.52</v>
      </c>
    </row>
    <row r="538" spans="5:8" x14ac:dyDescent="0.2">
      <c r="E538" s="7">
        <v>1.7001250000000001</v>
      </c>
      <c r="F538" s="7">
        <v>3.7157499999999999</v>
      </c>
      <c r="G538" s="7">
        <v>3.8811249999999999</v>
      </c>
      <c r="H538" s="7">
        <v>5.7314999999999996</v>
      </c>
    </row>
    <row r="539" spans="5:8" x14ac:dyDescent="0.2">
      <c r="E539" s="7">
        <v>1.75</v>
      </c>
      <c r="F539" s="7">
        <v>1.352125</v>
      </c>
      <c r="G539" s="7">
        <v>1.07525</v>
      </c>
      <c r="H539" s="7">
        <v>4.0869999999999997</v>
      </c>
    </row>
    <row r="540" spans="5:8" x14ac:dyDescent="0.2">
      <c r="E540" s="7">
        <v>1.1792499999999999</v>
      </c>
      <c r="F540" s="7">
        <v>0.83850000000000002</v>
      </c>
      <c r="G540" s="7">
        <v>0.875</v>
      </c>
      <c r="H540" s="7">
        <v>4.5123749999999996</v>
      </c>
    </row>
    <row r="541" spans="5:8" x14ac:dyDescent="0.2">
      <c r="E541" s="7">
        <v>4.3161250000000004</v>
      </c>
      <c r="F541" s="7">
        <v>1.6677500000000001</v>
      </c>
      <c r="G541" s="7">
        <v>0.72887500000000005</v>
      </c>
      <c r="H541" s="7">
        <v>1.5662499999999999</v>
      </c>
    </row>
    <row r="542" spans="5:8" x14ac:dyDescent="0.2">
      <c r="E542" s="7">
        <v>1.2869999999999999</v>
      </c>
      <c r="F542" s="7">
        <v>3.7751250000000001</v>
      </c>
      <c r="G542" s="7">
        <v>2.2254999999999998</v>
      </c>
      <c r="H542" s="7">
        <v>2.7951250000000001</v>
      </c>
    </row>
    <row r="543" spans="5:8" x14ac:dyDescent="0.2">
      <c r="E543" s="7">
        <v>10.210375000000001</v>
      </c>
      <c r="F543" s="7">
        <v>7.4003750000000004</v>
      </c>
      <c r="G543" s="7">
        <v>0.91</v>
      </c>
      <c r="H543" s="7">
        <v>2.0953750000000002</v>
      </c>
    </row>
    <row r="544" spans="5:8" x14ac:dyDescent="0.2">
      <c r="E544" s="7">
        <v>0.79062500000000002</v>
      </c>
      <c r="F544" s="7">
        <v>4.5694999999999997</v>
      </c>
      <c r="G544" s="7">
        <v>0.45074999999999998</v>
      </c>
      <c r="H544" s="7">
        <v>1.875</v>
      </c>
    </row>
    <row r="545" spans="5:8" x14ac:dyDescent="0.2">
      <c r="E545" s="7">
        <v>0.75</v>
      </c>
      <c r="F545" s="7">
        <v>9.4492499999999993</v>
      </c>
      <c r="G545" s="7">
        <v>0.51537500000000003</v>
      </c>
      <c r="H545" s="7">
        <v>2.1360000000000001</v>
      </c>
    </row>
    <row r="546" spans="5:8" x14ac:dyDescent="0.2">
      <c r="E546" s="7">
        <v>0.88387499999999997</v>
      </c>
      <c r="F546" s="7">
        <v>1.1180000000000001</v>
      </c>
      <c r="G546" s="7">
        <v>0.80037499999999995</v>
      </c>
      <c r="H546" s="7">
        <v>1.0606249999999999</v>
      </c>
    </row>
    <row r="547" spans="5:8" x14ac:dyDescent="0.2">
      <c r="E547" s="7">
        <v>42.522874999999999</v>
      </c>
      <c r="F547" s="7">
        <v>6.8542500000000004</v>
      </c>
      <c r="G547" s="7">
        <v>0.52024999999999999</v>
      </c>
      <c r="H547" s="7">
        <v>3.883</v>
      </c>
    </row>
    <row r="548" spans="5:8" x14ac:dyDescent="0.2">
      <c r="E548" s="7">
        <v>0.91</v>
      </c>
      <c r="F548" s="7">
        <v>2.5776249999999998</v>
      </c>
      <c r="G548" s="7">
        <v>0.5</v>
      </c>
      <c r="H548" s="7">
        <v>2.8090000000000002</v>
      </c>
    </row>
    <row r="549" spans="5:8" x14ac:dyDescent="0.2">
      <c r="E549" s="7">
        <v>1.52075</v>
      </c>
      <c r="F549" s="7">
        <v>1.4252499999999999</v>
      </c>
      <c r="G549" s="7">
        <v>0.70074999999999998</v>
      </c>
      <c r="H549" s="7">
        <v>3.4118750000000002</v>
      </c>
    </row>
    <row r="550" spans="5:8" x14ac:dyDescent="0.2">
      <c r="E550" s="7">
        <v>1.27475</v>
      </c>
      <c r="F550" s="7">
        <v>0.90137500000000004</v>
      </c>
      <c r="G550" s="7">
        <v>0.51537500000000003</v>
      </c>
      <c r="H550" s="7">
        <v>1.5</v>
      </c>
    </row>
    <row r="551" spans="5:8" x14ac:dyDescent="0.2">
      <c r="E551" s="7">
        <v>3.125</v>
      </c>
      <c r="F551" s="7">
        <v>9.3368749999999991</v>
      </c>
      <c r="G551" s="7">
        <v>0.707125</v>
      </c>
      <c r="H551" s="7">
        <v>1.9404999999999999</v>
      </c>
    </row>
    <row r="552" spans="5:8" x14ac:dyDescent="0.2">
      <c r="E552" s="7">
        <v>0.625</v>
      </c>
      <c r="F552" s="7">
        <v>1.7410000000000001</v>
      </c>
      <c r="G552" s="7">
        <v>1.875</v>
      </c>
      <c r="H552" s="7">
        <v>2.6516250000000001</v>
      </c>
    </row>
    <row r="553" spans="5:8" x14ac:dyDescent="0.2">
      <c r="E553" s="7">
        <v>0.79062500000000002</v>
      </c>
      <c r="F553" s="7">
        <v>3.1218750000000002</v>
      </c>
      <c r="G553" s="7">
        <v>1.0077499999999999</v>
      </c>
      <c r="H553" s="7">
        <v>1.231125</v>
      </c>
    </row>
    <row r="554" spans="5:8" x14ac:dyDescent="0.2">
      <c r="E554" s="7">
        <v>0.79062500000000002</v>
      </c>
      <c r="F554" s="7">
        <v>0.79062500000000002</v>
      </c>
      <c r="G554" s="7">
        <v>0.375</v>
      </c>
      <c r="H554" s="7">
        <v>3.375</v>
      </c>
    </row>
    <row r="555" spans="5:8" x14ac:dyDescent="0.2">
      <c r="E555" s="7">
        <v>5.5056250000000002</v>
      </c>
      <c r="F555" s="7">
        <v>1.9039999999999999</v>
      </c>
      <c r="G555" s="7">
        <v>0.90137500000000004</v>
      </c>
      <c r="H555" s="7">
        <v>2.6368749999999999</v>
      </c>
    </row>
    <row r="556" spans="5:8" x14ac:dyDescent="0.2">
      <c r="E556" s="7">
        <v>0.79062500000000002</v>
      </c>
      <c r="F556" s="7">
        <v>10.6295</v>
      </c>
      <c r="G556" s="7">
        <v>0.79062500000000002</v>
      </c>
      <c r="H556" s="7">
        <v>2.7951250000000001</v>
      </c>
    </row>
    <row r="557" spans="5:8" x14ac:dyDescent="0.2">
      <c r="E557" s="7">
        <v>1.50525</v>
      </c>
      <c r="F557" s="7">
        <v>1.50525</v>
      </c>
      <c r="G557" s="7">
        <v>0.80037499999999995</v>
      </c>
      <c r="H557" s="7">
        <v>2.6011250000000001</v>
      </c>
    </row>
    <row r="558" spans="5:8" x14ac:dyDescent="0.2">
      <c r="E558" s="7">
        <v>4.06975</v>
      </c>
      <c r="F558" s="7">
        <v>1.78975</v>
      </c>
      <c r="G558" s="7">
        <v>2.3881250000000001</v>
      </c>
      <c r="H558" s="7">
        <v>2.9501249999999999</v>
      </c>
    </row>
    <row r="559" spans="5:8" x14ac:dyDescent="0.2">
      <c r="E559" s="7">
        <v>0.80037499999999995</v>
      </c>
      <c r="F559" s="7">
        <v>1.475875</v>
      </c>
      <c r="G559" s="7">
        <v>0.72887500000000005</v>
      </c>
      <c r="H559" s="7">
        <v>1.50525</v>
      </c>
    </row>
    <row r="560" spans="5:8" x14ac:dyDescent="0.2">
      <c r="E560" s="7">
        <v>1.9079999999999999</v>
      </c>
      <c r="F560" s="7">
        <v>0.45074999999999998</v>
      </c>
      <c r="G560" s="7">
        <v>1.3975</v>
      </c>
      <c r="H560" s="7">
        <v>1.2869999999999999</v>
      </c>
    </row>
    <row r="561" spans="5:8" x14ac:dyDescent="0.2">
      <c r="E561" s="7">
        <v>6.1745000000000001</v>
      </c>
      <c r="F561" s="7">
        <v>1.3462499999999999</v>
      </c>
      <c r="G561" s="7">
        <v>1.27475</v>
      </c>
      <c r="H561" s="7">
        <v>1.352125</v>
      </c>
    </row>
    <row r="562" spans="5:8" x14ac:dyDescent="0.2">
      <c r="E562" s="7">
        <v>9.797625</v>
      </c>
      <c r="F562" s="7">
        <v>1.5113749999999999</v>
      </c>
      <c r="G562" s="7">
        <v>1.231125</v>
      </c>
      <c r="H562" s="7">
        <v>5.1432500000000001</v>
      </c>
    </row>
    <row r="563" spans="5:8" x14ac:dyDescent="0.2">
      <c r="E563" s="7">
        <v>1.4577500000000001</v>
      </c>
      <c r="F563" s="7">
        <v>1.131875</v>
      </c>
      <c r="G563" s="7">
        <v>0.51537500000000003</v>
      </c>
      <c r="H563" s="7">
        <v>2.8090000000000002</v>
      </c>
    </row>
    <row r="564" spans="5:8" x14ac:dyDescent="0.2">
      <c r="E564" s="7">
        <v>9.6087500000000006</v>
      </c>
      <c r="F564" s="7">
        <v>0.88387499999999997</v>
      </c>
      <c r="G564" s="7">
        <v>1.0606249999999999</v>
      </c>
      <c r="H564" s="7">
        <v>1.125</v>
      </c>
    </row>
    <row r="565" spans="5:8" x14ac:dyDescent="0.2">
      <c r="E565" s="7">
        <v>6.1778750000000002</v>
      </c>
      <c r="F565" s="7">
        <v>0.80037499999999995</v>
      </c>
      <c r="G565" s="7">
        <v>1.875</v>
      </c>
      <c r="H565" s="7">
        <v>1.1525000000000001</v>
      </c>
    </row>
    <row r="566" spans="5:8" x14ac:dyDescent="0.2">
      <c r="E566" s="7">
        <v>9.1660000000000004</v>
      </c>
      <c r="F566" s="7">
        <v>0.55900000000000005</v>
      </c>
      <c r="G566" s="7">
        <v>1.352125</v>
      </c>
      <c r="H566" s="7">
        <v>5.5691249999999997</v>
      </c>
    </row>
    <row r="567" spans="5:8" x14ac:dyDescent="0.2">
      <c r="E567" s="7">
        <v>1.78975</v>
      </c>
      <c r="F567" s="7">
        <v>2.2361249999999999</v>
      </c>
      <c r="G567" s="7">
        <v>3.0416249999999998</v>
      </c>
      <c r="H567" s="7">
        <v>1.625</v>
      </c>
    </row>
    <row r="568" spans="5:8" x14ac:dyDescent="0.2">
      <c r="E568" s="7">
        <v>1.5811249999999999</v>
      </c>
      <c r="F568" s="7">
        <v>5.7426250000000003</v>
      </c>
      <c r="G568" s="7">
        <v>5.6622500000000002</v>
      </c>
      <c r="H568" s="7">
        <v>1.5662499999999999</v>
      </c>
    </row>
    <row r="569" spans="5:8" x14ac:dyDescent="0.2">
      <c r="E569" s="7">
        <v>12.5205</v>
      </c>
      <c r="F569" s="7">
        <v>2.1912500000000001</v>
      </c>
      <c r="G569" s="7">
        <v>2.5310000000000001</v>
      </c>
      <c r="H569" s="7">
        <v>1.7001250000000001</v>
      </c>
    </row>
    <row r="570" spans="5:8" x14ac:dyDescent="0.2">
      <c r="E570" s="7">
        <v>3.8769999999999998</v>
      </c>
      <c r="F570" s="7">
        <v>1.75</v>
      </c>
      <c r="G570" s="7">
        <v>3.7831250000000001</v>
      </c>
      <c r="H570" s="7">
        <v>2.0615000000000001</v>
      </c>
    </row>
    <row r="571" spans="5:8" x14ac:dyDescent="0.2">
      <c r="E571" s="7">
        <v>1.5258750000000001</v>
      </c>
      <c r="F571" s="7">
        <v>0.72887500000000005</v>
      </c>
      <c r="G571" s="7">
        <v>2.7534999999999998</v>
      </c>
      <c r="H571" s="7">
        <v>1.41425</v>
      </c>
    </row>
    <row r="572" spans="5:8" x14ac:dyDescent="0.2">
      <c r="E572" s="7">
        <v>3.883</v>
      </c>
      <c r="F572" s="7">
        <v>1.380625</v>
      </c>
      <c r="G572" s="7">
        <v>6.2106250000000003</v>
      </c>
      <c r="H572" s="7">
        <v>3.6763750000000002</v>
      </c>
    </row>
    <row r="573" spans="5:8" x14ac:dyDescent="0.2">
      <c r="E573" s="7">
        <v>3.473125</v>
      </c>
      <c r="F573" s="7">
        <v>4.7910000000000004</v>
      </c>
      <c r="G573" s="7">
        <v>1.380625</v>
      </c>
      <c r="H573" s="7">
        <v>2.015625</v>
      </c>
    </row>
    <row r="574" spans="5:8" x14ac:dyDescent="0.2">
      <c r="E574" s="7">
        <v>4.3156249999999998</v>
      </c>
      <c r="F574" s="7">
        <v>3.5794999999999999</v>
      </c>
      <c r="G574" s="7">
        <v>1.50525</v>
      </c>
      <c r="H574" s="7">
        <v>1.27475</v>
      </c>
    </row>
    <row r="575" spans="5:8" x14ac:dyDescent="0.2">
      <c r="E575" s="7">
        <v>2.034875</v>
      </c>
      <c r="F575" s="7">
        <v>2.7442500000000001</v>
      </c>
      <c r="G575" s="7">
        <v>0.95199999999999996</v>
      </c>
      <c r="H575" s="7">
        <v>0.75</v>
      </c>
    </row>
    <row r="576" spans="5:8" x14ac:dyDescent="0.2">
      <c r="E576" s="7">
        <v>2.125</v>
      </c>
      <c r="F576" s="7">
        <v>3.0052500000000002</v>
      </c>
      <c r="G576" s="7">
        <v>2.3091249999999999</v>
      </c>
      <c r="H576" s="7">
        <v>1.0077499999999999</v>
      </c>
    </row>
    <row r="577" spans="5:8" x14ac:dyDescent="0.2">
      <c r="E577" s="7">
        <v>3.015625</v>
      </c>
      <c r="F577" s="7">
        <v>5.4227499999999997</v>
      </c>
      <c r="G577" s="7">
        <v>0.5</v>
      </c>
      <c r="H577" s="7">
        <v>2.5</v>
      </c>
    </row>
    <row r="578" spans="5:8" x14ac:dyDescent="0.2">
      <c r="E578" s="7">
        <v>3.432375</v>
      </c>
      <c r="F578" s="7">
        <v>2.6368749999999999</v>
      </c>
      <c r="G578" s="7">
        <v>2.128625</v>
      </c>
      <c r="H578" s="7">
        <v>2.125</v>
      </c>
    </row>
    <row r="579" spans="5:8" x14ac:dyDescent="0.2">
      <c r="E579" s="7">
        <v>1.9524999999999999</v>
      </c>
      <c r="F579" s="7">
        <v>1.4252499999999999</v>
      </c>
      <c r="G579" s="7">
        <v>0.625</v>
      </c>
      <c r="H579" s="7">
        <v>1.7544999999999999</v>
      </c>
    </row>
    <row r="580" spans="5:8" x14ac:dyDescent="0.2">
      <c r="E580" s="7">
        <v>4.6853749999999996</v>
      </c>
      <c r="F580" s="7">
        <v>1.07525</v>
      </c>
      <c r="G580" s="7">
        <v>0.88387499999999997</v>
      </c>
      <c r="H580" s="7">
        <v>0.625</v>
      </c>
    </row>
    <row r="581" spans="5:8" x14ac:dyDescent="0.2">
      <c r="E581" s="7">
        <v>6.5252499999999998</v>
      </c>
      <c r="F581" s="7">
        <v>2.9712499999999999</v>
      </c>
      <c r="G581" s="7">
        <v>0.51537500000000003</v>
      </c>
      <c r="H581" s="7">
        <v>0.80037499999999995</v>
      </c>
    </row>
    <row r="582" spans="5:8" x14ac:dyDescent="0.2">
      <c r="E582" s="7">
        <v>10.276249999999999</v>
      </c>
      <c r="F582" s="7">
        <v>5.0958750000000004</v>
      </c>
      <c r="G582" s="7">
        <v>0.95199999999999996</v>
      </c>
      <c r="H582" s="7">
        <v>1.0680000000000001</v>
      </c>
    </row>
    <row r="583" spans="5:8" x14ac:dyDescent="0.2">
      <c r="E583" s="7">
        <v>0.625</v>
      </c>
      <c r="F583" s="7">
        <v>2.015625</v>
      </c>
      <c r="G583" s="7">
        <v>1.52075</v>
      </c>
      <c r="H583" s="7">
        <v>1.546125</v>
      </c>
    </row>
    <row r="584" spans="5:8" x14ac:dyDescent="0.2">
      <c r="E584" s="7">
        <v>0.72887500000000005</v>
      </c>
      <c r="F584" s="7">
        <v>2.8679999999999999</v>
      </c>
      <c r="G584" s="7">
        <v>1.0077499999999999</v>
      </c>
      <c r="H584" s="7">
        <v>1.0680000000000001</v>
      </c>
    </row>
    <row r="585" spans="5:8" x14ac:dyDescent="0.2">
      <c r="E585" s="7">
        <v>1.3049999999999999</v>
      </c>
      <c r="F585" s="7">
        <v>1.2373749999999999</v>
      </c>
      <c r="G585" s="7">
        <v>0.55900000000000005</v>
      </c>
      <c r="H585" s="7">
        <v>1.52075</v>
      </c>
    </row>
    <row r="586" spans="5:8" x14ac:dyDescent="0.2">
      <c r="E586" s="7">
        <v>1.8027500000000001</v>
      </c>
      <c r="F586" s="7">
        <v>1.4252499999999999</v>
      </c>
      <c r="G586" s="7">
        <v>0.63737500000000002</v>
      </c>
      <c r="H586" s="7">
        <v>1.62975</v>
      </c>
    </row>
    <row r="587" spans="5:8" x14ac:dyDescent="0.2">
      <c r="E587" s="7">
        <v>1.858625</v>
      </c>
      <c r="F587" s="7">
        <v>4.2797499999999999</v>
      </c>
      <c r="G587" s="7">
        <v>1.4252499999999999</v>
      </c>
      <c r="H587" s="7">
        <v>5.4601249999999997</v>
      </c>
    </row>
    <row r="588" spans="5:8" x14ac:dyDescent="0.2">
      <c r="E588" s="7">
        <v>1.1180000000000001</v>
      </c>
      <c r="F588" s="7">
        <v>6.1716249999999997</v>
      </c>
      <c r="G588" s="7">
        <v>0.55900000000000005</v>
      </c>
      <c r="H588" s="7">
        <v>2.427</v>
      </c>
    </row>
    <row r="589" spans="5:8" x14ac:dyDescent="0.2">
      <c r="E589" s="7">
        <v>1.9564999999999999</v>
      </c>
      <c r="F589" s="7">
        <v>5.0575000000000001</v>
      </c>
      <c r="G589" s="7">
        <v>1.1792499999999999</v>
      </c>
      <c r="H589" s="7">
        <v>4.7598750000000001</v>
      </c>
    </row>
    <row r="590" spans="5:8" x14ac:dyDescent="0.2">
      <c r="E590" s="7">
        <v>1.1527499999999999</v>
      </c>
      <c r="F590" s="7">
        <v>5.3157500000000004</v>
      </c>
      <c r="G590" s="7">
        <v>1.9039999999999999</v>
      </c>
      <c r="H590" s="7">
        <v>3.094875</v>
      </c>
    </row>
    <row r="591" spans="5:8" x14ac:dyDescent="0.2">
      <c r="E591" s="7">
        <v>2.0707499999999999</v>
      </c>
      <c r="F591" s="7">
        <v>3.1349999999999998</v>
      </c>
      <c r="G591" s="7">
        <v>0.67312499999999997</v>
      </c>
      <c r="H591" s="7">
        <v>0.625</v>
      </c>
    </row>
    <row r="592" spans="5:8" x14ac:dyDescent="0.2">
      <c r="E592" s="7">
        <v>1.4252499999999999</v>
      </c>
      <c r="F592" s="7">
        <v>1.50525</v>
      </c>
      <c r="G592" s="7">
        <v>2.7669999999999999</v>
      </c>
      <c r="H592" s="7">
        <v>0.91</v>
      </c>
    </row>
    <row r="593" spans="5:8" x14ac:dyDescent="0.2">
      <c r="E593" s="7">
        <v>5.97</v>
      </c>
      <c r="F593" s="7">
        <v>1.976375</v>
      </c>
      <c r="G593" s="7">
        <v>0.625</v>
      </c>
      <c r="H593" s="7">
        <v>1.352125</v>
      </c>
    </row>
    <row r="594" spans="5:8" x14ac:dyDescent="0.2">
      <c r="E594" s="7">
        <v>3.8307500000000001</v>
      </c>
      <c r="F594" s="7">
        <v>1.7766249999999999</v>
      </c>
      <c r="G594" s="7">
        <v>3.1473749999999998</v>
      </c>
      <c r="H594" s="7">
        <v>0.63737500000000002</v>
      </c>
    </row>
    <row r="595" spans="5:8" x14ac:dyDescent="0.2">
      <c r="E595" s="7">
        <v>8.0995000000000008</v>
      </c>
      <c r="F595" s="7">
        <v>12.31</v>
      </c>
      <c r="G595" s="7">
        <v>0.875</v>
      </c>
      <c r="H595" s="7">
        <v>1.231125</v>
      </c>
    </row>
    <row r="596" spans="5:8" x14ac:dyDescent="0.2">
      <c r="E596" s="7">
        <v>12.000624999999999</v>
      </c>
      <c r="F596" s="7">
        <v>14.33225</v>
      </c>
      <c r="G596" s="7">
        <v>0.55900000000000005</v>
      </c>
      <c r="H596" s="7">
        <v>3.2014999999999998</v>
      </c>
    </row>
    <row r="597" spans="5:8" x14ac:dyDescent="0.2">
      <c r="E597" s="7">
        <v>4.8105000000000002</v>
      </c>
      <c r="F597" s="7">
        <v>1.185875</v>
      </c>
      <c r="G597" s="7">
        <v>1.7847500000000001</v>
      </c>
      <c r="H597" s="7">
        <v>1.231125</v>
      </c>
    </row>
    <row r="598" spans="5:8" x14ac:dyDescent="0.2">
      <c r="E598" s="7">
        <v>4.0812499999999998</v>
      </c>
      <c r="F598" s="7">
        <v>2.5031249999999998</v>
      </c>
      <c r="G598" s="7">
        <v>0.55900000000000005</v>
      </c>
      <c r="H598" s="7">
        <v>0.625</v>
      </c>
    </row>
    <row r="599" spans="5:8" x14ac:dyDescent="0.2">
      <c r="E599" s="7">
        <v>1.3975</v>
      </c>
      <c r="F599" s="7">
        <v>2.3584999999999998</v>
      </c>
      <c r="G599" s="7">
        <v>1.1525000000000001</v>
      </c>
      <c r="H599" s="7">
        <v>2.034875</v>
      </c>
    </row>
    <row r="600" spans="5:8" x14ac:dyDescent="0.2">
      <c r="E600" s="7">
        <v>2.2115</v>
      </c>
      <c r="F600" s="7">
        <v>1.1525000000000001</v>
      </c>
      <c r="G600" s="7">
        <v>0.625</v>
      </c>
      <c r="H600" s="7">
        <v>1.0307500000000001</v>
      </c>
    </row>
    <row r="601" spans="5:8" x14ac:dyDescent="0.2">
      <c r="E601" s="7">
        <v>8.3642500000000002</v>
      </c>
      <c r="F601" s="7">
        <v>1.6817500000000001</v>
      </c>
      <c r="G601" s="7">
        <v>0.67312499999999997</v>
      </c>
      <c r="H601" s="7">
        <v>2.0953750000000002</v>
      </c>
    </row>
    <row r="602" spans="5:8" x14ac:dyDescent="0.2">
      <c r="E602" s="7">
        <v>2.4141249999999999</v>
      </c>
      <c r="F602" s="7">
        <v>4.7859999999999996</v>
      </c>
      <c r="G602" s="7">
        <v>0.91</v>
      </c>
      <c r="H602" s="7">
        <v>1.463125</v>
      </c>
    </row>
    <row r="603" spans="5:8" x14ac:dyDescent="0.2">
      <c r="E603" s="7">
        <v>1.131875</v>
      </c>
      <c r="F603" s="7">
        <v>1.78975</v>
      </c>
      <c r="G603" s="7">
        <v>0.53037500000000004</v>
      </c>
      <c r="H603" s="7">
        <v>0.707125</v>
      </c>
    </row>
    <row r="604" spans="5:8" x14ac:dyDescent="0.2">
      <c r="E604" s="7">
        <v>0.75</v>
      </c>
      <c r="F604" s="7">
        <v>1.4252499999999999</v>
      </c>
      <c r="G604" s="7">
        <v>1.1180000000000001</v>
      </c>
      <c r="H604" s="7">
        <v>1.5662499999999999</v>
      </c>
    </row>
    <row r="605" spans="5:8" x14ac:dyDescent="0.2">
      <c r="E605" s="7">
        <v>1.5258750000000001</v>
      </c>
      <c r="F605" s="7">
        <v>4.2573749999999997</v>
      </c>
      <c r="G605" s="7">
        <v>0.90137500000000004</v>
      </c>
      <c r="H605" s="7">
        <v>2.2361249999999999</v>
      </c>
    </row>
    <row r="606" spans="5:8" x14ac:dyDescent="0.2">
      <c r="E606" s="7">
        <v>6.3665000000000003</v>
      </c>
      <c r="F606" s="7">
        <v>15.10425</v>
      </c>
      <c r="G606" s="7">
        <v>0.45074999999999998</v>
      </c>
      <c r="H606" s="7">
        <v>1.7364999999999999</v>
      </c>
    </row>
    <row r="607" spans="5:8" x14ac:dyDescent="0.2">
      <c r="E607" s="7">
        <v>1.1525000000000001</v>
      </c>
      <c r="F607" s="7">
        <v>0.90137500000000004</v>
      </c>
      <c r="G607" s="7">
        <v>4.0562500000000004</v>
      </c>
      <c r="H607" s="7">
        <v>0.625</v>
      </c>
    </row>
    <row r="608" spans="5:8" x14ac:dyDescent="0.2">
      <c r="E608" s="7">
        <v>2.3382499999999999</v>
      </c>
      <c r="F608" s="7">
        <v>0.88387499999999997</v>
      </c>
      <c r="G608" s="7">
        <v>0.80037499999999995</v>
      </c>
      <c r="H608" s="7">
        <v>1.8027500000000001</v>
      </c>
    </row>
    <row r="609" spans="5:8" x14ac:dyDescent="0.2">
      <c r="E609" s="7">
        <v>6.532375</v>
      </c>
      <c r="F609" s="7">
        <v>0.625</v>
      </c>
      <c r="G609" s="7">
        <v>1.8791249999999999</v>
      </c>
      <c r="H609" s="7">
        <v>2.128625</v>
      </c>
    </row>
    <row r="610" spans="5:8" x14ac:dyDescent="0.2">
      <c r="E610" s="7">
        <v>4.16275</v>
      </c>
      <c r="F610" s="7">
        <v>1.27475</v>
      </c>
      <c r="G610" s="7">
        <v>0.625</v>
      </c>
      <c r="H610" s="7">
        <v>1.7001250000000001</v>
      </c>
    </row>
    <row r="611" spans="5:8" x14ac:dyDescent="0.2">
      <c r="E611" s="7">
        <v>14.01925</v>
      </c>
      <c r="F611" s="7">
        <v>1.875</v>
      </c>
      <c r="G611" s="7">
        <v>1.25</v>
      </c>
      <c r="H611" s="7">
        <v>1.6817500000000001</v>
      </c>
    </row>
    <row r="612" spans="5:8" x14ac:dyDescent="0.2">
      <c r="E612" s="7">
        <v>8.5351250000000007</v>
      </c>
      <c r="F612" s="7">
        <v>1.0077499999999999</v>
      </c>
      <c r="G612" s="7">
        <v>1.6817500000000001</v>
      </c>
      <c r="H612" s="7">
        <v>0.875</v>
      </c>
    </row>
    <row r="613" spans="5:8" x14ac:dyDescent="0.2">
      <c r="E613" s="7">
        <v>3.6443750000000001</v>
      </c>
      <c r="F613" s="7">
        <v>3.0233750000000001</v>
      </c>
      <c r="G613" s="7">
        <v>0.72887500000000005</v>
      </c>
      <c r="H613" s="7">
        <v>2.304875</v>
      </c>
    </row>
    <row r="614" spans="5:8" x14ac:dyDescent="0.2">
      <c r="E614" s="7">
        <v>1.07575</v>
      </c>
      <c r="F614" s="7">
        <v>0.79062500000000002</v>
      </c>
      <c r="G614" s="7">
        <v>4.3949999999999996</v>
      </c>
      <c r="H614" s="7">
        <v>2.625</v>
      </c>
    </row>
    <row r="615" spans="5:8" x14ac:dyDescent="0.2">
      <c r="E615" s="7">
        <v>4.9894999999999996</v>
      </c>
      <c r="F615" s="7">
        <v>1.2869999999999999</v>
      </c>
      <c r="G615" s="7">
        <v>0.55900000000000005</v>
      </c>
      <c r="H615" s="7">
        <v>2.2149999999999999</v>
      </c>
    </row>
    <row r="616" spans="5:8" x14ac:dyDescent="0.2">
      <c r="E616" s="7">
        <v>1.4577500000000001</v>
      </c>
      <c r="F616" s="7">
        <v>1.3975</v>
      </c>
      <c r="G616" s="7">
        <v>1.07525</v>
      </c>
      <c r="H616" s="7">
        <v>1.1792499999999999</v>
      </c>
    </row>
    <row r="617" spans="5:8" x14ac:dyDescent="0.2">
      <c r="E617" s="7">
        <v>0.67312499999999997</v>
      </c>
      <c r="F617" s="7">
        <v>1.0680000000000001</v>
      </c>
      <c r="G617" s="7">
        <v>1.463125</v>
      </c>
      <c r="H617" s="7">
        <v>1.677</v>
      </c>
    </row>
    <row r="618" spans="5:8" x14ac:dyDescent="0.2">
      <c r="E618" s="7">
        <v>5.3598749999999997</v>
      </c>
      <c r="F618" s="7">
        <v>2.2638750000000001</v>
      </c>
      <c r="G618" s="7">
        <v>2.46225</v>
      </c>
      <c r="H618" s="7">
        <v>2.6280000000000001</v>
      </c>
    </row>
    <row r="619" spans="5:8" x14ac:dyDescent="0.2">
      <c r="E619" s="7">
        <v>1.625</v>
      </c>
      <c r="F619" s="7">
        <v>2.6403750000000001</v>
      </c>
      <c r="G619" s="7">
        <v>0.51537500000000003</v>
      </c>
      <c r="H619" s="7">
        <v>1.62975</v>
      </c>
    </row>
    <row r="620" spans="5:8" x14ac:dyDescent="0.2">
      <c r="E620" s="7">
        <v>2.4413749999999999</v>
      </c>
      <c r="F620" s="7">
        <v>1.25</v>
      </c>
      <c r="G620" s="7">
        <v>1.375</v>
      </c>
      <c r="H620" s="7">
        <v>1.85825</v>
      </c>
    </row>
    <row r="621" spans="5:8" x14ac:dyDescent="0.2">
      <c r="E621" s="7">
        <v>3.9862500000000001</v>
      </c>
      <c r="F621" s="7">
        <v>13.568625000000001</v>
      </c>
      <c r="G621" s="7">
        <v>1.3462499999999999</v>
      </c>
      <c r="H621" s="7">
        <v>1.0077499999999999</v>
      </c>
    </row>
    <row r="622" spans="5:8" x14ac:dyDescent="0.2">
      <c r="E622" s="7">
        <v>0.88387499999999997</v>
      </c>
      <c r="F622" s="7">
        <v>2.125</v>
      </c>
      <c r="G622" s="7">
        <v>2.5</v>
      </c>
      <c r="H622" s="7">
        <v>1.9079999999999999</v>
      </c>
    </row>
    <row r="623" spans="5:8" x14ac:dyDescent="0.2">
      <c r="E623" s="7">
        <v>0.91</v>
      </c>
      <c r="F623" s="7">
        <v>1.6817500000000001</v>
      </c>
      <c r="G623" s="7">
        <v>3.3541249999999998</v>
      </c>
      <c r="H623" s="7">
        <v>0.97624999999999995</v>
      </c>
    </row>
    <row r="624" spans="5:8" x14ac:dyDescent="0.2">
      <c r="E624" s="7">
        <v>0.63737500000000002</v>
      </c>
      <c r="F624" s="7">
        <v>1.9564999999999999</v>
      </c>
      <c r="G624" s="7">
        <v>1.1525000000000001</v>
      </c>
      <c r="H624" s="7">
        <v>2.0615000000000001</v>
      </c>
    </row>
    <row r="625" spans="5:8" x14ac:dyDescent="0.2">
      <c r="E625" s="7">
        <v>2.4043749999999999</v>
      </c>
      <c r="F625" s="7">
        <v>1.2869999999999999</v>
      </c>
      <c r="G625" s="7">
        <v>0.55900000000000005</v>
      </c>
      <c r="H625" s="7">
        <v>2.7442500000000001</v>
      </c>
    </row>
    <row r="626" spans="5:8" x14ac:dyDescent="0.2">
      <c r="E626" s="7">
        <v>2.1856249999999999</v>
      </c>
      <c r="F626" s="7">
        <v>1.1180000000000001</v>
      </c>
      <c r="G626" s="7">
        <v>0.80037499999999995</v>
      </c>
      <c r="H626" s="7">
        <v>1.1792499999999999</v>
      </c>
    </row>
    <row r="627" spans="5:8" x14ac:dyDescent="0.2">
      <c r="E627" s="7">
        <v>1.2906249999999999</v>
      </c>
      <c r="F627" s="7">
        <v>3.4122499999999998</v>
      </c>
      <c r="G627" s="7">
        <v>0.97624999999999995</v>
      </c>
      <c r="H627" s="7">
        <v>0.625</v>
      </c>
    </row>
    <row r="628" spans="5:8" x14ac:dyDescent="0.2">
      <c r="E628" s="7">
        <v>1.131875</v>
      </c>
      <c r="F628" s="7">
        <v>3.2948750000000002</v>
      </c>
      <c r="G628" s="7">
        <v>1.52075</v>
      </c>
      <c r="H628" s="7">
        <v>0.625</v>
      </c>
    </row>
    <row r="629" spans="5:8" x14ac:dyDescent="0.2">
      <c r="E629" s="7">
        <v>1.5662499999999999</v>
      </c>
      <c r="F629" s="7">
        <v>1.231125</v>
      </c>
      <c r="G629" s="7">
        <v>1.231125</v>
      </c>
      <c r="H629" s="7">
        <v>2.401125</v>
      </c>
    </row>
    <row r="630" spans="5:8" x14ac:dyDescent="0.2">
      <c r="E630" s="7">
        <v>1.9524999999999999</v>
      </c>
      <c r="F630" s="7">
        <v>1.7681249999999999</v>
      </c>
      <c r="G630" s="7">
        <v>0.375</v>
      </c>
      <c r="H630" s="7">
        <v>1.8791249999999999</v>
      </c>
    </row>
    <row r="631" spans="5:8" x14ac:dyDescent="0.2">
      <c r="E631" s="7">
        <v>1.4252499999999999</v>
      </c>
      <c r="F631" s="7">
        <v>3.71225</v>
      </c>
      <c r="G631" s="7">
        <v>3.0391249999999999</v>
      </c>
      <c r="H631" s="7">
        <v>5.5715000000000003</v>
      </c>
    </row>
    <row r="632" spans="5:8" x14ac:dyDescent="0.2">
      <c r="E632" s="7">
        <v>1.0077499999999999</v>
      </c>
      <c r="F632" s="7">
        <v>4.4511250000000002</v>
      </c>
      <c r="G632" s="7">
        <v>0.78037500000000004</v>
      </c>
      <c r="H632" s="7">
        <v>1.8456250000000001</v>
      </c>
    </row>
    <row r="633" spans="5:8" x14ac:dyDescent="0.2">
      <c r="E633" s="7">
        <v>5.4407500000000004</v>
      </c>
      <c r="F633" s="7">
        <v>4.4882499999999999</v>
      </c>
      <c r="G633" s="7">
        <v>1.1525000000000001</v>
      </c>
      <c r="H633" s="7">
        <v>3.875</v>
      </c>
    </row>
    <row r="634" spans="5:8" x14ac:dyDescent="0.2">
      <c r="E634" s="7">
        <v>1.5662499999999999</v>
      </c>
      <c r="F634" s="7">
        <v>2.2301250000000001</v>
      </c>
      <c r="G634" s="7">
        <v>1.1525000000000001</v>
      </c>
      <c r="H634" s="7">
        <v>2.610125</v>
      </c>
    </row>
    <row r="635" spans="5:8" x14ac:dyDescent="0.2">
      <c r="E635" s="7">
        <v>2.6368749999999999</v>
      </c>
      <c r="F635" s="7">
        <v>1.7364999999999999</v>
      </c>
      <c r="G635" s="7">
        <v>0.53037500000000004</v>
      </c>
      <c r="H635" s="7">
        <v>3.52</v>
      </c>
    </row>
    <row r="636" spans="5:8" x14ac:dyDescent="0.2">
      <c r="E636" s="7">
        <v>1.62975</v>
      </c>
      <c r="F636" s="7">
        <v>3.5856249999999998</v>
      </c>
      <c r="G636" s="7">
        <v>0.75</v>
      </c>
      <c r="H636" s="7">
        <v>1.7766249999999999</v>
      </c>
    </row>
    <row r="637" spans="5:8" x14ac:dyDescent="0.2">
      <c r="E637" s="7">
        <v>1.1525000000000001</v>
      </c>
      <c r="F637" s="7">
        <v>4.218</v>
      </c>
      <c r="G637" s="7">
        <v>0.51537500000000003</v>
      </c>
      <c r="H637" s="7">
        <v>1.0307500000000001</v>
      </c>
    </row>
    <row r="638" spans="5:8" x14ac:dyDescent="0.2">
      <c r="E638" s="7">
        <v>2.9078750000000002</v>
      </c>
      <c r="F638" s="7">
        <v>0.83850000000000002</v>
      </c>
      <c r="G638" s="7">
        <v>0.45074999999999998</v>
      </c>
      <c r="H638" s="7">
        <v>0.80037499999999995</v>
      </c>
    </row>
    <row r="639" spans="5:8" x14ac:dyDescent="0.2">
      <c r="E639" s="7">
        <v>2.2115</v>
      </c>
      <c r="F639" s="7">
        <v>1.1525000000000001</v>
      </c>
      <c r="G639" s="7">
        <v>2.1840000000000002</v>
      </c>
      <c r="H639" s="7">
        <v>0.80037499999999995</v>
      </c>
    </row>
    <row r="640" spans="5:8" x14ac:dyDescent="0.2">
      <c r="E640" s="7">
        <v>8.4182500000000005</v>
      </c>
      <c r="F640" s="7">
        <v>0.707125</v>
      </c>
      <c r="G640" s="7">
        <v>1.0503750000000001</v>
      </c>
      <c r="H640" s="7">
        <v>1.07525</v>
      </c>
    </row>
    <row r="641" spans="5:8" x14ac:dyDescent="0.2">
      <c r="E641" s="7">
        <v>0.79062500000000002</v>
      </c>
      <c r="F641" s="7">
        <v>1.4252499999999999</v>
      </c>
      <c r="G641" s="7">
        <v>2.4043749999999999</v>
      </c>
      <c r="H641" s="7">
        <v>1.1525000000000001</v>
      </c>
    </row>
    <row r="642" spans="5:8" x14ac:dyDescent="0.2">
      <c r="E642" s="7">
        <v>5.3947500000000002</v>
      </c>
      <c r="F642" s="7">
        <v>3.6387499999999999</v>
      </c>
      <c r="G642" s="7">
        <v>0.35349999999999998</v>
      </c>
      <c r="H642" s="7">
        <v>0.83850000000000002</v>
      </c>
    </row>
    <row r="643" spans="5:8" x14ac:dyDescent="0.2">
      <c r="E643" s="7">
        <v>7.3286249999999997</v>
      </c>
      <c r="F643" s="7">
        <v>1.85825</v>
      </c>
      <c r="G643" s="7">
        <v>1</v>
      </c>
      <c r="H643" s="7">
        <v>7.2793749999999999</v>
      </c>
    </row>
    <row r="644" spans="5:8" x14ac:dyDescent="0.2">
      <c r="E644" s="7">
        <v>18.236000000000001</v>
      </c>
      <c r="F644" s="7">
        <v>0.51537500000000003</v>
      </c>
      <c r="G644" s="7">
        <v>1.3462499999999999</v>
      </c>
      <c r="H644" s="7">
        <v>4.8541249999999998</v>
      </c>
    </row>
    <row r="645" spans="5:8" x14ac:dyDescent="0.2">
      <c r="E645" s="7">
        <v>2.6815000000000002</v>
      </c>
      <c r="F645" s="7">
        <v>0.76037500000000002</v>
      </c>
      <c r="G645" s="7">
        <v>1.231125</v>
      </c>
      <c r="H645" s="7">
        <v>9.6832499999999992</v>
      </c>
    </row>
    <row r="646" spans="5:8" x14ac:dyDescent="0.2">
      <c r="E646" s="7">
        <v>1.2562500000000001</v>
      </c>
      <c r="F646" s="7">
        <v>3.7586249999999999</v>
      </c>
      <c r="G646" s="7">
        <v>1.25</v>
      </c>
      <c r="H646" s="7">
        <v>7.0491250000000001</v>
      </c>
    </row>
    <row r="647" spans="5:8" x14ac:dyDescent="0.2">
      <c r="E647" s="7">
        <v>1.75</v>
      </c>
      <c r="F647" s="7">
        <v>1.9121250000000001</v>
      </c>
      <c r="G647" s="7">
        <v>0.88387499999999997</v>
      </c>
      <c r="H647" s="7">
        <v>1.7001250000000001</v>
      </c>
    </row>
    <row r="648" spans="5:8" x14ac:dyDescent="0.2">
      <c r="E648" s="7">
        <v>19.764749999999999</v>
      </c>
      <c r="F648" s="7">
        <v>5.5222499999999997</v>
      </c>
      <c r="G648" s="7">
        <v>0.63737500000000002</v>
      </c>
      <c r="H648" s="7">
        <v>2.2810000000000001</v>
      </c>
    </row>
    <row r="649" spans="5:8" x14ac:dyDescent="0.2">
      <c r="E649" s="7">
        <v>3.5794999999999999</v>
      </c>
      <c r="F649" s="7">
        <v>8.8098749999999999</v>
      </c>
      <c r="G649" s="7">
        <v>1.62975</v>
      </c>
      <c r="H649" s="7">
        <v>1.6930000000000001</v>
      </c>
    </row>
    <row r="650" spans="5:8" x14ac:dyDescent="0.2">
      <c r="E650" s="7">
        <v>4.3337500000000002</v>
      </c>
      <c r="F650" s="7">
        <v>4.72525</v>
      </c>
      <c r="G650" s="7">
        <v>0.67312499999999997</v>
      </c>
      <c r="H650" s="7">
        <v>0.63737500000000002</v>
      </c>
    </row>
    <row r="651" spans="5:8" x14ac:dyDescent="0.2">
      <c r="E651" s="7">
        <v>2.5</v>
      </c>
      <c r="F651" s="7">
        <v>0.35349999999999998</v>
      </c>
      <c r="G651" s="7">
        <v>0.97624999999999995</v>
      </c>
      <c r="H651" s="7">
        <v>3.6302500000000002</v>
      </c>
    </row>
    <row r="652" spans="5:8" x14ac:dyDescent="0.2">
      <c r="E652" s="7">
        <v>1.3287500000000001</v>
      </c>
      <c r="F652" s="7">
        <v>0.875</v>
      </c>
      <c r="G652" s="7">
        <v>1.3287500000000001</v>
      </c>
      <c r="H652" s="7">
        <v>2.7613750000000001</v>
      </c>
    </row>
    <row r="653" spans="5:8" x14ac:dyDescent="0.2">
      <c r="E653" s="7">
        <v>3.2026249999999998</v>
      </c>
      <c r="F653" s="7">
        <v>1.0077499999999999</v>
      </c>
      <c r="G653" s="7">
        <v>0.5</v>
      </c>
      <c r="H653" s="7">
        <v>1.1525000000000001</v>
      </c>
    </row>
    <row r="654" spans="5:8" x14ac:dyDescent="0.2">
      <c r="E654" s="7">
        <v>2.304875</v>
      </c>
      <c r="F654" s="7">
        <v>0.45074999999999998</v>
      </c>
      <c r="G654" s="7">
        <v>1.7364999999999999</v>
      </c>
      <c r="H654" s="7">
        <v>1.07525</v>
      </c>
    </row>
    <row r="655" spans="5:8" x14ac:dyDescent="0.2">
      <c r="E655" s="7">
        <v>1.52075</v>
      </c>
      <c r="F655" s="7">
        <v>1.5665</v>
      </c>
      <c r="G655" s="7">
        <v>3.6763750000000002</v>
      </c>
      <c r="H655" s="7">
        <v>1.6677500000000001</v>
      </c>
    </row>
    <row r="656" spans="5:8" x14ac:dyDescent="0.2">
      <c r="E656" s="7">
        <v>2.37825</v>
      </c>
      <c r="F656" s="7">
        <v>1.510375</v>
      </c>
      <c r="G656" s="7">
        <v>5.2573749999999997</v>
      </c>
      <c r="H656" s="7">
        <v>1.50525</v>
      </c>
    </row>
    <row r="657" spans="5:8" x14ac:dyDescent="0.2">
      <c r="E657" s="7">
        <v>2.1761249999999999</v>
      </c>
      <c r="F657" s="7">
        <v>1.4577500000000001</v>
      </c>
      <c r="G657" s="7">
        <v>5.7869999999999999</v>
      </c>
      <c r="H657" s="7">
        <v>0.79062500000000002</v>
      </c>
    </row>
    <row r="658" spans="5:8" x14ac:dyDescent="0.2">
      <c r="E658" s="7">
        <v>2.0891250000000001</v>
      </c>
      <c r="F658" s="7">
        <v>1</v>
      </c>
      <c r="G658" s="7">
        <v>4.0869999999999997</v>
      </c>
      <c r="H658" s="7">
        <v>1.7364999999999999</v>
      </c>
    </row>
    <row r="659" spans="5:8" x14ac:dyDescent="0.2">
      <c r="E659" s="7">
        <v>1.463125</v>
      </c>
      <c r="F659" s="7">
        <v>1.85825</v>
      </c>
      <c r="G659" s="7">
        <v>6.9452499999999997</v>
      </c>
      <c r="H659" s="7">
        <v>3.1622499999999998</v>
      </c>
    </row>
    <row r="660" spans="5:8" x14ac:dyDescent="0.2">
      <c r="E660" s="7">
        <v>0.53037500000000004</v>
      </c>
      <c r="F660" s="7">
        <v>1.85825</v>
      </c>
      <c r="G660" s="7">
        <v>1.4577500000000001</v>
      </c>
      <c r="H660" s="7">
        <v>5.1311249999999999</v>
      </c>
    </row>
    <row r="661" spans="5:8" x14ac:dyDescent="0.2">
      <c r="E661" s="7">
        <v>1.6919999999999999</v>
      </c>
      <c r="F661" s="7">
        <v>3.6389999999999998</v>
      </c>
      <c r="G661" s="7">
        <v>2.3584999999999998</v>
      </c>
      <c r="H661" s="7">
        <v>1.7766249999999999</v>
      </c>
    </row>
    <row r="662" spans="5:8" x14ac:dyDescent="0.2">
      <c r="E662" s="7">
        <v>1.3049999999999999</v>
      </c>
      <c r="F662" s="7">
        <v>2.7077499999999999</v>
      </c>
      <c r="G662" s="7">
        <v>1.9444999999999999</v>
      </c>
      <c r="H662" s="7">
        <v>1.50525</v>
      </c>
    </row>
    <row r="663" spans="5:8" x14ac:dyDescent="0.2">
      <c r="E663" s="7">
        <v>7.0946249999999997</v>
      </c>
      <c r="F663" s="7">
        <v>0.75</v>
      </c>
      <c r="G663" s="7">
        <v>2.2843749999999998</v>
      </c>
      <c r="H663" s="7">
        <v>0.88387499999999997</v>
      </c>
    </row>
    <row r="664" spans="5:8" x14ac:dyDescent="0.2">
      <c r="E664" s="7">
        <v>7.7508749999999997</v>
      </c>
      <c r="F664" s="7">
        <v>3.6912500000000001</v>
      </c>
      <c r="G664" s="7">
        <v>1.6007499999999999</v>
      </c>
      <c r="H664" s="7">
        <v>1.62975</v>
      </c>
    </row>
    <row r="665" spans="5:8" x14ac:dyDescent="0.2">
      <c r="E665" s="7">
        <v>2.6656249999999999</v>
      </c>
      <c r="F665" s="7">
        <v>3.8435000000000001</v>
      </c>
      <c r="G665" s="7">
        <v>3.8017500000000002</v>
      </c>
      <c r="H665" s="7">
        <v>15.438124999999999</v>
      </c>
    </row>
    <row r="666" spans="5:8" x14ac:dyDescent="0.2">
      <c r="E666" s="7">
        <v>7.4438750000000002</v>
      </c>
      <c r="F666" s="7">
        <v>1.6007499999999999</v>
      </c>
      <c r="G666" s="7">
        <v>3.3657499999999998</v>
      </c>
      <c r="H666" s="7">
        <v>1.262375</v>
      </c>
    </row>
    <row r="667" spans="5:8" x14ac:dyDescent="0.2">
      <c r="E667" s="7">
        <v>0.625</v>
      </c>
      <c r="F667" s="7">
        <v>0.88387499999999997</v>
      </c>
      <c r="G667" s="7">
        <v>3.8267500000000001</v>
      </c>
      <c r="H667" s="7">
        <v>2.9288750000000001</v>
      </c>
    </row>
    <row r="668" spans="5:8" x14ac:dyDescent="0.2">
      <c r="E668" s="7">
        <v>1.1180000000000001</v>
      </c>
      <c r="F668" s="7">
        <v>2.2947500000000001</v>
      </c>
      <c r="G668" s="7">
        <v>1.5662499999999999</v>
      </c>
      <c r="H668" s="7">
        <v>4.33725</v>
      </c>
    </row>
    <row r="669" spans="5:8" x14ac:dyDescent="0.2">
      <c r="E669" s="7">
        <v>1.3287500000000001</v>
      </c>
      <c r="F669" s="7">
        <v>1.1525000000000001</v>
      </c>
      <c r="G669" s="7">
        <v>1.9079999999999999</v>
      </c>
      <c r="H669" s="7">
        <v>2.5285000000000002</v>
      </c>
    </row>
    <row r="670" spans="5:8" x14ac:dyDescent="0.2">
      <c r="E670" s="7">
        <v>1.1180000000000001</v>
      </c>
      <c r="F670" s="7">
        <v>1.0077499999999999</v>
      </c>
      <c r="G670" s="7">
        <v>0.72887500000000005</v>
      </c>
      <c r="H670" s="7">
        <v>1.875</v>
      </c>
    </row>
    <row r="671" spans="5:8" x14ac:dyDescent="0.2">
      <c r="E671" s="7">
        <v>0.72887500000000005</v>
      </c>
      <c r="F671" s="7">
        <v>1.1792499999999999</v>
      </c>
      <c r="G671" s="7">
        <v>0.67312499999999997</v>
      </c>
      <c r="H671" s="7">
        <v>6.0648749999999998</v>
      </c>
    </row>
    <row r="672" spans="5:8" x14ac:dyDescent="0.2">
      <c r="E672" s="7">
        <v>2.875</v>
      </c>
      <c r="F672" s="7">
        <v>1.50525</v>
      </c>
      <c r="G672" s="7">
        <v>1.3287500000000001</v>
      </c>
      <c r="H672" s="7">
        <v>10.318250000000001</v>
      </c>
    </row>
    <row r="673" spans="5:8" x14ac:dyDescent="0.2">
      <c r="E673" s="7">
        <v>1</v>
      </c>
      <c r="F673" s="7">
        <v>1</v>
      </c>
      <c r="G673" s="7">
        <v>0.80037499999999995</v>
      </c>
      <c r="H673" s="7">
        <v>3.300125</v>
      </c>
    </row>
    <row r="674" spans="5:8" x14ac:dyDescent="0.2">
      <c r="E674" s="7">
        <v>4.875</v>
      </c>
      <c r="F674" s="7">
        <v>2.698375</v>
      </c>
      <c r="G674" s="7">
        <v>1.0307500000000001</v>
      </c>
      <c r="H674" s="7">
        <v>4.0887500000000001</v>
      </c>
    </row>
    <row r="675" spans="5:8" x14ac:dyDescent="0.2">
      <c r="E675" s="7">
        <v>4.5241249999999997</v>
      </c>
      <c r="F675" s="7">
        <v>3.02075</v>
      </c>
      <c r="G675" s="7">
        <v>0.51537500000000003</v>
      </c>
      <c r="H675" s="7">
        <v>2.5647500000000001</v>
      </c>
    </row>
    <row r="676" spans="5:8" x14ac:dyDescent="0.2">
      <c r="E676" s="7">
        <v>2.0166249999999999</v>
      </c>
      <c r="F676" s="7">
        <v>0.90137500000000004</v>
      </c>
      <c r="G676" s="7">
        <v>0.76037500000000002</v>
      </c>
      <c r="H676" s="7">
        <v>3.7164999999999999</v>
      </c>
    </row>
    <row r="677" spans="5:8" x14ac:dyDescent="0.2">
      <c r="E677" s="7">
        <v>1.0680000000000001</v>
      </c>
      <c r="F677" s="7">
        <v>0.625</v>
      </c>
      <c r="G677" s="7">
        <v>26.145</v>
      </c>
      <c r="H677" s="7">
        <v>3.5</v>
      </c>
    </row>
    <row r="678" spans="5:8" x14ac:dyDescent="0.2">
      <c r="E678" s="7">
        <v>4.83575</v>
      </c>
      <c r="F678" s="7">
        <v>1.7766249999999999</v>
      </c>
      <c r="G678" s="7">
        <v>2.6516250000000001</v>
      </c>
      <c r="H678" s="7">
        <v>0.97624999999999995</v>
      </c>
    </row>
    <row r="679" spans="5:8" x14ac:dyDescent="0.2">
      <c r="E679" s="7">
        <v>1.185875</v>
      </c>
      <c r="F679" s="7">
        <v>2.1866249999999998</v>
      </c>
      <c r="G679" s="7">
        <v>17.602125000000001</v>
      </c>
      <c r="H679" s="7">
        <v>1.9524999999999999</v>
      </c>
    </row>
    <row r="680" spans="5:8" x14ac:dyDescent="0.2">
      <c r="E680" s="7">
        <v>0.375</v>
      </c>
      <c r="F680" s="7">
        <v>1.9444999999999999</v>
      </c>
      <c r="G680" s="7">
        <v>13.288125000000001</v>
      </c>
      <c r="H680" s="7">
        <v>0.5</v>
      </c>
    </row>
    <row r="681" spans="5:8" x14ac:dyDescent="0.2">
      <c r="E681" s="7">
        <v>0.76037500000000002</v>
      </c>
      <c r="F681" s="7">
        <v>3.3657499999999998</v>
      </c>
      <c r="G681" s="7">
        <v>7.82925</v>
      </c>
      <c r="H681" s="7">
        <v>4.9323750000000004</v>
      </c>
    </row>
    <row r="682" spans="5:8" x14ac:dyDescent="0.2">
      <c r="E682" s="7">
        <v>9.0171250000000001</v>
      </c>
      <c r="F682" s="7">
        <v>1.50525</v>
      </c>
      <c r="G682" s="7">
        <v>8.1623750000000008</v>
      </c>
      <c r="H682" s="7">
        <v>2.5495000000000001</v>
      </c>
    </row>
    <row r="683" spans="5:8" x14ac:dyDescent="0.2">
      <c r="E683" s="7">
        <v>1.526375</v>
      </c>
      <c r="F683" s="7">
        <v>1.0077499999999999</v>
      </c>
      <c r="G683" s="7">
        <v>3.7531249999999998</v>
      </c>
      <c r="H683" s="7">
        <v>1.6817500000000001</v>
      </c>
    </row>
    <row r="684" spans="5:8" x14ac:dyDescent="0.2">
      <c r="E684" s="7">
        <v>3.5990000000000002</v>
      </c>
      <c r="F684" s="7">
        <v>2.121375</v>
      </c>
      <c r="G684" s="7">
        <v>0.91</v>
      </c>
      <c r="H684" s="7">
        <v>1.82</v>
      </c>
    </row>
    <row r="685" spans="5:8" x14ac:dyDescent="0.2">
      <c r="E685" s="7">
        <v>0.91</v>
      </c>
      <c r="F685" s="7">
        <v>0.79062500000000002</v>
      </c>
      <c r="G685" s="7">
        <v>0.72887500000000005</v>
      </c>
      <c r="H685" s="7">
        <v>4.6763750000000002</v>
      </c>
    </row>
    <row r="686" spans="5:8" x14ac:dyDescent="0.2">
      <c r="E686" s="7">
        <v>9.1602499999999996</v>
      </c>
      <c r="F686" s="7">
        <v>1.25</v>
      </c>
      <c r="G686" s="7">
        <v>3.7025000000000001</v>
      </c>
      <c r="H686" s="7">
        <v>2.9712499999999999</v>
      </c>
    </row>
    <row r="687" spans="5:8" x14ac:dyDescent="0.2">
      <c r="E687" s="7">
        <v>2.8558750000000002</v>
      </c>
      <c r="F687" s="7">
        <v>2.1829999999999998</v>
      </c>
      <c r="G687" s="7">
        <v>1.231125</v>
      </c>
      <c r="H687" s="7">
        <v>1.4252499999999999</v>
      </c>
    </row>
    <row r="688" spans="5:8" x14ac:dyDescent="0.2">
      <c r="E688" s="7">
        <v>0.625</v>
      </c>
      <c r="F688" s="7">
        <v>2.6368749999999999</v>
      </c>
      <c r="G688" s="7">
        <v>2.0803750000000001</v>
      </c>
      <c r="H688" s="7">
        <v>4.7910000000000004</v>
      </c>
    </row>
    <row r="689" spans="5:8" x14ac:dyDescent="0.2">
      <c r="E689" s="7">
        <v>10.125999999999999</v>
      </c>
      <c r="F689" s="7">
        <v>1.7364999999999999</v>
      </c>
      <c r="G689" s="7">
        <v>1.7364999999999999</v>
      </c>
      <c r="H689" s="7">
        <v>1.1525000000000001</v>
      </c>
    </row>
    <row r="690" spans="5:8" x14ac:dyDescent="0.2">
      <c r="E690" s="7">
        <v>2.015625</v>
      </c>
      <c r="F690" s="7">
        <v>0.80037499999999995</v>
      </c>
      <c r="G690" s="7">
        <v>1.1792499999999999</v>
      </c>
      <c r="H690" s="7">
        <v>1.0680000000000001</v>
      </c>
    </row>
    <row r="691" spans="5:8" x14ac:dyDescent="0.2">
      <c r="E691" s="7">
        <v>0.55900000000000005</v>
      </c>
      <c r="F691" s="7">
        <v>1.0680000000000001</v>
      </c>
      <c r="G691" s="7">
        <v>3.2557499999999999</v>
      </c>
      <c r="H691" s="7">
        <v>1.6007499999999999</v>
      </c>
    </row>
    <row r="692" spans="5:8" x14ac:dyDescent="0.2">
      <c r="E692" s="7">
        <v>7.1412500000000003</v>
      </c>
      <c r="F692" s="7">
        <v>4.5374999999999996</v>
      </c>
      <c r="G692" s="7">
        <v>5.8414999999999999</v>
      </c>
      <c r="H692" s="7">
        <v>4.7598750000000001</v>
      </c>
    </row>
    <row r="693" spans="5:8" x14ac:dyDescent="0.2">
      <c r="E693" s="7">
        <v>2.7173750000000001</v>
      </c>
      <c r="F693" s="7">
        <v>1.591</v>
      </c>
      <c r="G693" s="7">
        <v>8.1832499999999992</v>
      </c>
      <c r="H693" s="7">
        <v>3.2882500000000001</v>
      </c>
    </row>
    <row r="694" spans="5:8" x14ac:dyDescent="0.2">
      <c r="E694" s="7">
        <v>1.940625</v>
      </c>
      <c r="F694" s="7">
        <v>1.4335</v>
      </c>
      <c r="G694" s="7">
        <v>4.7647500000000003</v>
      </c>
      <c r="H694" s="7">
        <v>1.4252499999999999</v>
      </c>
    </row>
    <row r="695" spans="5:8" x14ac:dyDescent="0.2">
      <c r="E695" s="7">
        <v>1.3287500000000001</v>
      </c>
      <c r="F695" s="7">
        <v>6.5946249999999997</v>
      </c>
      <c r="G695" s="7">
        <v>1.380625</v>
      </c>
      <c r="H695" s="7">
        <v>0.625</v>
      </c>
    </row>
    <row r="696" spans="5:8" x14ac:dyDescent="0.2">
      <c r="E696" s="7">
        <v>0.39524999999999999</v>
      </c>
      <c r="F696" s="7">
        <v>0.83850000000000002</v>
      </c>
      <c r="G696" s="7">
        <v>1.82</v>
      </c>
      <c r="H696" s="7">
        <v>1.510375</v>
      </c>
    </row>
    <row r="697" spans="5:8" x14ac:dyDescent="0.2">
      <c r="E697" s="7">
        <v>0.90137500000000004</v>
      </c>
      <c r="F697" s="7">
        <v>4.5841250000000002</v>
      </c>
      <c r="G697" s="7">
        <v>4.0309999999999997</v>
      </c>
      <c r="H697" s="7">
        <v>2.2149999999999999</v>
      </c>
    </row>
    <row r="698" spans="5:8" x14ac:dyDescent="0.2">
      <c r="E698" s="7">
        <v>0.80037499999999995</v>
      </c>
      <c r="F698" s="7">
        <v>4.7967500000000003</v>
      </c>
      <c r="G698" s="7">
        <v>0.35349999999999998</v>
      </c>
      <c r="H698" s="7">
        <v>1.62975</v>
      </c>
    </row>
    <row r="699" spans="5:8" x14ac:dyDescent="0.2">
      <c r="E699" s="7">
        <v>0.67312499999999997</v>
      </c>
      <c r="F699" s="7">
        <v>2.9057499999999998</v>
      </c>
      <c r="G699" s="7">
        <v>0.67312499999999997</v>
      </c>
      <c r="H699" s="7">
        <v>1.8027500000000001</v>
      </c>
    </row>
    <row r="700" spans="5:8" x14ac:dyDescent="0.2">
      <c r="E700" s="7">
        <v>1.9404999999999999</v>
      </c>
      <c r="F700" s="7">
        <v>6.8932500000000001</v>
      </c>
      <c r="G700" s="7">
        <v>2.37175</v>
      </c>
      <c r="H700" s="7">
        <v>1.3462499999999999</v>
      </c>
    </row>
    <row r="701" spans="5:8" x14ac:dyDescent="0.2">
      <c r="E701" s="7">
        <v>1.2373749999999999</v>
      </c>
      <c r="F701" s="7">
        <v>6.6948749999999997</v>
      </c>
      <c r="G701" s="7">
        <v>0.53037500000000004</v>
      </c>
      <c r="H701" s="7">
        <v>7.7127499999999998</v>
      </c>
    </row>
    <row r="702" spans="5:8" x14ac:dyDescent="0.2">
      <c r="E702" s="7">
        <v>2.5303749999999998</v>
      </c>
      <c r="F702" s="7">
        <v>3.35825</v>
      </c>
      <c r="G702" s="7">
        <v>2.034875</v>
      </c>
      <c r="H702" s="7">
        <v>2.885875</v>
      </c>
    </row>
    <row r="703" spans="5:8" x14ac:dyDescent="0.2">
      <c r="E703" s="7">
        <v>5.2586250000000003</v>
      </c>
      <c r="F703" s="7">
        <v>4.3387500000000001</v>
      </c>
      <c r="G703" s="7">
        <v>5.3062500000000004</v>
      </c>
      <c r="H703" s="7">
        <v>0.79062500000000002</v>
      </c>
    </row>
    <row r="704" spans="5:8" x14ac:dyDescent="0.2">
      <c r="E704" s="7">
        <v>4.1978749999999998</v>
      </c>
      <c r="F704" s="7">
        <v>8.5643750000000001</v>
      </c>
      <c r="G704" s="7">
        <v>1.0680000000000001</v>
      </c>
      <c r="H704" s="7">
        <v>4.24</v>
      </c>
    </row>
    <row r="705" spans="5:8" x14ac:dyDescent="0.2">
      <c r="E705" s="7">
        <v>3.8788749999999999</v>
      </c>
      <c r="F705" s="7">
        <v>2.6368749999999999</v>
      </c>
      <c r="G705" s="7">
        <v>0.95199999999999996</v>
      </c>
      <c r="H705" s="7">
        <v>2.577</v>
      </c>
    </row>
    <row r="706" spans="5:8" x14ac:dyDescent="0.2">
      <c r="E706" s="7">
        <v>5.990875</v>
      </c>
      <c r="F706" s="7">
        <v>1.875</v>
      </c>
      <c r="G706" s="7">
        <v>0.72887500000000005</v>
      </c>
      <c r="H706" s="7">
        <v>1.25</v>
      </c>
    </row>
    <row r="707" spans="5:8" x14ac:dyDescent="0.2">
      <c r="E707" s="7">
        <v>5.4962499999999999</v>
      </c>
      <c r="F707" s="7">
        <v>1.875</v>
      </c>
      <c r="G707" s="7">
        <v>0.80037499999999995</v>
      </c>
      <c r="H707" s="7">
        <v>2.2810000000000001</v>
      </c>
    </row>
    <row r="708" spans="5:8" x14ac:dyDescent="0.2">
      <c r="E708" s="7">
        <v>1.62975</v>
      </c>
      <c r="F708" s="7">
        <v>0.80037499999999995</v>
      </c>
      <c r="G708" s="7">
        <v>1.27475</v>
      </c>
      <c r="H708" s="7">
        <v>8.4686249999999994</v>
      </c>
    </row>
    <row r="709" spans="5:8" x14ac:dyDescent="0.2">
      <c r="E709" s="7">
        <v>5.0575000000000001</v>
      </c>
      <c r="F709" s="7">
        <v>0.625</v>
      </c>
      <c r="G709" s="7">
        <v>1.0606249999999999</v>
      </c>
      <c r="H709" s="7">
        <v>0.625</v>
      </c>
    </row>
    <row r="710" spans="5:8" x14ac:dyDescent="0.2">
      <c r="E710" s="7">
        <v>1.7001250000000001</v>
      </c>
      <c r="F710" s="7">
        <v>1.463125</v>
      </c>
      <c r="G710" s="7">
        <v>1.0307500000000001</v>
      </c>
      <c r="H710" s="7">
        <v>1.0077499999999999</v>
      </c>
    </row>
    <row r="711" spans="5:8" x14ac:dyDescent="0.2">
      <c r="E711" s="7">
        <v>5.8536250000000001</v>
      </c>
      <c r="F711" s="7">
        <v>0.76037500000000002</v>
      </c>
      <c r="G711" s="7">
        <v>0.79062500000000002</v>
      </c>
      <c r="H711" s="7">
        <v>4.4377500000000003</v>
      </c>
    </row>
    <row r="712" spans="5:8" x14ac:dyDescent="0.2">
      <c r="E712" s="7">
        <v>1.9121250000000001</v>
      </c>
      <c r="F712" s="7">
        <v>1.352125</v>
      </c>
      <c r="G712" s="7">
        <v>1.82</v>
      </c>
      <c r="H712" s="7">
        <v>0.72887500000000005</v>
      </c>
    </row>
    <row r="713" spans="5:8" x14ac:dyDescent="0.2">
      <c r="E713" s="7">
        <v>4.875</v>
      </c>
      <c r="F713" s="7">
        <v>2.692625</v>
      </c>
      <c r="G713" s="7">
        <v>6.2512499999999998</v>
      </c>
      <c r="H713" s="7">
        <v>8.1259999999999994</v>
      </c>
    </row>
    <row r="714" spans="5:8" x14ac:dyDescent="0.2">
      <c r="E714" s="7">
        <v>6.5102500000000001</v>
      </c>
      <c r="F714" s="7">
        <v>3.09775</v>
      </c>
      <c r="G714" s="7">
        <v>1.976375</v>
      </c>
      <c r="H714" s="7">
        <v>2.015625</v>
      </c>
    </row>
    <row r="715" spans="5:8" x14ac:dyDescent="0.2">
      <c r="E715" s="7">
        <v>2.5</v>
      </c>
      <c r="F715" s="7">
        <v>1.75</v>
      </c>
      <c r="G715" s="7">
        <v>5.7497499999999997</v>
      </c>
      <c r="H715" s="7">
        <v>7.5786249999999997</v>
      </c>
    </row>
    <row r="716" spans="5:8" x14ac:dyDescent="0.2">
      <c r="E716" s="7">
        <v>7.0663749999999999</v>
      </c>
      <c r="F716" s="7">
        <v>1.07525</v>
      </c>
      <c r="G716" s="7">
        <v>7.2338750000000003</v>
      </c>
      <c r="H716" s="7">
        <v>1.625</v>
      </c>
    </row>
    <row r="717" spans="5:8" x14ac:dyDescent="0.2">
      <c r="E717" s="7">
        <v>5.2707499999999996</v>
      </c>
      <c r="F717" s="7">
        <v>0.79062500000000002</v>
      </c>
      <c r="G717" s="7">
        <v>2.128625</v>
      </c>
      <c r="H717" s="7">
        <v>2.899375</v>
      </c>
    </row>
    <row r="718" spans="5:8" x14ac:dyDescent="0.2">
      <c r="E718" s="7">
        <v>0.53037500000000004</v>
      </c>
      <c r="F718" s="7">
        <v>1.6817500000000001</v>
      </c>
      <c r="G718" s="7">
        <v>10.027374999999999</v>
      </c>
      <c r="H718" s="7">
        <v>2.015625</v>
      </c>
    </row>
    <row r="719" spans="5:8" x14ac:dyDescent="0.2">
      <c r="E719" s="7">
        <v>4.8760000000000003</v>
      </c>
      <c r="F719" s="7">
        <v>4.2802499999999997</v>
      </c>
      <c r="G719" s="7">
        <v>2.692625</v>
      </c>
      <c r="H719" s="7">
        <v>0.625</v>
      </c>
    </row>
    <row r="720" spans="5:8" x14ac:dyDescent="0.2">
      <c r="E720" s="7">
        <v>0.875</v>
      </c>
      <c r="F720" s="7">
        <v>0.88387499999999997</v>
      </c>
      <c r="G720" s="7">
        <v>1.2869999999999999</v>
      </c>
      <c r="H720" s="7">
        <v>9.3732500000000005</v>
      </c>
    </row>
    <row r="721" spans="5:8" x14ac:dyDescent="0.2">
      <c r="E721" s="7">
        <v>1.07525</v>
      </c>
      <c r="F721" s="7">
        <v>0.35349999999999998</v>
      </c>
      <c r="G721" s="7">
        <v>0.76037500000000002</v>
      </c>
      <c r="H721" s="7">
        <v>18.291875000000001</v>
      </c>
    </row>
    <row r="722" spans="5:8" x14ac:dyDescent="0.2">
      <c r="E722" s="7">
        <v>3</v>
      </c>
      <c r="F722" s="7">
        <v>3.510875</v>
      </c>
      <c r="G722" s="7">
        <v>3.6336249999999999</v>
      </c>
      <c r="H722" s="7">
        <v>1.0680000000000001</v>
      </c>
    </row>
    <row r="723" spans="5:8" x14ac:dyDescent="0.2">
      <c r="E723" s="7">
        <v>2.5662500000000001</v>
      </c>
      <c r="F723" s="7">
        <v>5.2248749999999999</v>
      </c>
      <c r="G723" s="7">
        <v>2.0953750000000002</v>
      </c>
      <c r="H723" s="7">
        <v>1.1525000000000001</v>
      </c>
    </row>
    <row r="724" spans="5:8" x14ac:dyDescent="0.2">
      <c r="E724" s="7">
        <v>3.381875</v>
      </c>
      <c r="F724" s="7">
        <v>1.927875</v>
      </c>
      <c r="G724" s="7">
        <v>2.427</v>
      </c>
      <c r="H724" s="7">
        <v>0.63737500000000002</v>
      </c>
    </row>
    <row r="725" spans="5:8" x14ac:dyDescent="0.2">
      <c r="E725" s="7">
        <v>0.80037499999999995</v>
      </c>
      <c r="F725" s="7">
        <v>1.7364999999999999</v>
      </c>
      <c r="G725" s="7">
        <v>2.46225</v>
      </c>
      <c r="H725" s="7">
        <v>0.95199999999999996</v>
      </c>
    </row>
    <row r="726" spans="5:8" x14ac:dyDescent="0.2">
      <c r="E726" s="7">
        <v>2.8827500000000001</v>
      </c>
      <c r="F726" s="7">
        <v>1.875</v>
      </c>
      <c r="G726" s="7">
        <v>2.481125</v>
      </c>
      <c r="H726" s="7">
        <v>1.1792499999999999</v>
      </c>
    </row>
    <row r="727" spans="5:8" x14ac:dyDescent="0.2">
      <c r="E727" s="7">
        <v>4.3318750000000001</v>
      </c>
      <c r="F727" s="7">
        <v>3.5022500000000001</v>
      </c>
      <c r="G727" s="7">
        <v>1.5</v>
      </c>
      <c r="H727" s="7">
        <v>2.8777499999999998</v>
      </c>
    </row>
    <row r="728" spans="5:8" x14ac:dyDescent="0.2">
      <c r="E728" s="7">
        <v>3.6135000000000002</v>
      </c>
      <c r="F728" s="7">
        <v>0.55900000000000005</v>
      </c>
      <c r="G728" s="7">
        <v>4.5311250000000003</v>
      </c>
      <c r="H728" s="7">
        <v>1.3462499999999999</v>
      </c>
    </row>
    <row r="729" spans="5:8" x14ac:dyDescent="0.2">
      <c r="E729" s="7">
        <v>3.9882499999999999</v>
      </c>
      <c r="F729" s="7">
        <v>0.53037500000000004</v>
      </c>
      <c r="G729" s="7">
        <v>2.4193750000000001</v>
      </c>
      <c r="H729" s="7">
        <v>3.53775</v>
      </c>
    </row>
    <row r="730" spans="5:8" x14ac:dyDescent="0.2">
      <c r="E730" s="7">
        <v>1.231125</v>
      </c>
      <c r="F730" s="7">
        <v>0.45074999999999998</v>
      </c>
      <c r="G730" s="7">
        <v>12.75975</v>
      </c>
      <c r="H730" s="7">
        <v>3.02075</v>
      </c>
    </row>
    <row r="731" spans="5:8" x14ac:dyDescent="0.2">
      <c r="E731" s="7">
        <v>5.0038749999999999</v>
      </c>
      <c r="F731" s="7">
        <v>2.2947500000000001</v>
      </c>
      <c r="G731" s="7">
        <v>25.984625000000001</v>
      </c>
      <c r="H731" s="7">
        <v>1.0077499999999999</v>
      </c>
    </row>
    <row r="732" spans="5:8" x14ac:dyDescent="0.2">
      <c r="E732" s="7">
        <v>0.53037500000000004</v>
      </c>
      <c r="F732" s="7">
        <v>9.2513749999999995</v>
      </c>
      <c r="G732" s="7">
        <v>22.791125000000001</v>
      </c>
      <c r="H732" s="7">
        <v>2.0193750000000001</v>
      </c>
    </row>
    <row r="733" spans="5:8" x14ac:dyDescent="0.2">
      <c r="E733" s="7">
        <v>1.8456250000000001</v>
      </c>
      <c r="F733" s="7">
        <v>0.97624999999999995</v>
      </c>
      <c r="G733" s="7">
        <v>0.55900000000000005</v>
      </c>
      <c r="H733" s="7">
        <v>0.97624999999999995</v>
      </c>
    </row>
    <row r="734" spans="5:8" x14ac:dyDescent="0.2">
      <c r="E734" s="7">
        <v>5.1479999999999997</v>
      </c>
      <c r="F734" s="7">
        <v>5.5901249999999996</v>
      </c>
      <c r="G734" s="7">
        <v>6.6702500000000002</v>
      </c>
      <c r="H734" s="7">
        <v>2.577</v>
      </c>
    </row>
    <row r="735" spans="5:8" x14ac:dyDescent="0.2">
      <c r="E735" s="7">
        <v>1.5811249999999999</v>
      </c>
      <c r="F735" s="7">
        <v>0.27950000000000003</v>
      </c>
      <c r="G735" s="7">
        <v>0.707125</v>
      </c>
      <c r="H735" s="7">
        <v>3.4392499999999999</v>
      </c>
    </row>
    <row r="736" spans="5:8" x14ac:dyDescent="0.2">
      <c r="E736" s="7">
        <v>2.5647500000000001</v>
      </c>
      <c r="F736" s="7">
        <v>1.27475</v>
      </c>
      <c r="G736" s="7">
        <v>0.625</v>
      </c>
      <c r="H736" s="7">
        <v>1.875</v>
      </c>
    </row>
    <row r="737" spans="5:8" x14ac:dyDescent="0.2">
      <c r="E737" s="7">
        <v>1.7001250000000001</v>
      </c>
      <c r="F737" s="7">
        <v>1.0307500000000001</v>
      </c>
      <c r="G737" s="7">
        <v>3.6507499999999999</v>
      </c>
      <c r="H737" s="7">
        <v>5.9909999999999997</v>
      </c>
    </row>
    <row r="738" spans="5:8" x14ac:dyDescent="0.2">
      <c r="E738" s="7">
        <v>8.5903749999999999</v>
      </c>
      <c r="F738" s="7">
        <v>2.7879999999999998</v>
      </c>
      <c r="G738" s="7">
        <v>5.0171250000000001</v>
      </c>
      <c r="H738" s="7">
        <v>3.8262499999999999</v>
      </c>
    </row>
    <row r="739" spans="5:8" x14ac:dyDescent="0.2">
      <c r="E739" s="7">
        <v>2.692625</v>
      </c>
      <c r="F739" s="7">
        <v>3.8809999999999998</v>
      </c>
      <c r="G739" s="7">
        <v>0.53037500000000004</v>
      </c>
      <c r="H739" s="7">
        <v>2.1578750000000002</v>
      </c>
    </row>
    <row r="740" spans="5:8" x14ac:dyDescent="0.2">
      <c r="E740" s="7">
        <v>4.0088749999999997</v>
      </c>
      <c r="F740" s="7">
        <v>7.4623749999999998</v>
      </c>
      <c r="G740" s="7">
        <v>0.90137500000000004</v>
      </c>
      <c r="H740" s="7">
        <v>3.2882500000000001</v>
      </c>
    </row>
    <row r="741" spans="5:8" x14ac:dyDescent="0.2">
      <c r="E741" s="7">
        <v>2.2429999999999999</v>
      </c>
      <c r="F741" s="7">
        <v>4.0815000000000001</v>
      </c>
      <c r="G741" s="7">
        <v>0.625</v>
      </c>
      <c r="H741" s="7">
        <v>3.0258750000000001</v>
      </c>
    </row>
    <row r="742" spans="5:8" x14ac:dyDescent="0.2">
      <c r="E742" s="7">
        <v>2.0193750000000001</v>
      </c>
      <c r="F742" s="7">
        <v>1.9693750000000001</v>
      </c>
      <c r="G742" s="7">
        <v>2.4141249999999999</v>
      </c>
      <c r="H742" s="7">
        <v>1.463125</v>
      </c>
    </row>
    <row r="743" spans="5:8" x14ac:dyDescent="0.2">
      <c r="E743" s="7">
        <v>1.4377500000000001</v>
      </c>
      <c r="F743" s="7">
        <v>0.91</v>
      </c>
      <c r="G743" s="7">
        <v>1.0077499999999999</v>
      </c>
      <c r="H743" s="7">
        <v>2.9817499999999999</v>
      </c>
    </row>
    <row r="744" spans="5:8" x14ac:dyDescent="0.2">
      <c r="E744" s="7">
        <v>3.30525</v>
      </c>
      <c r="F744" s="7">
        <v>1.25</v>
      </c>
      <c r="G744" s="7">
        <v>0.79062500000000002</v>
      </c>
      <c r="H744" s="7">
        <v>4.1926249999999996</v>
      </c>
    </row>
    <row r="745" spans="5:8" x14ac:dyDescent="0.2">
      <c r="E745" s="7">
        <v>2.050125</v>
      </c>
      <c r="F745" s="7">
        <v>4.8235000000000001</v>
      </c>
      <c r="G745" s="7">
        <v>1.677</v>
      </c>
      <c r="H745" s="7">
        <v>0.5</v>
      </c>
    </row>
    <row r="746" spans="5:8" x14ac:dyDescent="0.2">
      <c r="E746" s="7">
        <v>0.39524999999999999</v>
      </c>
      <c r="F746" s="7">
        <v>0.707125</v>
      </c>
      <c r="G746" s="7">
        <v>0.5</v>
      </c>
      <c r="H746" s="7">
        <v>2.4558749999999998</v>
      </c>
    </row>
    <row r="747" spans="5:8" x14ac:dyDescent="0.2">
      <c r="E747" s="7">
        <v>1.8027500000000001</v>
      </c>
      <c r="F747" s="7">
        <v>0.67312499999999997</v>
      </c>
      <c r="G747" s="7">
        <v>2.50475</v>
      </c>
      <c r="H747" s="7">
        <v>1.1525000000000001</v>
      </c>
    </row>
    <row r="748" spans="5:8" x14ac:dyDescent="0.2">
      <c r="E748" s="7">
        <v>5.8916250000000003</v>
      </c>
      <c r="F748" s="7">
        <v>7.0197500000000002</v>
      </c>
      <c r="G748" s="7">
        <v>1.1180000000000001</v>
      </c>
      <c r="H748" s="7">
        <v>1.380625</v>
      </c>
    </row>
    <row r="749" spans="5:8" x14ac:dyDescent="0.2">
      <c r="E749" s="7">
        <v>18.878125000000001</v>
      </c>
      <c r="F749" s="7">
        <v>1.0077499999999999</v>
      </c>
      <c r="G749" s="7">
        <v>1.5811249999999999</v>
      </c>
      <c r="H749" s="7">
        <v>1.3287500000000001</v>
      </c>
    </row>
    <row r="750" spans="5:8" x14ac:dyDescent="0.2">
      <c r="E750" s="7">
        <v>17.8675</v>
      </c>
      <c r="F750" s="7">
        <v>1.1525000000000001</v>
      </c>
      <c r="G750" s="7">
        <v>6.375</v>
      </c>
      <c r="H750" s="7">
        <v>7.2666250000000003</v>
      </c>
    </row>
    <row r="751" spans="5:8" x14ac:dyDescent="0.2">
      <c r="E751" s="7">
        <v>2.67225</v>
      </c>
      <c r="F751" s="7">
        <v>1.75</v>
      </c>
      <c r="G751" s="7">
        <v>1.0077499999999999</v>
      </c>
      <c r="H751" s="7">
        <v>27.46725</v>
      </c>
    </row>
    <row r="752" spans="5:8" x14ac:dyDescent="0.2">
      <c r="E752" s="7">
        <v>3.1403750000000001</v>
      </c>
      <c r="F752" s="7">
        <v>1.460375</v>
      </c>
      <c r="G752" s="7">
        <v>0.72887500000000005</v>
      </c>
      <c r="H752" s="7">
        <v>4.375</v>
      </c>
    </row>
    <row r="753" spans="5:8" x14ac:dyDescent="0.2">
      <c r="E753" s="7">
        <v>1.0077499999999999</v>
      </c>
      <c r="F753" s="7">
        <v>1.27475</v>
      </c>
      <c r="G753" s="7">
        <v>1.0307500000000001</v>
      </c>
      <c r="H753" s="7">
        <v>2.9501249999999999</v>
      </c>
    </row>
    <row r="754" spans="5:8" x14ac:dyDescent="0.2">
      <c r="E754" s="7">
        <v>1.62975</v>
      </c>
      <c r="F754" s="7">
        <v>3.4482499999999998</v>
      </c>
      <c r="G754" s="7">
        <v>3.25</v>
      </c>
      <c r="H754" s="7">
        <v>2.8090000000000002</v>
      </c>
    </row>
    <row r="755" spans="5:8" x14ac:dyDescent="0.2">
      <c r="E755" s="7">
        <v>1.705125</v>
      </c>
      <c r="F755" s="7">
        <v>0.83850000000000002</v>
      </c>
      <c r="G755" s="7">
        <v>1.625</v>
      </c>
      <c r="H755" s="7">
        <v>1.7766249999999999</v>
      </c>
    </row>
    <row r="756" spans="5:8" x14ac:dyDescent="0.2">
      <c r="E756" s="7">
        <v>1.6031249999999999</v>
      </c>
      <c r="F756" s="7">
        <v>1.25</v>
      </c>
      <c r="G756" s="7">
        <v>1.526375</v>
      </c>
      <c r="H756" s="7">
        <v>1.0680000000000001</v>
      </c>
    </row>
    <row r="757" spans="5:8" x14ac:dyDescent="0.2">
      <c r="E757" s="7">
        <v>4.7951249999999996</v>
      </c>
      <c r="F757" s="7">
        <v>0.63737500000000002</v>
      </c>
      <c r="G757" s="7">
        <v>1.1525000000000001</v>
      </c>
      <c r="H757" s="7">
        <v>1.1525000000000001</v>
      </c>
    </row>
    <row r="758" spans="5:8" x14ac:dyDescent="0.2">
      <c r="E758" s="7">
        <v>5.5177500000000004</v>
      </c>
      <c r="F758" s="7">
        <v>1.1180000000000001</v>
      </c>
      <c r="G758" s="7">
        <v>8.1396250000000006</v>
      </c>
      <c r="H758" s="7">
        <v>4.0946249999999997</v>
      </c>
    </row>
    <row r="759" spans="5:8" x14ac:dyDescent="0.2">
      <c r="E759" s="7">
        <v>5.1345000000000001</v>
      </c>
      <c r="F759" s="7">
        <v>0.83850000000000002</v>
      </c>
      <c r="G759" s="7">
        <v>1.231125</v>
      </c>
      <c r="H759" s="7">
        <v>3.5751249999999999</v>
      </c>
    </row>
    <row r="760" spans="5:8" x14ac:dyDescent="0.2">
      <c r="E760" s="7">
        <v>4.7971250000000003</v>
      </c>
      <c r="F760" s="7">
        <v>0.72887500000000005</v>
      </c>
      <c r="G760" s="7">
        <v>3.7164999999999999</v>
      </c>
      <c r="H760" s="7">
        <v>3.3657499999999998</v>
      </c>
    </row>
    <row r="761" spans="5:8" x14ac:dyDescent="0.2">
      <c r="E761" s="7">
        <v>2.375</v>
      </c>
      <c r="F761" s="7">
        <v>0.625</v>
      </c>
      <c r="G761" s="7">
        <v>1.5811249999999999</v>
      </c>
      <c r="H761" s="7">
        <v>5.3977500000000003</v>
      </c>
    </row>
    <row r="762" spans="5:8" x14ac:dyDescent="0.2">
      <c r="E762" s="7">
        <v>1.976375</v>
      </c>
      <c r="F762" s="7">
        <v>1.0307500000000001</v>
      </c>
      <c r="G762" s="7">
        <v>1.3049999999999999</v>
      </c>
      <c r="H762" s="7">
        <v>0.90137500000000004</v>
      </c>
    </row>
    <row r="763" spans="5:8" x14ac:dyDescent="0.2">
      <c r="E763" s="7">
        <v>0.625</v>
      </c>
      <c r="F763" s="7">
        <v>0.95199999999999996</v>
      </c>
      <c r="G763" s="7">
        <v>1.8027500000000001</v>
      </c>
      <c r="H763" s="7">
        <v>3.02075</v>
      </c>
    </row>
    <row r="764" spans="5:8" x14ac:dyDescent="0.2">
      <c r="E764" s="7">
        <v>1.5258750000000001</v>
      </c>
      <c r="F764" s="7">
        <v>4.718375</v>
      </c>
      <c r="G764" s="7">
        <v>6.0582500000000001</v>
      </c>
      <c r="H764" s="7">
        <v>1.1525000000000001</v>
      </c>
    </row>
    <row r="765" spans="5:8" x14ac:dyDescent="0.2">
      <c r="E765" s="7">
        <v>1.1180000000000001</v>
      </c>
      <c r="F765" s="7">
        <v>2.015625</v>
      </c>
      <c r="G765" s="7">
        <v>1.0077499999999999</v>
      </c>
      <c r="H765" s="7">
        <v>1.2373749999999999</v>
      </c>
    </row>
    <row r="766" spans="5:8" x14ac:dyDescent="0.2">
      <c r="E766" s="7">
        <v>1.1525000000000001</v>
      </c>
      <c r="F766" s="7">
        <v>1.0606249999999999</v>
      </c>
      <c r="G766" s="7">
        <v>4.3836250000000003</v>
      </c>
      <c r="H766" s="7">
        <v>1.3975</v>
      </c>
    </row>
    <row r="767" spans="5:8" x14ac:dyDescent="0.2">
      <c r="E767" s="7">
        <v>2.7262499999999998</v>
      </c>
      <c r="F767" s="7">
        <v>2.5125000000000002</v>
      </c>
      <c r="G767" s="7">
        <v>5.8576249999999996</v>
      </c>
      <c r="H767" s="7">
        <v>4.9109999999999996</v>
      </c>
    </row>
    <row r="768" spans="5:8" x14ac:dyDescent="0.2">
      <c r="E768" s="7">
        <v>3.9303750000000002</v>
      </c>
      <c r="F768" s="7">
        <v>3.0026250000000001</v>
      </c>
      <c r="G768" s="7">
        <v>0.17674999999999999</v>
      </c>
      <c r="H768" s="7">
        <v>8.5760000000000005</v>
      </c>
    </row>
    <row r="769" spans="5:8" x14ac:dyDescent="0.2">
      <c r="E769" s="7">
        <v>0.51537500000000003</v>
      </c>
      <c r="F769" s="7">
        <v>1.131875</v>
      </c>
      <c r="G769" s="7">
        <v>1.8683749999999999</v>
      </c>
      <c r="H769" s="7">
        <v>12.068375</v>
      </c>
    </row>
    <row r="770" spans="5:8" x14ac:dyDescent="0.2">
      <c r="E770" s="7">
        <v>1.5811249999999999</v>
      </c>
      <c r="F770" s="7">
        <v>0.76537500000000003</v>
      </c>
      <c r="G770" s="7">
        <v>0.63737500000000002</v>
      </c>
      <c r="H770" s="7">
        <v>20.893374999999999</v>
      </c>
    </row>
    <row r="771" spans="5:8" x14ac:dyDescent="0.2">
      <c r="E771" s="7">
        <v>4.9623749999999998</v>
      </c>
      <c r="F771" s="7">
        <v>2.577</v>
      </c>
      <c r="G771" s="7">
        <v>0.375</v>
      </c>
      <c r="H771" s="7">
        <v>1.62975</v>
      </c>
    </row>
    <row r="772" spans="5:8" x14ac:dyDescent="0.2">
      <c r="E772" s="7">
        <v>1.6817500000000001</v>
      </c>
      <c r="F772" s="7">
        <v>0.97624999999999995</v>
      </c>
      <c r="G772" s="7">
        <v>1.1525000000000001</v>
      </c>
      <c r="H772" s="7">
        <v>1.4252499999999999</v>
      </c>
    </row>
    <row r="773" spans="5:8" x14ac:dyDescent="0.2">
      <c r="E773" s="7">
        <v>1.185875</v>
      </c>
      <c r="F773" s="7">
        <v>2.2638750000000001</v>
      </c>
      <c r="G773" s="7">
        <v>1.3975</v>
      </c>
      <c r="H773" s="7">
        <v>1.6441250000000001</v>
      </c>
    </row>
    <row r="774" spans="5:8" x14ac:dyDescent="0.2">
      <c r="E774" s="7">
        <v>2.0339999999999998</v>
      </c>
      <c r="F774" s="7">
        <v>1.41425</v>
      </c>
      <c r="G774" s="7">
        <v>3.2014999999999998</v>
      </c>
      <c r="H774" s="7">
        <v>7.3233750000000004</v>
      </c>
    </row>
    <row r="775" spans="5:8" x14ac:dyDescent="0.2">
      <c r="E775" s="7">
        <v>4.5808749999999998</v>
      </c>
      <c r="F775" s="7">
        <v>4.8608750000000001</v>
      </c>
      <c r="G775" s="7">
        <v>5.235125</v>
      </c>
      <c r="H775" s="7">
        <v>2.885875</v>
      </c>
    </row>
    <row r="776" spans="5:8" x14ac:dyDescent="0.2">
      <c r="E776" s="7">
        <v>3.0103749999999998</v>
      </c>
      <c r="F776" s="7">
        <v>1.1792499999999999</v>
      </c>
      <c r="G776" s="7">
        <v>5.2986250000000004</v>
      </c>
      <c r="H776" s="7">
        <v>5.8181250000000002</v>
      </c>
    </row>
    <row r="777" spans="5:8" x14ac:dyDescent="0.2">
      <c r="E777" s="7">
        <v>1.1792499999999999</v>
      </c>
      <c r="F777" s="7">
        <v>2.0332499999999998</v>
      </c>
      <c r="G777" s="7">
        <v>2.7755000000000001</v>
      </c>
      <c r="H777" s="7">
        <v>4.9764999999999997</v>
      </c>
    </row>
    <row r="778" spans="5:8" x14ac:dyDescent="0.2">
      <c r="E778" s="7">
        <v>2.1396250000000001</v>
      </c>
      <c r="F778" s="7">
        <v>1.510375</v>
      </c>
      <c r="G778" s="7">
        <v>0.91</v>
      </c>
      <c r="H778" s="7">
        <v>2.827</v>
      </c>
    </row>
    <row r="779" spans="5:8" x14ac:dyDescent="0.2">
      <c r="E779" s="7">
        <v>1.979625</v>
      </c>
      <c r="F779" s="7">
        <v>1.667875</v>
      </c>
      <c r="G779" s="7">
        <v>0.625</v>
      </c>
      <c r="H779" s="7">
        <v>1.75</v>
      </c>
    </row>
    <row r="780" spans="5:8" x14ac:dyDescent="0.2">
      <c r="E780" s="7">
        <v>1.1792499999999999</v>
      </c>
      <c r="F780" s="7">
        <v>2.3078750000000001</v>
      </c>
      <c r="G780" s="7">
        <v>6.2718749999999996</v>
      </c>
      <c r="H780" s="7">
        <v>2.2361249999999999</v>
      </c>
    </row>
    <row r="781" spans="5:8" x14ac:dyDescent="0.2">
      <c r="E781" s="7">
        <v>3.0026250000000001</v>
      </c>
      <c r="F781" s="7">
        <v>1.508875</v>
      </c>
      <c r="G781" s="7">
        <v>3.39575</v>
      </c>
      <c r="H781" s="7">
        <v>3.8809999999999998</v>
      </c>
    </row>
    <row r="782" spans="5:8" x14ac:dyDescent="0.2">
      <c r="E782" s="7">
        <v>1.9404999999999999</v>
      </c>
      <c r="F782" s="7">
        <v>2.304875</v>
      </c>
      <c r="G782" s="7">
        <v>2.1829999999999998</v>
      </c>
      <c r="H782" s="7">
        <v>3.5022500000000001</v>
      </c>
    </row>
    <row r="783" spans="5:8" x14ac:dyDescent="0.2">
      <c r="E783" s="7">
        <v>2.0983749999999999</v>
      </c>
      <c r="F783" s="7">
        <v>6.7140000000000004</v>
      </c>
      <c r="G783" s="7">
        <v>4.6987500000000004</v>
      </c>
      <c r="H783" s="7">
        <v>6.8875000000000002</v>
      </c>
    </row>
    <row r="784" spans="5:8" x14ac:dyDescent="0.2">
      <c r="E784" s="7">
        <v>10.982749999999999</v>
      </c>
      <c r="F784" s="7">
        <v>1.1792499999999999</v>
      </c>
      <c r="G784" s="7">
        <v>0.76037500000000002</v>
      </c>
      <c r="H784" s="7">
        <v>0.625</v>
      </c>
    </row>
    <row r="785" spans="5:8" x14ac:dyDescent="0.2">
      <c r="E785" s="7">
        <v>3.9982500000000001</v>
      </c>
      <c r="F785" s="7">
        <v>3.6343749999999999</v>
      </c>
      <c r="G785" s="7">
        <v>0.707125</v>
      </c>
      <c r="H785" s="7">
        <v>14.403</v>
      </c>
    </row>
    <row r="786" spans="5:8" x14ac:dyDescent="0.2">
      <c r="E786" s="7">
        <v>3.6156250000000001</v>
      </c>
      <c r="F786" s="7">
        <v>0.55900000000000005</v>
      </c>
      <c r="G786" s="7">
        <v>6.6596250000000001</v>
      </c>
      <c r="H786" s="7">
        <v>1.131875</v>
      </c>
    </row>
    <row r="787" spans="5:8" x14ac:dyDescent="0.2">
      <c r="E787" s="7">
        <v>7.4788750000000004</v>
      </c>
      <c r="F787" s="7">
        <v>0.76037500000000002</v>
      </c>
      <c r="G787" s="7">
        <v>2.0803750000000001</v>
      </c>
      <c r="H787" s="7">
        <v>1.6677500000000001</v>
      </c>
    </row>
    <row r="788" spans="5:8" x14ac:dyDescent="0.2">
      <c r="E788" s="7">
        <v>6.2932499999999996</v>
      </c>
      <c r="F788" s="7">
        <v>0.88387499999999997</v>
      </c>
      <c r="G788" s="7">
        <v>1.463125</v>
      </c>
      <c r="H788" s="7">
        <v>14.499874999999999</v>
      </c>
    </row>
    <row r="789" spans="5:8" x14ac:dyDescent="0.2">
      <c r="E789" s="7">
        <v>11.56325</v>
      </c>
      <c r="F789" s="7">
        <v>0.625</v>
      </c>
      <c r="G789" s="7">
        <v>0.625</v>
      </c>
      <c r="H789" s="7">
        <v>2.5310000000000001</v>
      </c>
    </row>
    <row r="790" spans="5:8" x14ac:dyDescent="0.2">
      <c r="E790" s="7">
        <v>2.6516250000000001</v>
      </c>
      <c r="F790" s="7">
        <v>0.625</v>
      </c>
      <c r="G790" s="7">
        <v>0.79062500000000002</v>
      </c>
      <c r="H790" s="7">
        <v>1.82</v>
      </c>
    </row>
    <row r="791" spans="5:8" x14ac:dyDescent="0.2">
      <c r="E791" s="7">
        <v>1.0680000000000001</v>
      </c>
      <c r="F791" s="7">
        <v>2.5369999999999999</v>
      </c>
      <c r="G791" s="7">
        <v>5.1233750000000002</v>
      </c>
      <c r="H791" s="7">
        <v>1.1180000000000001</v>
      </c>
    </row>
    <row r="792" spans="5:8" x14ac:dyDescent="0.2">
      <c r="E792" s="7">
        <v>7.0113750000000001</v>
      </c>
      <c r="F792" s="7">
        <v>4.523625</v>
      </c>
      <c r="G792" s="7">
        <v>2.6736249999999999</v>
      </c>
      <c r="H792" s="7">
        <v>1.7544999999999999</v>
      </c>
    </row>
    <row r="793" spans="5:8" x14ac:dyDescent="0.2">
      <c r="E793" s="7">
        <v>2.1866249999999998</v>
      </c>
      <c r="F793" s="7">
        <v>5.8443750000000003</v>
      </c>
      <c r="G793" s="7">
        <v>0.51537500000000003</v>
      </c>
      <c r="H793" s="7">
        <v>0.625</v>
      </c>
    </row>
    <row r="794" spans="5:8" x14ac:dyDescent="0.2">
      <c r="E794" s="7">
        <v>10.6425</v>
      </c>
      <c r="F794" s="7">
        <v>1.3462499999999999</v>
      </c>
      <c r="G794" s="7">
        <v>0.55900000000000005</v>
      </c>
      <c r="H794" s="7">
        <v>1.3287500000000001</v>
      </c>
    </row>
    <row r="795" spans="5:8" x14ac:dyDescent="0.2">
      <c r="E795" s="7">
        <v>13.63025</v>
      </c>
      <c r="F795" s="7">
        <v>2.5310000000000001</v>
      </c>
      <c r="G795" s="7">
        <v>2.9288750000000001</v>
      </c>
      <c r="H795" s="7">
        <v>2.7442500000000001</v>
      </c>
    </row>
    <row r="796" spans="5:8" x14ac:dyDescent="0.2">
      <c r="E796" s="7">
        <v>1.352125</v>
      </c>
      <c r="F796" s="7">
        <v>0.90137500000000004</v>
      </c>
      <c r="G796" s="7">
        <v>1.8027500000000001</v>
      </c>
      <c r="H796" s="7">
        <v>2.7041249999999999</v>
      </c>
    </row>
    <row r="797" spans="5:8" x14ac:dyDescent="0.2">
      <c r="E797" s="7">
        <v>1.3287500000000001</v>
      </c>
      <c r="F797" s="7">
        <v>0.625</v>
      </c>
      <c r="G797" s="7">
        <v>0.80037499999999995</v>
      </c>
      <c r="H797" s="7">
        <v>1.3975</v>
      </c>
    </row>
    <row r="798" spans="5:8" x14ac:dyDescent="0.2">
      <c r="E798" s="7">
        <v>5.147125</v>
      </c>
      <c r="F798" s="7">
        <v>4.046875</v>
      </c>
      <c r="G798" s="7">
        <v>3.52</v>
      </c>
      <c r="H798" s="7">
        <v>1.591</v>
      </c>
    </row>
    <row r="799" spans="5:8" x14ac:dyDescent="0.2">
      <c r="E799" s="7">
        <v>6.9202500000000002</v>
      </c>
      <c r="F799" s="7">
        <v>10.597125</v>
      </c>
      <c r="G799" s="7">
        <v>3.030125</v>
      </c>
      <c r="H799" s="7">
        <v>1.6677500000000001</v>
      </c>
    </row>
    <row r="800" spans="5:8" x14ac:dyDescent="0.2">
      <c r="E800" s="7">
        <v>35.675375000000003</v>
      </c>
      <c r="F800" s="7">
        <v>6.6280000000000001</v>
      </c>
      <c r="G800" s="7">
        <v>4.5069999999999997</v>
      </c>
      <c r="H800" s="7">
        <v>0.67312499999999997</v>
      </c>
    </row>
    <row r="801" spans="5:8" x14ac:dyDescent="0.2">
      <c r="E801" s="7">
        <v>3.24275</v>
      </c>
      <c r="F801" s="7">
        <v>1.9506250000000001</v>
      </c>
      <c r="G801" s="7">
        <v>0.55900000000000005</v>
      </c>
      <c r="H801" s="7">
        <v>2.125</v>
      </c>
    </row>
    <row r="802" spans="5:8" x14ac:dyDescent="0.2">
      <c r="E802" s="7">
        <v>4.4013749999999998</v>
      </c>
      <c r="F802" s="7">
        <v>0.63737500000000002</v>
      </c>
      <c r="G802" s="7">
        <v>0.88387499999999997</v>
      </c>
      <c r="H802" s="7">
        <v>2.2638750000000001</v>
      </c>
    </row>
    <row r="803" spans="5:8" x14ac:dyDescent="0.2">
      <c r="E803" s="7">
        <v>1.1525000000000001</v>
      </c>
      <c r="F803" s="7">
        <v>2.4873750000000001</v>
      </c>
      <c r="G803" s="7">
        <v>4.9006249999999998</v>
      </c>
      <c r="H803" s="7">
        <v>1.591</v>
      </c>
    </row>
    <row r="804" spans="5:8" x14ac:dyDescent="0.2">
      <c r="E804" s="7">
        <v>1.6327499999999999</v>
      </c>
      <c r="F804" s="7">
        <v>2.4748749999999999</v>
      </c>
      <c r="G804" s="7">
        <v>1.3975</v>
      </c>
      <c r="H804" s="7">
        <v>0.76037500000000002</v>
      </c>
    </row>
    <row r="805" spans="5:8" x14ac:dyDescent="0.2">
      <c r="E805" s="7">
        <v>1.463125</v>
      </c>
      <c r="F805" s="7">
        <v>4.1818749999999998</v>
      </c>
      <c r="G805" s="7">
        <v>0.51537500000000003</v>
      </c>
      <c r="H805" s="7">
        <v>2.481125</v>
      </c>
    </row>
    <row r="806" spans="5:8" x14ac:dyDescent="0.2">
      <c r="E806" s="7">
        <v>4.2515000000000001</v>
      </c>
      <c r="F806" s="7">
        <v>1.8385</v>
      </c>
      <c r="G806" s="7">
        <v>3.375</v>
      </c>
      <c r="H806" s="7">
        <v>1.875</v>
      </c>
    </row>
    <row r="807" spans="5:8" x14ac:dyDescent="0.2">
      <c r="E807" s="7">
        <v>3.9241250000000001</v>
      </c>
      <c r="F807" s="7">
        <v>0.80037499999999995</v>
      </c>
      <c r="G807" s="7">
        <v>1.352125</v>
      </c>
      <c r="H807" s="7">
        <v>0.97624999999999995</v>
      </c>
    </row>
    <row r="808" spans="5:8" x14ac:dyDescent="0.2">
      <c r="E808" s="7">
        <v>0.72887500000000005</v>
      </c>
      <c r="F808" s="7">
        <v>0.97624999999999995</v>
      </c>
      <c r="G808" s="7">
        <v>0.45074999999999998</v>
      </c>
      <c r="H808" s="7">
        <v>1.3462499999999999</v>
      </c>
    </row>
    <row r="809" spans="5:8" x14ac:dyDescent="0.2">
      <c r="E809" s="7">
        <v>2.7951250000000001</v>
      </c>
      <c r="F809" s="7">
        <v>3.5794999999999999</v>
      </c>
      <c r="G809" s="7">
        <v>0.90137500000000004</v>
      </c>
      <c r="H809" s="7">
        <v>3.0233750000000001</v>
      </c>
    </row>
    <row r="810" spans="5:8" x14ac:dyDescent="0.2">
      <c r="E810" s="7">
        <v>2.594875</v>
      </c>
      <c r="F810" s="7">
        <v>1.510375</v>
      </c>
      <c r="G810" s="7">
        <v>4.2518750000000001</v>
      </c>
      <c r="H810" s="7">
        <v>4.4388750000000003</v>
      </c>
    </row>
    <row r="811" spans="5:8" x14ac:dyDescent="0.2">
      <c r="E811" s="7">
        <v>1.5983750000000001</v>
      </c>
      <c r="F811" s="7">
        <v>1.3462499999999999</v>
      </c>
      <c r="G811" s="7">
        <v>1.2562500000000001</v>
      </c>
      <c r="H811" s="7">
        <v>1.677</v>
      </c>
    </row>
    <row r="812" spans="5:8" x14ac:dyDescent="0.2">
      <c r="E812" s="7">
        <v>1.85825</v>
      </c>
      <c r="F812" s="7">
        <v>2.5</v>
      </c>
      <c r="G812" s="7">
        <v>2.7951250000000001</v>
      </c>
      <c r="H812" s="7">
        <v>2</v>
      </c>
    </row>
    <row r="813" spans="5:8" x14ac:dyDescent="0.2">
      <c r="E813" s="7">
        <v>0.76037500000000002</v>
      </c>
      <c r="F813" s="7">
        <v>2.5310000000000001</v>
      </c>
      <c r="G813" s="7">
        <v>1.8456250000000001</v>
      </c>
      <c r="H813" s="7">
        <v>5.038875</v>
      </c>
    </row>
    <row r="814" spans="5:8" x14ac:dyDescent="0.2">
      <c r="E814" s="7">
        <v>2.121375</v>
      </c>
      <c r="F814" s="7">
        <v>0.80037499999999995</v>
      </c>
      <c r="G814" s="7">
        <v>3.7862499999999999</v>
      </c>
      <c r="H814" s="7">
        <v>1.85825</v>
      </c>
    </row>
    <row r="815" spans="5:8" x14ac:dyDescent="0.2">
      <c r="E815" s="7">
        <v>7.2133750000000001</v>
      </c>
      <c r="F815" s="7">
        <v>0.90137500000000004</v>
      </c>
      <c r="G815" s="7">
        <v>2.683875</v>
      </c>
      <c r="H815" s="7">
        <v>7.4313750000000001</v>
      </c>
    </row>
    <row r="816" spans="5:8" x14ac:dyDescent="0.2">
      <c r="E816" s="7">
        <v>0.80037499999999995</v>
      </c>
      <c r="F816" s="7">
        <v>2.9261249999999999</v>
      </c>
      <c r="G816" s="7">
        <v>2.2981250000000002</v>
      </c>
      <c r="H816" s="7">
        <v>7.93825</v>
      </c>
    </row>
    <row r="817" spans="5:8" x14ac:dyDescent="0.2">
      <c r="E817" s="7">
        <v>4.1606249999999996</v>
      </c>
      <c r="F817" s="7">
        <v>1.0077499999999999</v>
      </c>
      <c r="G817" s="7">
        <v>0.625</v>
      </c>
      <c r="H817" s="7">
        <v>10.257375</v>
      </c>
    </row>
    <row r="818" spans="5:8" x14ac:dyDescent="0.2">
      <c r="E818" s="7">
        <v>2.907375</v>
      </c>
      <c r="F818" s="7">
        <v>1.5665</v>
      </c>
      <c r="G818" s="7">
        <v>1.41425</v>
      </c>
      <c r="H818" s="7">
        <v>4.5842499999999999</v>
      </c>
    </row>
    <row r="819" spans="5:8" x14ac:dyDescent="0.2">
      <c r="E819" s="7">
        <v>3.5292500000000002</v>
      </c>
      <c r="F819" s="7">
        <v>4.0772500000000003</v>
      </c>
      <c r="G819" s="7">
        <v>2.481125</v>
      </c>
      <c r="H819" s="7">
        <v>24.832374999999999</v>
      </c>
    </row>
    <row r="820" spans="5:8" x14ac:dyDescent="0.2">
      <c r="E820" s="7">
        <v>0.79062500000000002</v>
      </c>
      <c r="F820" s="7">
        <v>5.8763750000000003</v>
      </c>
      <c r="G820" s="7">
        <v>2.515625</v>
      </c>
      <c r="H820" s="7">
        <v>3.24525</v>
      </c>
    </row>
    <row r="821" spans="5:8" x14ac:dyDescent="0.2">
      <c r="E821" s="7">
        <v>1.125</v>
      </c>
      <c r="F821" s="7">
        <v>0.625</v>
      </c>
      <c r="G821" s="7">
        <v>0.67312499999999997</v>
      </c>
      <c r="H821" s="7">
        <v>11.159375000000001</v>
      </c>
    </row>
    <row r="822" spans="5:8" x14ac:dyDescent="0.2">
      <c r="E822" s="7">
        <v>1.383875</v>
      </c>
      <c r="F822" s="7">
        <v>0.79062500000000002</v>
      </c>
      <c r="G822" s="7">
        <v>0.83850000000000002</v>
      </c>
      <c r="H822" s="7">
        <v>1.7001250000000001</v>
      </c>
    </row>
    <row r="823" spans="5:8" x14ac:dyDescent="0.2">
      <c r="E823" s="7">
        <v>7.0069999999999997</v>
      </c>
      <c r="F823" s="7">
        <v>2.034875</v>
      </c>
      <c r="G823" s="7">
        <v>1.1525000000000001</v>
      </c>
      <c r="H823" s="7">
        <v>1.1525000000000001</v>
      </c>
    </row>
    <row r="824" spans="5:8" x14ac:dyDescent="0.2">
      <c r="E824" s="7">
        <v>0.75</v>
      </c>
      <c r="F824" s="7">
        <v>1.41425</v>
      </c>
      <c r="G824" s="7">
        <v>6.1555</v>
      </c>
      <c r="H824" s="7">
        <v>1.0077499999999999</v>
      </c>
    </row>
    <row r="825" spans="5:8" x14ac:dyDescent="0.2">
      <c r="E825" s="7">
        <v>0.90137500000000004</v>
      </c>
      <c r="F825" s="7">
        <v>1.1180000000000001</v>
      </c>
      <c r="G825" s="7">
        <v>0.79062500000000002</v>
      </c>
      <c r="H825" s="7">
        <v>1.07525</v>
      </c>
    </row>
    <row r="826" spans="5:8" x14ac:dyDescent="0.2">
      <c r="E826" s="7">
        <v>1.6817500000000001</v>
      </c>
      <c r="F826" s="7">
        <v>1.0307500000000001</v>
      </c>
      <c r="G826" s="7">
        <v>0.45074999999999998</v>
      </c>
      <c r="H826" s="7">
        <v>0.67312499999999997</v>
      </c>
    </row>
    <row r="827" spans="5:8" x14ac:dyDescent="0.2">
      <c r="E827" s="7">
        <v>1.0680000000000001</v>
      </c>
      <c r="F827" s="7">
        <v>0.875</v>
      </c>
      <c r="G827" s="7">
        <v>0.79062500000000002</v>
      </c>
      <c r="H827" s="7">
        <v>0.97624999999999995</v>
      </c>
    </row>
    <row r="828" spans="5:8" x14ac:dyDescent="0.2">
      <c r="E828" s="7">
        <v>1.546125</v>
      </c>
      <c r="F828" s="7">
        <v>0.39524999999999999</v>
      </c>
      <c r="G828" s="7">
        <v>1.463125</v>
      </c>
      <c r="H828" s="7">
        <v>3.5202499999999999</v>
      </c>
    </row>
    <row r="829" spans="5:8" x14ac:dyDescent="0.2">
      <c r="E829" s="7">
        <v>2.2482500000000001</v>
      </c>
      <c r="F829" s="7">
        <v>2.515625</v>
      </c>
      <c r="G829" s="7">
        <v>8.2791250000000005</v>
      </c>
      <c r="H829" s="7">
        <v>1.0077499999999999</v>
      </c>
    </row>
    <row r="830" spans="5:8" x14ac:dyDescent="0.2">
      <c r="E830" s="7">
        <v>2.6011250000000001</v>
      </c>
      <c r="F830" s="7">
        <v>5.5633749999999997</v>
      </c>
      <c r="G830" s="7">
        <v>1.0606249999999999</v>
      </c>
      <c r="H830" s="7">
        <v>1.3049999999999999</v>
      </c>
    </row>
    <row r="831" spans="5:8" x14ac:dyDescent="0.2">
      <c r="E831" s="7">
        <v>4.1552499999999997</v>
      </c>
      <c r="F831" s="7">
        <v>3.3541249999999998</v>
      </c>
      <c r="G831" s="7">
        <v>0.63737500000000002</v>
      </c>
      <c r="H831" s="7">
        <v>1.546125</v>
      </c>
    </row>
    <row r="832" spans="5:8" x14ac:dyDescent="0.2">
      <c r="E832" s="7">
        <v>1.4577500000000001</v>
      </c>
      <c r="F832" s="7">
        <v>1.82</v>
      </c>
      <c r="G832" s="7">
        <v>3.1548750000000001</v>
      </c>
      <c r="H832" s="7">
        <v>1.78975</v>
      </c>
    </row>
    <row r="833" spans="5:8" x14ac:dyDescent="0.2">
      <c r="E833" s="7">
        <v>2.2185000000000001</v>
      </c>
      <c r="F833" s="7">
        <v>12.805</v>
      </c>
      <c r="G833" s="7">
        <v>5.0062499999999996</v>
      </c>
      <c r="H833" s="7">
        <v>0.51537500000000003</v>
      </c>
    </row>
    <row r="834" spans="5:8" x14ac:dyDescent="0.2">
      <c r="E834" s="7">
        <v>1.9121250000000001</v>
      </c>
      <c r="F834" s="7">
        <v>1.50525</v>
      </c>
      <c r="G834" s="7">
        <v>4.0263749999999998</v>
      </c>
      <c r="H834" s="7">
        <v>1.82</v>
      </c>
    </row>
    <row r="835" spans="5:8" x14ac:dyDescent="0.2">
      <c r="E835" s="7">
        <v>4.2297500000000001</v>
      </c>
      <c r="F835" s="7">
        <v>23.606750000000002</v>
      </c>
      <c r="G835" s="7">
        <v>2.2810000000000001</v>
      </c>
      <c r="H835" s="7">
        <v>2.7755000000000001</v>
      </c>
    </row>
    <row r="836" spans="5:8" x14ac:dyDescent="0.2">
      <c r="E836" s="7">
        <v>0.72887500000000005</v>
      </c>
      <c r="F836" s="7">
        <v>12.420125000000001</v>
      </c>
      <c r="G836" s="7">
        <v>2.5</v>
      </c>
      <c r="H836" s="7">
        <v>1.185875</v>
      </c>
    </row>
    <row r="837" spans="5:8" x14ac:dyDescent="0.2">
      <c r="E837" s="7">
        <v>1</v>
      </c>
      <c r="F837" s="7">
        <v>1.50525</v>
      </c>
      <c r="G837" s="7">
        <v>0.83850000000000002</v>
      </c>
      <c r="H837" s="7">
        <v>1</v>
      </c>
    </row>
    <row r="838" spans="5:8" x14ac:dyDescent="0.2">
      <c r="E838" s="7">
        <v>0.90137500000000004</v>
      </c>
      <c r="F838" s="7">
        <v>1.1180000000000001</v>
      </c>
      <c r="G838" s="7">
        <v>3.7687499999999998</v>
      </c>
      <c r="H838" s="7">
        <v>1.6817500000000001</v>
      </c>
    </row>
    <row r="839" spans="5:8" x14ac:dyDescent="0.2">
      <c r="E839" s="7">
        <v>4.6383749999999999</v>
      </c>
      <c r="F839" s="7">
        <v>0.51537500000000003</v>
      </c>
      <c r="G839" s="7">
        <v>0.375</v>
      </c>
      <c r="H839" s="7">
        <v>1.185875</v>
      </c>
    </row>
    <row r="840" spans="5:8" x14ac:dyDescent="0.2">
      <c r="E840" s="7">
        <v>3.1324999999999998</v>
      </c>
      <c r="F840" s="7">
        <v>2.7951250000000001</v>
      </c>
      <c r="G840" s="7">
        <v>2.0691250000000001</v>
      </c>
      <c r="H840" s="7">
        <v>1.1525000000000001</v>
      </c>
    </row>
    <row r="841" spans="5:8" x14ac:dyDescent="0.2">
      <c r="E841" s="7">
        <v>4.0865</v>
      </c>
      <c r="F841" s="7">
        <v>0.79062500000000002</v>
      </c>
      <c r="G841" s="7">
        <v>3.1868750000000001</v>
      </c>
      <c r="H841" s="7">
        <v>2.128625</v>
      </c>
    </row>
    <row r="842" spans="5:8" x14ac:dyDescent="0.2">
      <c r="E842" s="7">
        <v>0.5</v>
      </c>
      <c r="F842" s="7">
        <v>2.7951250000000001</v>
      </c>
      <c r="G842" s="7">
        <v>1.1525000000000001</v>
      </c>
      <c r="H842" s="7">
        <v>0.79062500000000002</v>
      </c>
    </row>
    <row r="843" spans="5:8" x14ac:dyDescent="0.2">
      <c r="E843" s="7">
        <v>1.89975</v>
      </c>
      <c r="F843" s="7">
        <v>0.875</v>
      </c>
      <c r="G843" s="7">
        <v>0.67312499999999997</v>
      </c>
      <c r="H843" s="7">
        <v>10.520250000000001</v>
      </c>
    </row>
    <row r="844" spans="5:8" x14ac:dyDescent="0.2">
      <c r="E844" s="7">
        <v>1.380625</v>
      </c>
      <c r="F844" s="7">
        <v>1.981125</v>
      </c>
      <c r="G844" s="7">
        <v>2.46225</v>
      </c>
      <c r="H844" s="7">
        <v>2.1360000000000001</v>
      </c>
    </row>
    <row r="845" spans="5:8" x14ac:dyDescent="0.2">
      <c r="E845" s="7">
        <v>5.2287499999999998</v>
      </c>
      <c r="F845" s="7">
        <v>7.0612500000000002</v>
      </c>
      <c r="G845" s="7">
        <v>7.3676250000000003</v>
      </c>
      <c r="H845" s="7">
        <v>2.9261249999999999</v>
      </c>
    </row>
    <row r="846" spans="5:8" x14ac:dyDescent="0.2">
      <c r="E846" s="7">
        <v>0.90137500000000004</v>
      </c>
      <c r="F846" s="7">
        <v>11.622624999999999</v>
      </c>
      <c r="G846" s="7">
        <v>11.800625</v>
      </c>
      <c r="H846" s="7">
        <v>19.722375</v>
      </c>
    </row>
    <row r="847" spans="5:8" x14ac:dyDescent="0.2">
      <c r="E847" s="7">
        <v>1.4252499999999999</v>
      </c>
      <c r="F847" s="7">
        <v>7.2771249999999998</v>
      </c>
      <c r="G847" s="7">
        <v>3.52</v>
      </c>
      <c r="H847" s="7">
        <v>0.5</v>
      </c>
    </row>
    <row r="848" spans="5:8" x14ac:dyDescent="0.2">
      <c r="E848" s="7">
        <v>1.5258750000000001</v>
      </c>
      <c r="F848" s="7">
        <v>8.5887499999999992</v>
      </c>
      <c r="G848" s="7">
        <v>2.5310000000000001</v>
      </c>
      <c r="H848" s="7">
        <v>3.300125</v>
      </c>
    </row>
    <row r="849" spans="5:8" x14ac:dyDescent="0.2">
      <c r="E849" s="7">
        <v>2.4016250000000001</v>
      </c>
      <c r="F849" s="7">
        <v>2.5</v>
      </c>
      <c r="G849" s="7">
        <v>1.131875</v>
      </c>
      <c r="H849" s="7">
        <v>2.5310000000000001</v>
      </c>
    </row>
    <row r="850" spans="5:8" x14ac:dyDescent="0.2">
      <c r="E850" s="7">
        <v>0.707125</v>
      </c>
      <c r="F850" s="7">
        <v>4.9006249999999998</v>
      </c>
      <c r="G850" s="7">
        <v>5.883375</v>
      </c>
      <c r="H850" s="7">
        <v>1.50525</v>
      </c>
    </row>
    <row r="851" spans="5:8" x14ac:dyDescent="0.2">
      <c r="E851" s="7">
        <v>0.75</v>
      </c>
      <c r="F851" s="7">
        <v>1.7364999999999999</v>
      </c>
      <c r="G851" s="7">
        <v>14.129875</v>
      </c>
      <c r="H851" s="7">
        <v>4.2445000000000004</v>
      </c>
    </row>
    <row r="852" spans="5:8" x14ac:dyDescent="0.2">
      <c r="E852" s="7">
        <v>1.0077499999999999</v>
      </c>
      <c r="F852" s="7">
        <v>1.546125</v>
      </c>
      <c r="G852" s="7">
        <v>4.2573749999999997</v>
      </c>
      <c r="H852" s="7">
        <v>6.0956250000000001</v>
      </c>
    </row>
    <row r="853" spans="5:8" x14ac:dyDescent="0.2">
      <c r="E853" s="7">
        <v>2.034875</v>
      </c>
      <c r="F853" s="7">
        <v>1.9762500000000001</v>
      </c>
      <c r="G853" s="7">
        <v>8.6528749999999999</v>
      </c>
      <c r="H853" s="7">
        <v>3.1622499999999998</v>
      </c>
    </row>
    <row r="854" spans="5:8" x14ac:dyDescent="0.2">
      <c r="E854" s="7">
        <v>0.97624999999999995</v>
      </c>
      <c r="F854" s="7">
        <v>2.0193750000000001</v>
      </c>
      <c r="G854" s="7">
        <v>5.0302499999999997</v>
      </c>
      <c r="H854" s="7">
        <v>0.53037500000000004</v>
      </c>
    </row>
    <row r="855" spans="5:8" x14ac:dyDescent="0.2">
      <c r="E855" s="7">
        <v>1.7364999999999999</v>
      </c>
      <c r="F855" s="7">
        <v>1.3462499999999999</v>
      </c>
      <c r="G855" s="7">
        <v>3.805625</v>
      </c>
      <c r="H855" s="7">
        <v>2.7414999999999998</v>
      </c>
    </row>
    <row r="856" spans="5:8" x14ac:dyDescent="0.2">
      <c r="E856" s="7">
        <v>1.8027500000000001</v>
      </c>
      <c r="F856" s="7">
        <v>1.9404999999999999</v>
      </c>
      <c r="G856" s="7">
        <v>4.0815000000000001</v>
      </c>
      <c r="H856" s="7">
        <v>4.2664999999999997</v>
      </c>
    </row>
    <row r="857" spans="5:8" x14ac:dyDescent="0.2">
      <c r="E857" s="7">
        <v>2.015625</v>
      </c>
      <c r="F857" s="7">
        <v>0.79062500000000002</v>
      </c>
      <c r="G857" s="7">
        <v>2.752875</v>
      </c>
      <c r="H857" s="7">
        <v>5.7987500000000001</v>
      </c>
    </row>
    <row r="858" spans="5:8" x14ac:dyDescent="0.2">
      <c r="E858" s="7">
        <v>2.0503749999999998</v>
      </c>
      <c r="F858" s="7">
        <v>1.1792499999999999</v>
      </c>
      <c r="G858" s="7">
        <v>0.79062500000000002</v>
      </c>
      <c r="H858" s="7">
        <v>4.6921249999999999</v>
      </c>
    </row>
    <row r="859" spans="5:8" x14ac:dyDescent="0.2">
      <c r="E859" s="7">
        <v>0.625</v>
      </c>
      <c r="F859" s="7">
        <v>1.0606249999999999</v>
      </c>
      <c r="G859" s="7">
        <v>5.5581250000000004</v>
      </c>
      <c r="H859" s="7">
        <v>0.88387499999999997</v>
      </c>
    </row>
    <row r="860" spans="5:8" x14ac:dyDescent="0.2">
      <c r="E860" s="7">
        <v>1.6451249999999999</v>
      </c>
      <c r="F860" s="7">
        <v>2.692625</v>
      </c>
      <c r="G860" s="7">
        <v>1.4252499999999999</v>
      </c>
      <c r="H860" s="7">
        <v>5.038875</v>
      </c>
    </row>
    <row r="861" spans="5:8" x14ac:dyDescent="0.2">
      <c r="E861" s="7">
        <v>1.62975</v>
      </c>
      <c r="F861" s="7">
        <v>1.0307500000000001</v>
      </c>
      <c r="G861" s="7">
        <v>7.2437500000000004</v>
      </c>
      <c r="H861" s="7">
        <v>0.88387499999999997</v>
      </c>
    </row>
    <row r="862" spans="5:8" x14ac:dyDescent="0.2">
      <c r="E862" s="7">
        <v>0.76037500000000002</v>
      </c>
      <c r="F862" s="7">
        <v>1.7001250000000001</v>
      </c>
      <c r="G862" s="7">
        <v>0.67312499999999997</v>
      </c>
      <c r="H862" s="7">
        <v>3.1324999999999998</v>
      </c>
    </row>
    <row r="863" spans="5:8" x14ac:dyDescent="0.2">
      <c r="E863" s="7">
        <v>2.6011250000000001</v>
      </c>
      <c r="F863" s="7">
        <v>6.0376250000000002</v>
      </c>
      <c r="G863" s="7">
        <v>2.015625</v>
      </c>
      <c r="H863" s="7">
        <v>0.90137500000000004</v>
      </c>
    </row>
    <row r="864" spans="5:8" x14ac:dyDescent="0.2">
      <c r="E864" s="7">
        <v>1.231125</v>
      </c>
      <c r="F864" s="7">
        <v>5.5686249999999999</v>
      </c>
      <c r="G864" s="7">
        <v>6.4021249999999998</v>
      </c>
      <c r="H864" s="7">
        <v>1.131875</v>
      </c>
    </row>
    <row r="865" spans="5:8" x14ac:dyDescent="0.2">
      <c r="E865" s="7">
        <v>3.1018750000000002</v>
      </c>
      <c r="F865" s="7">
        <v>2.9501249999999999</v>
      </c>
      <c r="G865" s="7">
        <v>5.3464999999999998</v>
      </c>
      <c r="H865" s="7">
        <v>6.3737500000000002</v>
      </c>
    </row>
    <row r="866" spans="5:8" x14ac:dyDescent="0.2">
      <c r="E866" s="7">
        <v>24.8415</v>
      </c>
      <c r="F866" s="7">
        <v>1.6817500000000001</v>
      </c>
      <c r="G866" s="7">
        <v>1.3975</v>
      </c>
      <c r="H866" s="7">
        <v>4.5293749999999999</v>
      </c>
    </row>
    <row r="867" spans="5:8" x14ac:dyDescent="0.2">
      <c r="E867" s="7">
        <v>15.010375</v>
      </c>
      <c r="F867" s="7">
        <v>1.185875</v>
      </c>
      <c r="G867" s="7">
        <v>2.5125000000000002</v>
      </c>
      <c r="H867" s="7">
        <v>1.6007499999999999</v>
      </c>
    </row>
    <row r="868" spans="5:8" x14ac:dyDescent="0.2">
      <c r="E868" s="7">
        <v>0.75</v>
      </c>
      <c r="F868" s="7">
        <v>3.125</v>
      </c>
      <c r="G868" s="7">
        <v>1.231125</v>
      </c>
      <c r="H868" s="7">
        <v>0.88387499999999997</v>
      </c>
    </row>
    <row r="869" spans="5:8" x14ac:dyDescent="0.2">
      <c r="E869" s="7">
        <v>2.2534999999999998</v>
      </c>
      <c r="F869" s="7">
        <v>5.7071249999999996</v>
      </c>
      <c r="G869" s="7">
        <v>2.3881250000000001</v>
      </c>
      <c r="H869" s="7">
        <v>2.698375</v>
      </c>
    </row>
    <row r="870" spans="5:8" x14ac:dyDescent="0.2">
      <c r="E870" s="7">
        <v>33.598125000000003</v>
      </c>
      <c r="F870" s="7">
        <v>7.602125</v>
      </c>
      <c r="G870" s="7">
        <v>1.0077499999999999</v>
      </c>
      <c r="H870" s="7">
        <v>1.25</v>
      </c>
    </row>
    <row r="871" spans="5:8" x14ac:dyDescent="0.2">
      <c r="E871" s="7">
        <v>2.6368749999999999</v>
      </c>
      <c r="F871" s="7">
        <v>3.3283749999999999</v>
      </c>
      <c r="G871" s="7">
        <v>1.0307500000000001</v>
      </c>
      <c r="H871" s="7">
        <v>1.9564999999999999</v>
      </c>
    </row>
    <row r="872" spans="5:8" x14ac:dyDescent="0.2">
      <c r="E872" s="7">
        <v>5.4340000000000002</v>
      </c>
      <c r="F872" s="7">
        <v>0.72887500000000005</v>
      </c>
      <c r="G872" s="7">
        <v>2.015625</v>
      </c>
      <c r="H872" s="7">
        <v>0.83850000000000002</v>
      </c>
    </row>
    <row r="873" spans="5:8" x14ac:dyDescent="0.2">
      <c r="E873" s="7">
        <v>11.647625</v>
      </c>
      <c r="F873" s="7">
        <v>1.546125</v>
      </c>
      <c r="G873" s="7">
        <v>3.6336249999999999</v>
      </c>
      <c r="H873" s="7">
        <v>2.7951250000000001</v>
      </c>
    </row>
    <row r="874" spans="5:8" x14ac:dyDescent="0.2">
      <c r="E874" s="7">
        <v>5.03</v>
      </c>
      <c r="F874" s="7">
        <v>1.6817500000000001</v>
      </c>
      <c r="G874" s="7">
        <v>0.63737500000000002</v>
      </c>
      <c r="H874" s="7">
        <v>1.78975</v>
      </c>
    </row>
    <row r="875" spans="5:8" x14ac:dyDescent="0.2">
      <c r="E875" s="7">
        <v>12.772875000000001</v>
      </c>
      <c r="F875" s="7">
        <v>10.454874999999999</v>
      </c>
      <c r="G875" s="7">
        <v>0.76037500000000002</v>
      </c>
      <c r="H875" s="7">
        <v>2.9181249999999999</v>
      </c>
    </row>
    <row r="876" spans="5:8" x14ac:dyDescent="0.2">
      <c r="E876" s="7">
        <v>8.8796250000000008</v>
      </c>
      <c r="F876" s="7">
        <v>18.529624999999999</v>
      </c>
      <c r="G876" s="7">
        <v>2.0038749999999999</v>
      </c>
      <c r="H876" s="7">
        <v>0.75</v>
      </c>
    </row>
    <row r="877" spans="5:8" x14ac:dyDescent="0.2">
      <c r="E877" s="7">
        <v>17.882874999999999</v>
      </c>
      <c r="F877" s="7">
        <v>0.90137500000000004</v>
      </c>
      <c r="G877" s="7">
        <v>0.63737500000000002</v>
      </c>
      <c r="H877" s="7">
        <v>2.75</v>
      </c>
    </row>
    <row r="878" spans="5:8" x14ac:dyDescent="0.2">
      <c r="E878" s="7">
        <v>26.703375000000001</v>
      </c>
      <c r="F878" s="7">
        <v>2.8340000000000001</v>
      </c>
      <c r="G878" s="7">
        <v>2.5671249999999999</v>
      </c>
      <c r="H878" s="7">
        <v>2.0193750000000001</v>
      </c>
    </row>
    <row r="879" spans="5:8" x14ac:dyDescent="0.2">
      <c r="E879" s="7">
        <v>27.923625000000001</v>
      </c>
      <c r="F879" s="7">
        <v>1.25</v>
      </c>
      <c r="G879" s="7">
        <v>0.67312499999999997</v>
      </c>
      <c r="H879" s="7">
        <v>12.679375</v>
      </c>
    </row>
    <row r="880" spans="5:8" x14ac:dyDescent="0.2">
      <c r="E880" s="7">
        <v>4.6126250000000004</v>
      </c>
      <c r="F880" s="7">
        <v>25.809625</v>
      </c>
      <c r="G880" s="7">
        <v>4.4455</v>
      </c>
      <c r="H880" s="7">
        <v>2.050125</v>
      </c>
    </row>
    <row r="881" spans="5:8" x14ac:dyDescent="0.2">
      <c r="E881" s="7">
        <v>0.80037499999999995</v>
      </c>
      <c r="F881" s="7">
        <v>11.077</v>
      </c>
      <c r="G881" s="7">
        <v>1.2562500000000001</v>
      </c>
      <c r="H881" s="7">
        <v>1.4252499999999999</v>
      </c>
    </row>
    <row r="882" spans="5:8" x14ac:dyDescent="0.2">
      <c r="E882" s="7">
        <v>1.4252499999999999</v>
      </c>
      <c r="F882" s="7">
        <v>8.6816250000000004</v>
      </c>
      <c r="G882" s="7">
        <v>3.3664999999999998</v>
      </c>
      <c r="H882" s="7">
        <v>1.231125</v>
      </c>
    </row>
    <row r="883" spans="5:8" x14ac:dyDescent="0.2">
      <c r="E883" s="7">
        <v>0.45074999999999998</v>
      </c>
      <c r="F883" s="7">
        <v>0.67312499999999997</v>
      </c>
      <c r="G883" s="7">
        <v>0.76037500000000002</v>
      </c>
      <c r="H883" s="7">
        <v>2.4558749999999998</v>
      </c>
    </row>
    <row r="884" spans="5:8" x14ac:dyDescent="0.2">
      <c r="E884" s="7">
        <v>0.80037499999999995</v>
      </c>
      <c r="F884" s="7">
        <v>16.503</v>
      </c>
      <c r="G884" s="7">
        <v>1.9079999999999999</v>
      </c>
      <c r="H884" s="7">
        <v>14.141125000000001</v>
      </c>
    </row>
    <row r="885" spans="5:8" x14ac:dyDescent="0.2">
      <c r="E885" s="7">
        <v>1.1839999999999999</v>
      </c>
      <c r="F885" s="7">
        <v>3.321625</v>
      </c>
      <c r="G885" s="7">
        <v>0.90137500000000004</v>
      </c>
      <c r="H885" s="7">
        <v>1.9564999999999999</v>
      </c>
    </row>
    <row r="886" spans="5:8" x14ac:dyDescent="0.2">
      <c r="E886" s="7">
        <v>3.8646250000000002</v>
      </c>
      <c r="F886" s="7">
        <v>0.875</v>
      </c>
      <c r="G886" s="7">
        <v>1.625</v>
      </c>
      <c r="H886" s="7">
        <v>11.489000000000001</v>
      </c>
    </row>
    <row r="887" spans="5:8" x14ac:dyDescent="0.2">
      <c r="E887" s="7">
        <v>1.131875</v>
      </c>
      <c r="F887" s="7">
        <v>1.510375</v>
      </c>
      <c r="G887" s="7">
        <v>4.3354999999999997</v>
      </c>
      <c r="H887" s="7">
        <v>5.4148750000000003</v>
      </c>
    </row>
    <row r="888" spans="5:8" x14ac:dyDescent="0.2">
      <c r="E888" s="7">
        <v>0.72887500000000005</v>
      </c>
      <c r="F888" s="7">
        <v>1.1525000000000001</v>
      </c>
      <c r="G888" s="7">
        <v>1.25</v>
      </c>
      <c r="H888" s="7">
        <v>1.07525</v>
      </c>
    </row>
    <row r="889" spans="5:8" x14ac:dyDescent="0.2">
      <c r="E889" s="7">
        <v>0.67312499999999997</v>
      </c>
      <c r="F889" s="7">
        <v>0.875</v>
      </c>
      <c r="G889" s="7">
        <v>1.25</v>
      </c>
      <c r="H889" s="7">
        <v>1.07525</v>
      </c>
    </row>
    <row r="890" spans="5:8" x14ac:dyDescent="0.2">
      <c r="E890" s="7">
        <v>2.8504999999999998</v>
      </c>
      <c r="F890" s="7">
        <v>0.97624999999999995</v>
      </c>
      <c r="G890" s="7">
        <v>1.4577500000000001</v>
      </c>
      <c r="H890" s="7">
        <v>2.9155000000000002</v>
      </c>
    </row>
    <row r="891" spans="5:8" x14ac:dyDescent="0.2">
      <c r="E891" s="7">
        <v>5.39825</v>
      </c>
      <c r="F891" s="7">
        <v>2.899375</v>
      </c>
      <c r="G891" s="7">
        <v>1.76125</v>
      </c>
      <c r="H891" s="7">
        <v>0.625</v>
      </c>
    </row>
    <row r="892" spans="5:8" x14ac:dyDescent="0.2">
      <c r="E892" s="7">
        <v>0.53037500000000004</v>
      </c>
      <c r="F892" s="7">
        <v>1.9842500000000001</v>
      </c>
      <c r="G892" s="7">
        <v>6.2931249999999999</v>
      </c>
      <c r="H892" s="7">
        <v>3.6933750000000001</v>
      </c>
    </row>
    <row r="893" spans="5:8" x14ac:dyDescent="0.2">
      <c r="E893" s="7">
        <v>0.55900000000000005</v>
      </c>
      <c r="F893" s="7">
        <v>2.3257500000000002</v>
      </c>
      <c r="G893" s="7">
        <v>5.2521250000000004</v>
      </c>
      <c r="H893" s="7">
        <v>1.5258750000000001</v>
      </c>
    </row>
    <row r="894" spans="5:8" x14ac:dyDescent="0.2">
      <c r="E894" s="7">
        <v>2.125</v>
      </c>
      <c r="F894" s="7">
        <v>3.758375</v>
      </c>
      <c r="G894" s="7">
        <v>1.0077499999999999</v>
      </c>
      <c r="H894" s="7">
        <v>1.1792499999999999</v>
      </c>
    </row>
    <row r="895" spans="5:8" x14ac:dyDescent="0.2">
      <c r="E895" s="7">
        <v>1.8916249999999999</v>
      </c>
      <c r="F895" s="7">
        <v>6.5638750000000003</v>
      </c>
      <c r="G895" s="7">
        <v>10.643375000000001</v>
      </c>
      <c r="H895" s="7">
        <v>0.80037499999999995</v>
      </c>
    </row>
    <row r="896" spans="5:8" x14ac:dyDescent="0.2">
      <c r="E896" s="7">
        <v>2.577</v>
      </c>
      <c r="F896" s="7">
        <v>8.2032500000000006</v>
      </c>
      <c r="G896" s="7">
        <v>7.7661249999999997</v>
      </c>
      <c r="H896" s="7">
        <v>1.2562500000000001</v>
      </c>
    </row>
    <row r="897" spans="5:8" x14ac:dyDescent="0.2">
      <c r="E897" s="7">
        <v>2.9817499999999999</v>
      </c>
      <c r="F897" s="7">
        <v>1.52075</v>
      </c>
      <c r="G897" s="7">
        <v>1.52075</v>
      </c>
      <c r="H897" s="7">
        <v>3.1697500000000001</v>
      </c>
    </row>
    <row r="898" spans="5:8" x14ac:dyDescent="0.2">
      <c r="E898" s="7">
        <v>1.1792499999999999</v>
      </c>
      <c r="F898" s="7">
        <v>0.625</v>
      </c>
      <c r="G898" s="7">
        <v>11.108124999999999</v>
      </c>
      <c r="H898" s="7">
        <v>1.131875</v>
      </c>
    </row>
    <row r="899" spans="5:8" x14ac:dyDescent="0.2">
      <c r="E899" s="7">
        <v>2.752875</v>
      </c>
      <c r="F899" s="7">
        <v>1.4252499999999999</v>
      </c>
      <c r="G899" s="7">
        <v>1.0077499999999999</v>
      </c>
      <c r="H899" s="7">
        <v>1.510375</v>
      </c>
    </row>
    <row r="900" spans="5:8" x14ac:dyDescent="0.2">
      <c r="E900" s="7">
        <v>1.3287500000000001</v>
      </c>
      <c r="F900" s="7">
        <v>1.5258750000000001</v>
      </c>
      <c r="G900" s="7">
        <v>1.9079999999999999</v>
      </c>
      <c r="H900" s="7">
        <v>1.1525000000000001</v>
      </c>
    </row>
    <row r="901" spans="5:8" x14ac:dyDescent="0.2">
      <c r="E901" s="7">
        <v>2.1011250000000001</v>
      </c>
      <c r="F901" s="7">
        <v>0.625</v>
      </c>
      <c r="G901" s="7">
        <v>2.37175</v>
      </c>
      <c r="H901" s="7">
        <v>8.1986249999999998</v>
      </c>
    </row>
    <row r="902" spans="5:8" x14ac:dyDescent="0.2">
      <c r="E902" s="7">
        <v>1.0680000000000001</v>
      </c>
      <c r="F902" s="7">
        <v>4.4035000000000002</v>
      </c>
      <c r="G902" s="7">
        <v>2.854625</v>
      </c>
      <c r="H902" s="7">
        <v>2.2810000000000001</v>
      </c>
    </row>
    <row r="903" spans="5:8" x14ac:dyDescent="0.2">
      <c r="E903" s="7">
        <v>1.4252499999999999</v>
      </c>
      <c r="F903" s="7">
        <v>0.55900000000000005</v>
      </c>
      <c r="G903" s="7">
        <v>1.50525</v>
      </c>
      <c r="H903" s="7">
        <v>2.3485</v>
      </c>
    </row>
    <row r="904" spans="5:8" x14ac:dyDescent="0.2">
      <c r="E904" s="7">
        <v>1.3462499999999999</v>
      </c>
      <c r="F904" s="7">
        <v>3.335375</v>
      </c>
      <c r="G904" s="7">
        <v>3.7102499999999998</v>
      </c>
      <c r="H904" s="7">
        <v>4.4721250000000001</v>
      </c>
    </row>
    <row r="905" spans="5:8" x14ac:dyDescent="0.2">
      <c r="E905" s="7">
        <v>2.7414999999999998</v>
      </c>
      <c r="F905" s="7">
        <v>1.5667500000000001</v>
      </c>
      <c r="G905" s="7">
        <v>1.9524999999999999</v>
      </c>
      <c r="H905" s="7">
        <v>7.780125</v>
      </c>
    </row>
    <row r="906" spans="5:8" x14ac:dyDescent="0.2">
      <c r="E906" s="7">
        <v>1.7001250000000001</v>
      </c>
      <c r="F906" s="7">
        <v>1.7364999999999999</v>
      </c>
      <c r="G906" s="7">
        <v>1.4577500000000001</v>
      </c>
      <c r="H906" s="7">
        <v>1.375</v>
      </c>
    </row>
    <row r="907" spans="5:8" x14ac:dyDescent="0.2">
      <c r="E907" s="7">
        <v>2.0318749999999999</v>
      </c>
      <c r="F907" s="7">
        <v>2.2361249999999999</v>
      </c>
      <c r="G907" s="7">
        <v>3.5022500000000001</v>
      </c>
      <c r="H907" s="7">
        <v>2.128625</v>
      </c>
    </row>
    <row r="908" spans="5:8" x14ac:dyDescent="0.2">
      <c r="E908" s="7">
        <v>3.0225</v>
      </c>
      <c r="F908" s="7">
        <v>1.3975</v>
      </c>
      <c r="G908" s="7">
        <v>1.352125</v>
      </c>
      <c r="H908" s="7">
        <v>1.07525</v>
      </c>
    </row>
    <row r="909" spans="5:8" x14ac:dyDescent="0.2">
      <c r="E909" s="7">
        <v>7.8140000000000001</v>
      </c>
      <c r="F909" s="7">
        <v>8.3063749999999992</v>
      </c>
      <c r="G909" s="7">
        <v>1.50525</v>
      </c>
      <c r="H909" s="7">
        <v>1.62975</v>
      </c>
    </row>
    <row r="910" spans="5:8" x14ac:dyDescent="0.2">
      <c r="E910" s="7">
        <v>0.45074999999999998</v>
      </c>
      <c r="F910" s="7">
        <v>2.2361249999999999</v>
      </c>
      <c r="G910" s="7">
        <v>3.925125</v>
      </c>
      <c r="H910" s="7">
        <v>3.9231250000000002</v>
      </c>
    </row>
    <row r="911" spans="5:8" x14ac:dyDescent="0.2">
      <c r="E911" s="7">
        <v>1.635375</v>
      </c>
      <c r="F911" s="7">
        <v>1.07525</v>
      </c>
      <c r="G911" s="7">
        <v>0.625</v>
      </c>
      <c r="H911" s="7">
        <v>0.51537500000000003</v>
      </c>
    </row>
    <row r="912" spans="5:8" x14ac:dyDescent="0.2">
      <c r="E912" s="7">
        <v>3.6443750000000001</v>
      </c>
      <c r="F912" s="7">
        <v>1.62975</v>
      </c>
      <c r="G912" s="7">
        <v>7.4102499999999996</v>
      </c>
      <c r="H912" s="7">
        <v>2.3881250000000001</v>
      </c>
    </row>
    <row r="913" spans="5:8" x14ac:dyDescent="0.2">
      <c r="E913" s="7">
        <v>3.0806249999999999</v>
      </c>
      <c r="F913" s="7">
        <v>2.0038749999999999</v>
      </c>
      <c r="G913" s="7">
        <v>10.675000000000001</v>
      </c>
      <c r="H913" s="7">
        <v>1.62975</v>
      </c>
    </row>
    <row r="914" spans="5:8" x14ac:dyDescent="0.2">
      <c r="E914" s="7">
        <v>1.2373749999999999</v>
      </c>
      <c r="F914" s="7">
        <v>3.4003749999999999</v>
      </c>
      <c r="G914" s="7">
        <v>1.6817500000000001</v>
      </c>
      <c r="H914" s="7">
        <v>2.6575000000000002</v>
      </c>
    </row>
    <row r="915" spans="5:8" x14ac:dyDescent="0.2">
      <c r="E915" s="7">
        <v>1.976375</v>
      </c>
      <c r="F915" s="7">
        <v>1.7677499999999999</v>
      </c>
      <c r="G915" s="7">
        <v>3.8931249999999999</v>
      </c>
      <c r="H915" s="7">
        <v>1.380625</v>
      </c>
    </row>
    <row r="916" spans="5:8" x14ac:dyDescent="0.2">
      <c r="E916" s="7">
        <v>1.0077499999999999</v>
      </c>
      <c r="F916" s="7">
        <v>0.72887500000000005</v>
      </c>
      <c r="G916" s="7">
        <v>14.673875000000001</v>
      </c>
      <c r="H916" s="7">
        <v>1.0307500000000001</v>
      </c>
    </row>
    <row r="917" spans="5:8" x14ac:dyDescent="0.2">
      <c r="E917" s="7">
        <v>1.9597500000000001</v>
      </c>
      <c r="F917" s="7">
        <v>0.75</v>
      </c>
      <c r="G917" s="7">
        <v>7.61625</v>
      </c>
      <c r="H917" s="7">
        <v>6.4347500000000002</v>
      </c>
    </row>
    <row r="918" spans="5:8" x14ac:dyDescent="0.2">
      <c r="E918" s="7">
        <v>0.90137500000000004</v>
      </c>
      <c r="F918" s="7">
        <v>3.4392499999999999</v>
      </c>
      <c r="G918" s="7">
        <v>4.5069999999999997</v>
      </c>
      <c r="H918" s="7">
        <v>1.2373749999999999</v>
      </c>
    </row>
    <row r="919" spans="5:8" x14ac:dyDescent="0.2">
      <c r="E919" s="7">
        <v>1.25</v>
      </c>
      <c r="F919" s="7">
        <v>0.88387499999999997</v>
      </c>
      <c r="G919" s="7">
        <v>10.215249999999999</v>
      </c>
      <c r="H919" s="7">
        <v>4.9021249999999998</v>
      </c>
    </row>
    <row r="920" spans="5:8" x14ac:dyDescent="0.2">
      <c r="E920" s="7">
        <v>1.5357499999999999</v>
      </c>
      <c r="F920" s="7">
        <v>4.9528749999999997</v>
      </c>
      <c r="G920" s="7">
        <v>2.1506249999999998</v>
      </c>
      <c r="H920" s="7">
        <v>3.9862500000000001</v>
      </c>
    </row>
    <row r="921" spans="5:8" x14ac:dyDescent="0.2">
      <c r="E921" s="7">
        <v>1.5231250000000001</v>
      </c>
      <c r="F921" s="7">
        <v>4.0175000000000001</v>
      </c>
      <c r="G921" s="7">
        <v>1.231125</v>
      </c>
      <c r="H921" s="7">
        <v>2.8090000000000002</v>
      </c>
    </row>
    <row r="922" spans="5:8" x14ac:dyDescent="0.2">
      <c r="E922" s="7">
        <v>0.957125</v>
      </c>
      <c r="F922" s="7">
        <v>0.55900000000000005</v>
      </c>
      <c r="G922" s="7">
        <v>1.125</v>
      </c>
      <c r="H922" s="7">
        <v>2.1866249999999998</v>
      </c>
    </row>
    <row r="923" spans="5:8" x14ac:dyDescent="0.2">
      <c r="E923" s="7">
        <v>1.0077499999999999</v>
      </c>
      <c r="F923" s="7">
        <v>0.79062500000000002</v>
      </c>
      <c r="G923" s="7">
        <v>2.034875</v>
      </c>
      <c r="H923" s="7">
        <v>2</v>
      </c>
    </row>
    <row r="924" spans="5:8" x14ac:dyDescent="0.2">
      <c r="E924" s="7">
        <v>1.546125</v>
      </c>
      <c r="F924" s="7">
        <v>1.25</v>
      </c>
      <c r="G924" s="7">
        <v>2.25</v>
      </c>
      <c r="H924" s="7">
        <v>3.3443749999999999</v>
      </c>
    </row>
    <row r="925" spans="5:8" x14ac:dyDescent="0.2">
      <c r="E925" s="7">
        <v>0.75</v>
      </c>
      <c r="F925" s="7">
        <v>0.72887500000000005</v>
      </c>
      <c r="G925" s="7">
        <v>10.414375</v>
      </c>
      <c r="H925" s="7">
        <v>0.91</v>
      </c>
    </row>
    <row r="926" spans="5:8" x14ac:dyDescent="0.2">
      <c r="E926" s="7">
        <v>2.1906249999999998</v>
      </c>
      <c r="F926" s="7">
        <v>0.95199999999999996</v>
      </c>
      <c r="G926" s="7">
        <v>19.185625000000002</v>
      </c>
      <c r="H926" s="7">
        <v>5.4942500000000001</v>
      </c>
    </row>
    <row r="927" spans="5:8" x14ac:dyDescent="0.2">
      <c r="E927" s="7">
        <v>0.72887500000000005</v>
      </c>
      <c r="F927" s="7">
        <v>0.67312499999999997</v>
      </c>
      <c r="G927" s="7">
        <v>7.9863749999999998</v>
      </c>
      <c r="H927" s="7">
        <v>1.0077499999999999</v>
      </c>
    </row>
    <row r="928" spans="5:8" x14ac:dyDescent="0.2">
      <c r="E928" s="7">
        <v>2.3992499999999999</v>
      </c>
      <c r="F928" s="7">
        <v>0.625</v>
      </c>
      <c r="G928" s="7">
        <v>2.8504999999999998</v>
      </c>
      <c r="H928" s="7">
        <v>2.4043749999999999</v>
      </c>
    </row>
    <row r="929" spans="5:8" x14ac:dyDescent="0.2">
      <c r="E929" s="7">
        <v>1.9121250000000001</v>
      </c>
      <c r="F929" s="7">
        <v>0.95199999999999996</v>
      </c>
      <c r="G929" s="7">
        <v>9.2803749999999994</v>
      </c>
      <c r="H929" s="7">
        <v>1.463125</v>
      </c>
    </row>
    <row r="930" spans="5:8" x14ac:dyDescent="0.2">
      <c r="E930" s="7">
        <v>15.272</v>
      </c>
      <c r="F930" s="7">
        <v>1.131875</v>
      </c>
      <c r="G930" s="7">
        <v>0.97624999999999995</v>
      </c>
      <c r="H930" s="7">
        <v>1.7364999999999999</v>
      </c>
    </row>
    <row r="931" spans="5:8" x14ac:dyDescent="0.2">
      <c r="E931" s="7">
        <v>0.72887500000000005</v>
      </c>
      <c r="F931" s="7">
        <v>5.7363749999999998</v>
      </c>
      <c r="G931" s="7">
        <v>8.0332500000000007</v>
      </c>
      <c r="H931" s="7">
        <v>1.50525</v>
      </c>
    </row>
    <row r="932" spans="5:8" x14ac:dyDescent="0.2">
      <c r="E932" s="7">
        <v>0.625</v>
      </c>
      <c r="F932" s="7">
        <v>8.0214999999999996</v>
      </c>
      <c r="G932" s="7">
        <v>6.4351250000000002</v>
      </c>
      <c r="H932" s="7">
        <v>1.27475</v>
      </c>
    </row>
    <row r="933" spans="5:8" x14ac:dyDescent="0.2">
      <c r="E933" s="7">
        <v>1.07525</v>
      </c>
      <c r="F933" s="7">
        <v>1.4252499999999999</v>
      </c>
      <c r="G933" s="7">
        <v>10.088125</v>
      </c>
      <c r="H933" s="7">
        <v>0.707125</v>
      </c>
    </row>
    <row r="934" spans="5:8" x14ac:dyDescent="0.2">
      <c r="E934" s="7">
        <v>2.6368749999999999</v>
      </c>
      <c r="F934" s="7">
        <v>1.7410000000000001</v>
      </c>
      <c r="G934" s="7">
        <v>1.6441250000000001</v>
      </c>
      <c r="H934" s="7">
        <v>1.9039999999999999</v>
      </c>
    </row>
    <row r="935" spans="5:8" x14ac:dyDescent="0.2">
      <c r="E935" s="7">
        <v>0.75</v>
      </c>
      <c r="F935" s="7">
        <v>0.72887500000000005</v>
      </c>
      <c r="G935" s="7">
        <v>18.284500000000001</v>
      </c>
      <c r="H935" s="7">
        <v>2.3311250000000001</v>
      </c>
    </row>
    <row r="936" spans="5:8" x14ac:dyDescent="0.2">
      <c r="E936" s="7">
        <v>2.034875</v>
      </c>
      <c r="F936" s="7">
        <v>1.1180000000000001</v>
      </c>
      <c r="G936" s="7">
        <v>10.1105</v>
      </c>
      <c r="H936" s="7">
        <v>2.9501249999999999</v>
      </c>
    </row>
    <row r="937" spans="5:8" x14ac:dyDescent="0.2">
      <c r="E937" s="7">
        <v>1.352125</v>
      </c>
      <c r="F937" s="7">
        <v>4.1376249999999999</v>
      </c>
      <c r="G937" s="7">
        <v>1.9025000000000001</v>
      </c>
      <c r="H937" s="7">
        <v>2.3251249999999999</v>
      </c>
    </row>
    <row r="938" spans="5:8" x14ac:dyDescent="0.2">
      <c r="E938" s="7">
        <v>2.4329999999999998</v>
      </c>
      <c r="F938" s="7">
        <v>1.4815</v>
      </c>
      <c r="G938" s="7">
        <v>8.7114999999999991</v>
      </c>
      <c r="H938" s="7">
        <v>9.4960000000000004</v>
      </c>
    </row>
    <row r="939" spans="5:8" x14ac:dyDescent="0.2">
      <c r="E939" s="7">
        <v>2.401125</v>
      </c>
      <c r="F939" s="7">
        <v>0.45074999999999998</v>
      </c>
      <c r="G939" s="7">
        <v>32.404249999999998</v>
      </c>
      <c r="H939" s="7">
        <v>5.0097500000000004</v>
      </c>
    </row>
    <row r="940" spans="5:8" x14ac:dyDescent="0.2">
      <c r="E940" s="7">
        <v>11.172124999999999</v>
      </c>
      <c r="F940" s="7">
        <v>1.3049999999999999</v>
      </c>
      <c r="G940" s="7">
        <v>2.907375</v>
      </c>
      <c r="H940" s="7">
        <v>0.83850000000000002</v>
      </c>
    </row>
    <row r="941" spans="5:8" x14ac:dyDescent="0.2">
      <c r="E941" s="7">
        <v>1.352125</v>
      </c>
      <c r="F941" s="7">
        <v>0.79062500000000002</v>
      </c>
      <c r="G941" s="7">
        <v>1.25</v>
      </c>
      <c r="H941" s="7">
        <v>1.07525</v>
      </c>
    </row>
    <row r="942" spans="5:8" x14ac:dyDescent="0.2">
      <c r="E942" s="7">
        <v>4.6752500000000001</v>
      </c>
      <c r="F942" s="7">
        <v>4.0131249999999996</v>
      </c>
      <c r="G942" s="7">
        <v>7.2141250000000001</v>
      </c>
      <c r="H942" s="7">
        <v>1.7001250000000001</v>
      </c>
    </row>
    <row r="943" spans="5:8" x14ac:dyDescent="0.2">
      <c r="E943" s="7">
        <v>0.625</v>
      </c>
      <c r="F943" s="7">
        <v>0.91</v>
      </c>
      <c r="G943" s="7">
        <v>1.4577500000000001</v>
      </c>
      <c r="H943" s="7">
        <v>3.8507500000000001</v>
      </c>
    </row>
    <row r="944" spans="5:8" x14ac:dyDescent="0.2">
      <c r="E944" s="7">
        <v>1.62975</v>
      </c>
      <c r="F944" s="7">
        <v>1.41425</v>
      </c>
      <c r="G944" s="7">
        <v>3.4118750000000002</v>
      </c>
      <c r="H944" s="7">
        <v>2.2947500000000001</v>
      </c>
    </row>
    <row r="945" spans="5:8" x14ac:dyDescent="0.2">
      <c r="E945" s="7">
        <v>5.5213749999999999</v>
      </c>
      <c r="F945" s="7">
        <v>0.79062500000000002</v>
      </c>
      <c r="G945" s="7">
        <v>3.2811249999999998</v>
      </c>
      <c r="H945" s="7">
        <v>6.6927500000000002</v>
      </c>
    </row>
    <row r="946" spans="5:8" x14ac:dyDescent="0.2">
      <c r="E946" s="7">
        <v>3.2428750000000002</v>
      </c>
      <c r="F946" s="7">
        <v>2.125</v>
      </c>
      <c r="G946" s="7">
        <v>2.5125000000000002</v>
      </c>
      <c r="H946" s="7">
        <v>11.537750000000001</v>
      </c>
    </row>
    <row r="947" spans="5:8" x14ac:dyDescent="0.2">
      <c r="E947" s="7">
        <v>2.4449999999999998</v>
      </c>
      <c r="F947" s="7">
        <v>3.625</v>
      </c>
      <c r="G947" s="7">
        <v>0.5</v>
      </c>
      <c r="H947" s="7">
        <v>1.50525</v>
      </c>
    </row>
    <row r="948" spans="5:8" x14ac:dyDescent="0.2">
      <c r="E948" s="7">
        <v>3.2523749999999998</v>
      </c>
      <c r="F948" s="7">
        <v>1.598875</v>
      </c>
      <c r="G948" s="7">
        <v>1</v>
      </c>
      <c r="H948" s="7">
        <v>2.9501249999999999</v>
      </c>
    </row>
    <row r="949" spans="5:8" x14ac:dyDescent="0.2">
      <c r="E949" s="7">
        <v>1.8791249999999999</v>
      </c>
      <c r="F949" s="7">
        <v>0.97624999999999995</v>
      </c>
      <c r="G949" s="7">
        <v>2.577</v>
      </c>
      <c r="H949" s="7">
        <v>5.1727499999999997</v>
      </c>
    </row>
    <row r="950" spans="5:8" x14ac:dyDescent="0.2">
      <c r="E950" s="7">
        <v>1.1792499999999999</v>
      </c>
      <c r="F950" s="7">
        <v>5.4547499999999998</v>
      </c>
      <c r="G950" s="7">
        <v>0.45074999999999998</v>
      </c>
      <c r="H950" s="7">
        <v>0.707125</v>
      </c>
    </row>
    <row r="951" spans="5:8" x14ac:dyDescent="0.2">
      <c r="E951" s="7">
        <v>6.4587500000000002</v>
      </c>
      <c r="F951" s="7">
        <v>3.8017500000000002</v>
      </c>
      <c r="G951" s="7">
        <v>3.1942499999999998</v>
      </c>
      <c r="H951" s="7">
        <v>1.8460000000000001</v>
      </c>
    </row>
    <row r="952" spans="5:8" x14ac:dyDescent="0.2">
      <c r="E952" s="7">
        <v>1.6527499999999999</v>
      </c>
      <c r="F952" s="7">
        <v>3.051625</v>
      </c>
      <c r="G952" s="7">
        <v>0.79062500000000002</v>
      </c>
      <c r="H952" s="7">
        <v>4.5056250000000002</v>
      </c>
    </row>
    <row r="953" spans="5:8" x14ac:dyDescent="0.2">
      <c r="E953" s="7">
        <v>1.463125</v>
      </c>
      <c r="F953" s="7">
        <v>2.5647500000000001</v>
      </c>
      <c r="G953" s="7">
        <v>1.2869999999999999</v>
      </c>
      <c r="H953" s="7">
        <v>2.9712499999999999</v>
      </c>
    </row>
    <row r="954" spans="5:8" x14ac:dyDescent="0.2">
      <c r="E954" s="7">
        <v>1.2110000000000001</v>
      </c>
      <c r="F954" s="7">
        <v>1.7595000000000001</v>
      </c>
      <c r="G954" s="7">
        <v>1.4252499999999999</v>
      </c>
      <c r="H954" s="7">
        <v>4.0605000000000002</v>
      </c>
    </row>
    <row r="955" spans="5:8" x14ac:dyDescent="0.2">
      <c r="E955" s="7">
        <v>2.2117499999999999</v>
      </c>
      <c r="F955" s="7">
        <v>6.2911250000000001</v>
      </c>
      <c r="G955" s="7">
        <v>4.4721250000000001</v>
      </c>
      <c r="H955" s="7">
        <v>1.7410000000000001</v>
      </c>
    </row>
    <row r="956" spans="5:8" x14ac:dyDescent="0.2">
      <c r="E956" s="7">
        <v>13.529</v>
      </c>
      <c r="F956" s="7">
        <v>4.5131249999999996</v>
      </c>
      <c r="G956" s="7">
        <v>0.90137500000000004</v>
      </c>
      <c r="H956" s="7">
        <v>3.2417500000000001</v>
      </c>
    </row>
    <row r="957" spans="5:8" x14ac:dyDescent="0.2">
      <c r="E957" s="7">
        <v>0.707125</v>
      </c>
      <c r="F957" s="7">
        <v>4.1401250000000003</v>
      </c>
      <c r="G957" s="7">
        <v>1.231125</v>
      </c>
      <c r="H957" s="7">
        <v>2.2981250000000002</v>
      </c>
    </row>
    <row r="958" spans="5:8" x14ac:dyDescent="0.2">
      <c r="E958" s="7">
        <v>1.463125</v>
      </c>
      <c r="F958" s="7">
        <v>3.1255000000000002</v>
      </c>
      <c r="G958" s="7">
        <v>2.015625</v>
      </c>
      <c r="H958" s="7">
        <v>3.125</v>
      </c>
    </row>
    <row r="959" spans="5:8" x14ac:dyDescent="0.2">
      <c r="E959" s="7">
        <v>0.67312499999999997</v>
      </c>
      <c r="F959" s="7">
        <v>1.5662499999999999</v>
      </c>
      <c r="G959" s="7">
        <v>1.25</v>
      </c>
      <c r="H959" s="7">
        <v>2.7041249999999999</v>
      </c>
    </row>
    <row r="960" spans="5:8" x14ac:dyDescent="0.2">
      <c r="E960" s="7">
        <v>1.1792499999999999</v>
      </c>
      <c r="F960" s="7">
        <v>2.427</v>
      </c>
      <c r="G960" s="7">
        <v>4.4320000000000004</v>
      </c>
      <c r="H960" s="7">
        <v>1.7677499999999999</v>
      </c>
    </row>
    <row r="961" spans="5:8" x14ac:dyDescent="0.2">
      <c r="E961" s="7">
        <v>2.683875</v>
      </c>
      <c r="F961" s="7">
        <v>2.46225</v>
      </c>
      <c r="G961" s="7">
        <v>4.0650000000000004</v>
      </c>
      <c r="H961" s="7">
        <v>1.375</v>
      </c>
    </row>
    <row r="962" spans="5:8" x14ac:dyDescent="0.2">
      <c r="E962" s="7">
        <v>4.2365000000000004</v>
      </c>
      <c r="F962" s="7">
        <v>1.07525</v>
      </c>
      <c r="G962" s="7">
        <v>3.1548750000000001</v>
      </c>
      <c r="H962" s="7">
        <v>1.62975</v>
      </c>
    </row>
    <row r="963" spans="5:8" x14ac:dyDescent="0.2">
      <c r="E963" s="7">
        <v>2.2053750000000001</v>
      </c>
      <c r="F963" s="7">
        <v>2.2149999999999999</v>
      </c>
      <c r="G963" s="7">
        <v>0.35349999999999998</v>
      </c>
      <c r="H963" s="7">
        <v>2.125</v>
      </c>
    </row>
    <row r="964" spans="5:8" x14ac:dyDescent="0.2">
      <c r="E964" s="7">
        <v>0.79062500000000002</v>
      </c>
      <c r="F964" s="7">
        <v>2.577</v>
      </c>
      <c r="G964" s="7">
        <v>0.91</v>
      </c>
      <c r="H964" s="7">
        <v>2.128625</v>
      </c>
    </row>
    <row r="965" spans="5:8" x14ac:dyDescent="0.2">
      <c r="E965" s="7">
        <v>0.27950000000000003</v>
      </c>
      <c r="F965" s="7">
        <v>4.5642500000000004</v>
      </c>
      <c r="G965" s="7">
        <v>0.90137500000000004</v>
      </c>
      <c r="H965" s="7">
        <v>0.625</v>
      </c>
    </row>
    <row r="966" spans="5:8" x14ac:dyDescent="0.2">
      <c r="E966" s="7">
        <v>1.50525</v>
      </c>
      <c r="F966" s="7">
        <v>1.0077499999999999</v>
      </c>
      <c r="G966" s="7">
        <v>0.39524999999999999</v>
      </c>
      <c r="H966" s="7">
        <v>2.8340000000000001</v>
      </c>
    </row>
    <row r="967" spans="5:8" x14ac:dyDescent="0.2">
      <c r="E967" s="7">
        <v>1.4577500000000001</v>
      </c>
      <c r="F967" s="7">
        <v>11.480124999999999</v>
      </c>
      <c r="G967" s="7">
        <v>3.3780000000000001</v>
      </c>
      <c r="H967" s="7">
        <v>4.2756249999999998</v>
      </c>
    </row>
    <row r="968" spans="5:8" x14ac:dyDescent="0.2">
      <c r="E968" s="7">
        <v>0.45074999999999998</v>
      </c>
      <c r="F968" s="7">
        <v>3</v>
      </c>
      <c r="G968" s="7">
        <v>1.1180000000000001</v>
      </c>
      <c r="H968" s="7">
        <v>3.905125</v>
      </c>
    </row>
    <row r="969" spans="5:8" x14ac:dyDescent="0.2">
      <c r="E969" s="7">
        <v>2.5271249999999998</v>
      </c>
      <c r="F969" s="7">
        <v>1.2562500000000001</v>
      </c>
      <c r="G969" s="7">
        <v>5.8129999999999997</v>
      </c>
      <c r="H969" s="7">
        <v>4.9433749999999996</v>
      </c>
    </row>
    <row r="970" spans="5:8" x14ac:dyDescent="0.2">
      <c r="E970" s="7">
        <v>3.4573749999999999</v>
      </c>
      <c r="F970" s="7">
        <v>1.0077499999999999</v>
      </c>
      <c r="G970" s="7">
        <v>1.1525000000000001</v>
      </c>
      <c r="H970" s="7">
        <v>1.352125</v>
      </c>
    </row>
    <row r="971" spans="5:8" x14ac:dyDescent="0.2">
      <c r="E971" s="7">
        <v>4.8073750000000004</v>
      </c>
      <c r="F971" s="7">
        <v>2.5031249999999998</v>
      </c>
      <c r="G971" s="7">
        <v>0.625</v>
      </c>
      <c r="H971" s="7">
        <v>1.50525</v>
      </c>
    </row>
    <row r="972" spans="5:8" x14ac:dyDescent="0.2">
      <c r="E972" s="7">
        <v>2.0953750000000002</v>
      </c>
      <c r="F972" s="7">
        <v>5.235125</v>
      </c>
      <c r="G972" s="7">
        <v>5.2573749999999997</v>
      </c>
      <c r="H972" s="7">
        <v>1.510375</v>
      </c>
    </row>
    <row r="973" spans="5:8" x14ac:dyDescent="0.2">
      <c r="E973" s="7">
        <v>1.5745</v>
      </c>
      <c r="F973" s="7">
        <v>0.88387499999999997</v>
      </c>
      <c r="G973" s="7">
        <v>1.6817500000000001</v>
      </c>
      <c r="H973" s="7">
        <v>1.6817500000000001</v>
      </c>
    </row>
    <row r="974" spans="5:8" x14ac:dyDescent="0.2">
      <c r="E974" s="7">
        <v>2.7414999999999998</v>
      </c>
      <c r="F974" s="7">
        <v>9.0368750000000002</v>
      </c>
      <c r="G974" s="7">
        <v>2.752875</v>
      </c>
      <c r="H974" s="7">
        <v>1.510375</v>
      </c>
    </row>
    <row r="975" spans="5:8" x14ac:dyDescent="0.2">
      <c r="E975" s="7">
        <v>3.300125</v>
      </c>
      <c r="F975" s="7">
        <v>3.5022500000000001</v>
      </c>
      <c r="G975" s="7">
        <v>0.88387499999999997</v>
      </c>
      <c r="H975" s="7">
        <v>2.4141249999999999</v>
      </c>
    </row>
    <row r="976" spans="5:8" x14ac:dyDescent="0.2">
      <c r="E976" s="7">
        <v>1.976375</v>
      </c>
      <c r="F976" s="7">
        <v>4.1926249999999996</v>
      </c>
      <c r="G976" s="7">
        <v>3.4946250000000001</v>
      </c>
      <c r="H976" s="7">
        <v>6.375</v>
      </c>
    </row>
    <row r="977" spans="5:8" x14ac:dyDescent="0.2">
      <c r="E977" s="7">
        <v>7.0418750000000001</v>
      </c>
      <c r="F977" s="7">
        <v>0.67312499999999997</v>
      </c>
      <c r="G977" s="7">
        <v>1.8358749999999999</v>
      </c>
      <c r="H977" s="7">
        <v>6.4634999999999998</v>
      </c>
    </row>
    <row r="978" spans="5:8" x14ac:dyDescent="0.2">
      <c r="E978" s="7">
        <v>2.2702499999999999</v>
      </c>
      <c r="F978" s="7">
        <v>1.7677499999999999</v>
      </c>
      <c r="G978" s="7">
        <v>1.677</v>
      </c>
      <c r="H978" s="7">
        <v>2.401125</v>
      </c>
    </row>
    <row r="979" spans="5:8" x14ac:dyDescent="0.2">
      <c r="E979" s="7">
        <v>1.85825</v>
      </c>
      <c r="F979" s="7">
        <v>2.050125</v>
      </c>
      <c r="G979" s="7">
        <v>0.707125</v>
      </c>
      <c r="H979" s="7">
        <v>0.88387499999999997</v>
      </c>
    </row>
    <row r="980" spans="5:8" x14ac:dyDescent="0.2">
      <c r="E980" s="7">
        <v>0.67312499999999997</v>
      </c>
      <c r="F980" s="7">
        <v>3.9060000000000001</v>
      </c>
      <c r="G980" s="7">
        <v>1.137375</v>
      </c>
      <c r="H980" s="7">
        <v>3.33975</v>
      </c>
    </row>
    <row r="981" spans="5:8" x14ac:dyDescent="0.2">
      <c r="E981" s="7">
        <v>2.5031249999999998</v>
      </c>
      <c r="F981" s="7">
        <v>3.304125</v>
      </c>
      <c r="G981" s="7">
        <v>0.35349999999999998</v>
      </c>
      <c r="H981" s="7">
        <v>1.510375</v>
      </c>
    </row>
    <row r="982" spans="5:8" x14ac:dyDescent="0.2">
      <c r="E982" s="7">
        <v>3.8486250000000002</v>
      </c>
      <c r="F982" s="7">
        <v>4.8680000000000003</v>
      </c>
      <c r="G982" s="7">
        <v>1.2869999999999999</v>
      </c>
      <c r="H982" s="7">
        <v>2.7951250000000001</v>
      </c>
    </row>
    <row r="983" spans="5:8" x14ac:dyDescent="0.2">
      <c r="E983" s="7">
        <v>2.7879999999999998</v>
      </c>
      <c r="F983" s="7">
        <v>2.8531249999999999</v>
      </c>
      <c r="G983" s="7">
        <v>0.55900000000000005</v>
      </c>
      <c r="H983" s="7">
        <v>6.4347500000000002</v>
      </c>
    </row>
    <row r="984" spans="5:8" x14ac:dyDescent="0.2">
      <c r="E984" s="7">
        <v>2.6440000000000001</v>
      </c>
      <c r="F984" s="7">
        <v>3.6964999999999999</v>
      </c>
      <c r="G984" s="7">
        <v>0.707125</v>
      </c>
      <c r="H984" s="7">
        <v>3.4663750000000002</v>
      </c>
    </row>
    <row r="985" spans="5:8" x14ac:dyDescent="0.2">
      <c r="E985" s="7">
        <v>1.07525</v>
      </c>
      <c r="F985" s="7">
        <v>5.0787500000000003</v>
      </c>
      <c r="G985" s="7">
        <v>1.50525</v>
      </c>
      <c r="H985" s="7">
        <v>0.55900000000000005</v>
      </c>
    </row>
    <row r="986" spans="5:8" x14ac:dyDescent="0.2">
      <c r="E986" s="7">
        <v>1.07525</v>
      </c>
      <c r="F986" s="7">
        <v>12.2675</v>
      </c>
      <c r="G986" s="7">
        <v>0.625</v>
      </c>
      <c r="H986" s="7">
        <v>2.50475</v>
      </c>
    </row>
    <row r="987" spans="5:8" x14ac:dyDescent="0.2">
      <c r="E987" s="7">
        <v>1.07525</v>
      </c>
      <c r="F987" s="7">
        <v>1.82</v>
      </c>
      <c r="G987" s="7">
        <v>1.0077499999999999</v>
      </c>
      <c r="H987" s="7">
        <v>0.39524999999999999</v>
      </c>
    </row>
    <row r="988" spans="5:8" x14ac:dyDescent="0.2">
      <c r="E988" s="7">
        <v>7.9817499999999999</v>
      </c>
      <c r="F988" s="7">
        <v>0.80037499999999995</v>
      </c>
      <c r="G988" s="7">
        <v>1.875</v>
      </c>
      <c r="H988" s="7">
        <v>0.79062500000000002</v>
      </c>
    </row>
    <row r="989" spans="5:8" x14ac:dyDescent="0.2">
      <c r="E989" s="7">
        <v>1.380625</v>
      </c>
      <c r="F989" s="7">
        <v>1.6007499999999999</v>
      </c>
      <c r="G989" s="7">
        <v>0.80037499999999995</v>
      </c>
      <c r="H989" s="7">
        <v>1.1180000000000001</v>
      </c>
    </row>
    <row r="990" spans="5:8" x14ac:dyDescent="0.2">
      <c r="E990" s="7">
        <v>3.3213750000000002</v>
      </c>
      <c r="F990" s="7">
        <v>6.9672499999999999</v>
      </c>
      <c r="G990" s="7">
        <v>0.707125</v>
      </c>
      <c r="H990" s="7">
        <v>2.7755000000000001</v>
      </c>
    </row>
    <row r="991" spans="5:8" x14ac:dyDescent="0.2">
      <c r="E991" s="7">
        <v>3.4866250000000001</v>
      </c>
      <c r="F991" s="7">
        <v>3.7603749999999998</v>
      </c>
      <c r="G991" s="7">
        <v>2.0691250000000001</v>
      </c>
      <c r="H991" s="7">
        <v>4.2720000000000002</v>
      </c>
    </row>
    <row r="992" spans="5:8" x14ac:dyDescent="0.2">
      <c r="E992" s="7">
        <v>1.0307500000000001</v>
      </c>
      <c r="F992" s="7">
        <v>9.1105</v>
      </c>
      <c r="G992" s="7">
        <v>0.72887500000000005</v>
      </c>
      <c r="H992" s="7">
        <v>9.6033749999999998</v>
      </c>
    </row>
    <row r="993" spans="5:8" x14ac:dyDescent="0.2">
      <c r="E993" s="7">
        <v>7.6617499999999996</v>
      </c>
      <c r="F993" s="7">
        <v>1.8027500000000001</v>
      </c>
      <c r="G993" s="7">
        <v>0.707125</v>
      </c>
      <c r="H993" s="7">
        <v>2.2534999999999998</v>
      </c>
    </row>
    <row r="994" spans="5:8" x14ac:dyDescent="0.2">
      <c r="E994" s="7">
        <v>10.733000000000001</v>
      </c>
      <c r="F994" s="7">
        <v>1.131875</v>
      </c>
      <c r="G994" s="7">
        <v>1.9564999999999999</v>
      </c>
      <c r="H994" s="7">
        <v>4.5575000000000001</v>
      </c>
    </row>
    <row r="995" spans="5:8" x14ac:dyDescent="0.2">
      <c r="E995" s="7">
        <v>9.8520000000000003</v>
      </c>
      <c r="F995" s="7">
        <v>5.038875</v>
      </c>
      <c r="G995" s="7">
        <v>0.707125</v>
      </c>
      <c r="H995" s="7">
        <v>3.7679999999999998</v>
      </c>
    </row>
    <row r="996" spans="5:8" x14ac:dyDescent="0.2">
      <c r="E996" s="7">
        <v>1.7775000000000001</v>
      </c>
      <c r="F996" s="7">
        <v>2.1888749999999999</v>
      </c>
      <c r="G996" s="7">
        <v>1.27475</v>
      </c>
      <c r="H996" s="7">
        <v>3.1349999999999998</v>
      </c>
    </row>
    <row r="997" spans="5:8" x14ac:dyDescent="0.2">
      <c r="E997" s="7">
        <v>1.0680000000000001</v>
      </c>
      <c r="F997" s="7">
        <v>2.6156250000000001</v>
      </c>
      <c r="G997" s="7">
        <v>4.24</v>
      </c>
      <c r="H997" s="7">
        <v>2.0193750000000001</v>
      </c>
    </row>
    <row r="998" spans="5:8" x14ac:dyDescent="0.2">
      <c r="E998" s="7">
        <v>7.7565</v>
      </c>
      <c r="F998" s="7">
        <v>17.086124999999999</v>
      </c>
      <c r="G998" s="7">
        <v>1.0606249999999999</v>
      </c>
      <c r="H998" s="7">
        <v>7.5</v>
      </c>
    </row>
    <row r="999" spans="5:8" x14ac:dyDescent="0.2">
      <c r="E999" s="7">
        <v>2.1829999999999998</v>
      </c>
      <c r="F999" s="7">
        <v>33.707625</v>
      </c>
      <c r="G999" s="7">
        <v>0.51537500000000003</v>
      </c>
      <c r="H999" s="7">
        <v>2.7951250000000001</v>
      </c>
    </row>
    <row r="1000" spans="5:8" x14ac:dyDescent="0.2">
      <c r="E1000" s="7">
        <v>4.8351249999999997</v>
      </c>
      <c r="F1000" s="7">
        <v>5.4886249999999999</v>
      </c>
      <c r="G1000" s="7">
        <v>1.4577500000000001</v>
      </c>
      <c r="H1000" s="7">
        <v>2.0193750000000001</v>
      </c>
    </row>
    <row r="1001" spans="5:8" x14ac:dyDescent="0.2">
      <c r="E1001" s="7">
        <v>0.63737500000000002</v>
      </c>
      <c r="F1001" s="7">
        <v>15.2835</v>
      </c>
      <c r="G1001" s="7">
        <v>1.625</v>
      </c>
      <c r="H1001" s="7">
        <v>3.7867500000000001</v>
      </c>
    </row>
    <row r="1002" spans="5:8" x14ac:dyDescent="0.2">
      <c r="E1002" s="7">
        <v>1.976375</v>
      </c>
      <c r="F1002" s="7">
        <v>1</v>
      </c>
      <c r="G1002" s="7">
        <v>3.8108749999999998</v>
      </c>
      <c r="H1002" s="7">
        <v>4.06975</v>
      </c>
    </row>
    <row r="1003" spans="5:8" x14ac:dyDescent="0.2">
      <c r="E1003" s="7">
        <v>2.050125</v>
      </c>
      <c r="F1003" s="7">
        <v>7.28925</v>
      </c>
      <c r="G1003" s="7">
        <v>1.3049999999999999</v>
      </c>
      <c r="H1003" s="7">
        <v>1.0606249999999999</v>
      </c>
    </row>
    <row r="1004" spans="5:8" x14ac:dyDescent="0.2">
      <c r="E1004" s="7">
        <v>3.3587500000000001</v>
      </c>
      <c r="F1004" s="7">
        <v>3.052</v>
      </c>
      <c r="G1004" s="7">
        <v>0.51537500000000003</v>
      </c>
      <c r="H1004" s="7">
        <v>2.2981250000000002</v>
      </c>
    </row>
    <row r="1005" spans="5:8" x14ac:dyDescent="0.2">
      <c r="E1005" s="7">
        <v>1.50525</v>
      </c>
      <c r="F1005" s="7">
        <v>2.6732499999999999</v>
      </c>
      <c r="G1005" s="7">
        <v>1.07525</v>
      </c>
      <c r="H1005" s="7">
        <v>2.1396250000000001</v>
      </c>
    </row>
    <row r="1006" spans="5:8" x14ac:dyDescent="0.2">
      <c r="E1006" s="7">
        <v>6.0338750000000001</v>
      </c>
      <c r="F1006" s="7">
        <v>1.5258750000000001</v>
      </c>
      <c r="G1006" s="7">
        <v>1.125</v>
      </c>
      <c r="H1006" s="7">
        <v>0.72887500000000005</v>
      </c>
    </row>
    <row r="1007" spans="5:8" x14ac:dyDescent="0.2">
      <c r="E1007" s="7">
        <v>1.7001250000000001</v>
      </c>
      <c r="F1007" s="7">
        <v>2.1475</v>
      </c>
      <c r="G1007" s="7">
        <v>12.951874999999999</v>
      </c>
      <c r="H1007" s="7">
        <v>1.7001250000000001</v>
      </c>
    </row>
    <row r="1008" spans="5:8" x14ac:dyDescent="0.2">
      <c r="E1008" s="7">
        <v>3.52475</v>
      </c>
      <c r="F1008" s="7">
        <v>1.7677499999999999</v>
      </c>
      <c r="G1008" s="7">
        <v>1.677</v>
      </c>
      <c r="H1008" s="7">
        <v>2.2638750000000001</v>
      </c>
    </row>
    <row r="1009" spans="5:8" x14ac:dyDescent="0.2">
      <c r="E1009" s="7">
        <v>1.546125</v>
      </c>
      <c r="F1009" s="7">
        <v>2.25</v>
      </c>
      <c r="G1009" s="7">
        <v>2.8611249999999999</v>
      </c>
      <c r="H1009" s="7">
        <v>4.3481249999999996</v>
      </c>
    </row>
    <row r="1010" spans="5:8" x14ac:dyDescent="0.2">
      <c r="E1010" s="7">
        <v>5.4828749999999999</v>
      </c>
      <c r="F1010" s="7">
        <v>1.0606249999999999</v>
      </c>
      <c r="G1010" s="7">
        <v>3.9906250000000001</v>
      </c>
      <c r="H1010" s="7">
        <v>1.9039999999999999</v>
      </c>
    </row>
    <row r="1011" spans="5:8" x14ac:dyDescent="0.2">
      <c r="E1011" s="7">
        <v>4.2518750000000001</v>
      </c>
      <c r="F1011" s="7">
        <v>5.102125</v>
      </c>
      <c r="G1011" s="7">
        <v>1.9039999999999999</v>
      </c>
      <c r="H1011" s="7">
        <v>1.5</v>
      </c>
    </row>
    <row r="1012" spans="5:8" x14ac:dyDescent="0.2">
      <c r="E1012" s="7">
        <v>4.0311250000000003</v>
      </c>
      <c r="F1012" s="7">
        <v>2.5125000000000002</v>
      </c>
      <c r="G1012" s="7">
        <v>1.1525000000000001</v>
      </c>
      <c r="H1012" s="7">
        <v>0.67312499999999997</v>
      </c>
    </row>
    <row r="1013" spans="5:8" x14ac:dyDescent="0.2">
      <c r="E1013" s="7">
        <v>2.125</v>
      </c>
      <c r="F1013" s="7">
        <v>2.625</v>
      </c>
      <c r="G1013" s="7">
        <v>4.5382499999999997</v>
      </c>
      <c r="H1013" s="7">
        <v>1</v>
      </c>
    </row>
    <row r="1014" spans="5:8" x14ac:dyDescent="0.2">
      <c r="E1014" s="7">
        <v>7.1981250000000001</v>
      </c>
      <c r="F1014" s="7">
        <v>2.2638750000000001</v>
      </c>
      <c r="G1014" s="7">
        <v>1.9564999999999999</v>
      </c>
      <c r="H1014" s="7">
        <v>3.5990000000000002</v>
      </c>
    </row>
    <row r="1015" spans="5:8" x14ac:dyDescent="0.2">
      <c r="E1015" s="7">
        <v>2.6280000000000001</v>
      </c>
      <c r="F1015" s="7">
        <v>3.8516249999999999</v>
      </c>
      <c r="G1015" s="7">
        <v>1.7677499999999999</v>
      </c>
      <c r="H1015" s="7">
        <v>3.6336249999999999</v>
      </c>
    </row>
    <row r="1016" spans="5:8" x14ac:dyDescent="0.2">
      <c r="E1016" s="7">
        <v>1.463125</v>
      </c>
      <c r="F1016" s="7">
        <v>3.3087499999999999</v>
      </c>
      <c r="G1016" s="7">
        <v>1.7001250000000001</v>
      </c>
      <c r="H1016" s="7">
        <v>7.8848750000000001</v>
      </c>
    </row>
    <row r="1017" spans="5:8" x14ac:dyDescent="0.2">
      <c r="E1017" s="7">
        <v>2.8820000000000001</v>
      </c>
      <c r="F1017" s="7">
        <v>12.63475</v>
      </c>
      <c r="G1017" s="7">
        <v>0.97624999999999995</v>
      </c>
      <c r="H1017" s="7">
        <v>3.8242500000000001</v>
      </c>
    </row>
    <row r="1018" spans="5:8" x14ac:dyDescent="0.2">
      <c r="E1018" s="7">
        <v>3.8784999999999998</v>
      </c>
      <c r="F1018" s="7">
        <v>1.1792499999999999</v>
      </c>
      <c r="G1018" s="7">
        <v>1.7262500000000001</v>
      </c>
      <c r="H1018" s="7">
        <v>1.3287500000000001</v>
      </c>
    </row>
    <row r="1019" spans="5:8" x14ac:dyDescent="0.2">
      <c r="E1019" s="7">
        <v>6.1364999999999998</v>
      </c>
      <c r="F1019" s="7">
        <v>3.4573749999999999</v>
      </c>
      <c r="G1019" s="7">
        <v>0.90137500000000004</v>
      </c>
      <c r="H1019" s="7">
        <v>3.3773749999999998</v>
      </c>
    </row>
    <row r="1020" spans="5:8" x14ac:dyDescent="0.2">
      <c r="E1020" s="7">
        <v>0.80037499999999995</v>
      </c>
      <c r="F1020" s="7">
        <v>1.9404999999999999</v>
      </c>
      <c r="G1020" s="7">
        <v>1.3975</v>
      </c>
      <c r="H1020" s="7">
        <v>0.88387499999999997</v>
      </c>
    </row>
    <row r="1021" spans="5:8" x14ac:dyDescent="0.2">
      <c r="E1021" s="7">
        <v>1.875</v>
      </c>
      <c r="F1021" s="7">
        <v>3.4573749999999999</v>
      </c>
      <c r="G1021" s="7">
        <v>2.1938749999999998</v>
      </c>
      <c r="H1021" s="7">
        <v>2.128625</v>
      </c>
    </row>
    <row r="1022" spans="5:8" x14ac:dyDescent="0.2">
      <c r="E1022" s="7">
        <v>2.3251249999999999</v>
      </c>
      <c r="F1022" s="7">
        <v>1.625</v>
      </c>
      <c r="G1022" s="7">
        <v>0.625</v>
      </c>
      <c r="H1022" s="7">
        <v>0.79062500000000002</v>
      </c>
    </row>
    <row r="1023" spans="5:8" x14ac:dyDescent="0.2">
      <c r="E1023" s="7">
        <v>2.0225</v>
      </c>
      <c r="F1023" s="7">
        <v>2.9712499999999999</v>
      </c>
      <c r="G1023" s="7">
        <v>0.75</v>
      </c>
      <c r="H1023" s="7">
        <v>1.1180000000000001</v>
      </c>
    </row>
    <row r="1024" spans="5:8" x14ac:dyDescent="0.2">
      <c r="E1024" s="7">
        <v>5.3851250000000004</v>
      </c>
      <c r="F1024" s="7">
        <v>1.1792499999999999</v>
      </c>
      <c r="G1024" s="7">
        <v>4.0019999999999998</v>
      </c>
      <c r="H1024" s="7">
        <v>1.0077499999999999</v>
      </c>
    </row>
    <row r="1025" spans="5:8" x14ac:dyDescent="0.2">
      <c r="E1025" s="7">
        <v>2.034875</v>
      </c>
      <c r="F1025" s="7">
        <v>0.67312499999999997</v>
      </c>
      <c r="G1025" s="7">
        <v>0.67312499999999997</v>
      </c>
      <c r="H1025" s="7">
        <v>2.6011250000000001</v>
      </c>
    </row>
    <row r="1026" spans="5:8" x14ac:dyDescent="0.2">
      <c r="E1026" s="7">
        <v>0.55900000000000005</v>
      </c>
      <c r="F1026" s="7">
        <v>2.6280000000000001</v>
      </c>
      <c r="G1026" s="7">
        <v>0.625</v>
      </c>
      <c r="H1026" s="7">
        <v>0.72887500000000005</v>
      </c>
    </row>
    <row r="1027" spans="5:8" x14ac:dyDescent="0.2">
      <c r="E1027" s="7">
        <v>9.89</v>
      </c>
      <c r="F1027" s="7">
        <v>2.125</v>
      </c>
      <c r="G1027" s="7">
        <v>1.50525</v>
      </c>
      <c r="H1027" s="7">
        <v>2.375</v>
      </c>
    </row>
    <row r="1028" spans="5:8" x14ac:dyDescent="0.2">
      <c r="E1028" s="7">
        <v>9.07</v>
      </c>
      <c r="F1028" s="7">
        <v>1.8791249999999999</v>
      </c>
      <c r="G1028" s="7">
        <v>1.9404999999999999</v>
      </c>
      <c r="H1028" s="7">
        <v>4.0350000000000001</v>
      </c>
    </row>
    <row r="1029" spans="5:8" x14ac:dyDescent="0.2">
      <c r="E1029" s="7">
        <v>4.5017500000000004</v>
      </c>
      <c r="F1029" s="7">
        <v>2.2981250000000002</v>
      </c>
      <c r="G1029" s="7">
        <v>2.5776249999999998</v>
      </c>
      <c r="H1029" s="7">
        <v>1.546125</v>
      </c>
    </row>
    <row r="1030" spans="5:8" x14ac:dyDescent="0.2">
      <c r="E1030" s="7">
        <v>1.7766249999999999</v>
      </c>
      <c r="F1030" s="7">
        <v>2.528</v>
      </c>
      <c r="G1030" s="7">
        <v>1.50525</v>
      </c>
      <c r="H1030" s="7">
        <v>0.707125</v>
      </c>
    </row>
    <row r="1031" spans="5:8" x14ac:dyDescent="0.2">
      <c r="E1031" s="7">
        <v>1.98525</v>
      </c>
      <c r="F1031" s="7">
        <v>2.5310000000000001</v>
      </c>
      <c r="G1031" s="7">
        <v>0.72887500000000005</v>
      </c>
      <c r="H1031" s="7">
        <v>0.625</v>
      </c>
    </row>
    <row r="1032" spans="5:8" x14ac:dyDescent="0.2">
      <c r="E1032" s="7">
        <v>5.9638749999999998</v>
      </c>
      <c r="F1032" s="7">
        <v>1.0680000000000001</v>
      </c>
      <c r="G1032" s="7">
        <v>1.5667500000000001</v>
      </c>
      <c r="H1032" s="7">
        <v>0.875</v>
      </c>
    </row>
    <row r="1033" spans="5:8" x14ac:dyDescent="0.2">
      <c r="E1033" s="7">
        <v>2.53125</v>
      </c>
      <c r="F1033" s="7">
        <v>4.3541249999999998</v>
      </c>
      <c r="G1033" s="7">
        <v>0.80037499999999995</v>
      </c>
      <c r="H1033" s="7">
        <v>1.9564999999999999</v>
      </c>
    </row>
    <row r="1034" spans="5:8" x14ac:dyDescent="0.2">
      <c r="E1034" s="7">
        <v>1.1792499999999999</v>
      </c>
      <c r="F1034" s="7">
        <v>1.6012500000000001</v>
      </c>
      <c r="G1034" s="7">
        <v>0.63737500000000002</v>
      </c>
      <c r="H1034" s="7">
        <v>1.8456250000000001</v>
      </c>
    </row>
    <row r="1035" spans="5:8" x14ac:dyDescent="0.2">
      <c r="E1035" s="7">
        <v>6.0863750000000003</v>
      </c>
      <c r="F1035" s="7">
        <v>5.9279999999999999</v>
      </c>
      <c r="G1035" s="7">
        <v>1.0077499999999999</v>
      </c>
      <c r="H1035" s="7">
        <v>3.432375</v>
      </c>
    </row>
    <row r="1036" spans="5:8" x14ac:dyDescent="0.2">
      <c r="E1036" s="7">
        <v>1.1180000000000001</v>
      </c>
      <c r="F1036" s="7">
        <v>3.432375</v>
      </c>
      <c r="G1036" s="7">
        <v>2.3584999999999998</v>
      </c>
      <c r="H1036" s="7">
        <v>1.9564999999999999</v>
      </c>
    </row>
    <row r="1037" spans="5:8" x14ac:dyDescent="0.2">
      <c r="E1037" s="7">
        <v>3.3090000000000002</v>
      </c>
      <c r="F1037" s="7">
        <v>1.463125</v>
      </c>
      <c r="G1037" s="7">
        <v>3.335375</v>
      </c>
      <c r="H1037" s="7">
        <v>0.45074999999999998</v>
      </c>
    </row>
    <row r="1038" spans="5:8" x14ac:dyDescent="0.2">
      <c r="E1038" s="7">
        <v>3.6933750000000001</v>
      </c>
      <c r="F1038" s="7">
        <v>1.131875</v>
      </c>
      <c r="G1038" s="7">
        <v>1.52075</v>
      </c>
      <c r="H1038" s="7">
        <v>0.72887500000000005</v>
      </c>
    </row>
    <row r="1039" spans="5:8" x14ac:dyDescent="0.2">
      <c r="E1039" s="7">
        <v>1.1525000000000001</v>
      </c>
      <c r="F1039" s="7">
        <v>2.37175</v>
      </c>
      <c r="G1039" s="7">
        <v>1.5258750000000001</v>
      </c>
      <c r="H1039" s="7">
        <v>2.0193750000000001</v>
      </c>
    </row>
    <row r="1040" spans="5:8" x14ac:dyDescent="0.2">
      <c r="E1040" s="7">
        <v>3.8608750000000001</v>
      </c>
      <c r="F1040" s="7">
        <v>1.352125</v>
      </c>
      <c r="G1040" s="7">
        <v>2.528</v>
      </c>
      <c r="H1040" s="7">
        <v>3.3327499999999999</v>
      </c>
    </row>
    <row r="1041" spans="5:8" x14ac:dyDescent="0.2">
      <c r="E1041" s="7">
        <v>1.5258750000000001</v>
      </c>
      <c r="F1041" s="7">
        <v>2.1360000000000001</v>
      </c>
      <c r="G1041" s="7">
        <v>1.25</v>
      </c>
      <c r="H1041" s="7">
        <v>0.90137500000000004</v>
      </c>
    </row>
    <row r="1042" spans="5:8" x14ac:dyDescent="0.2">
      <c r="E1042" s="7">
        <v>1.07525</v>
      </c>
      <c r="F1042" s="7">
        <v>5.4457500000000003</v>
      </c>
      <c r="G1042" s="7">
        <v>1.625</v>
      </c>
      <c r="H1042" s="7">
        <v>15.950625</v>
      </c>
    </row>
    <row r="1043" spans="5:8" x14ac:dyDescent="0.2">
      <c r="E1043" s="7">
        <v>11.161</v>
      </c>
      <c r="F1043" s="7">
        <v>2.6516250000000001</v>
      </c>
      <c r="G1043" s="7">
        <v>0.80037499999999995</v>
      </c>
      <c r="H1043" s="7">
        <v>2.0615000000000001</v>
      </c>
    </row>
    <row r="1044" spans="5:8" x14ac:dyDescent="0.2">
      <c r="E1044" s="7">
        <v>6.6532499999999999</v>
      </c>
      <c r="F1044" s="7">
        <v>4.0812499999999998</v>
      </c>
      <c r="G1044" s="7">
        <v>1.9404999999999999</v>
      </c>
      <c r="H1044" s="7">
        <v>2.7414999999999998</v>
      </c>
    </row>
    <row r="1045" spans="5:8" x14ac:dyDescent="0.2">
      <c r="E1045" s="7">
        <v>1.6525000000000001</v>
      </c>
      <c r="F1045" s="7">
        <v>7.7050000000000001</v>
      </c>
      <c r="G1045" s="7">
        <v>0.76037500000000002</v>
      </c>
      <c r="H1045" s="7">
        <v>1.1525000000000001</v>
      </c>
    </row>
    <row r="1046" spans="5:8" x14ac:dyDescent="0.2">
      <c r="E1046" s="7">
        <v>6.0940000000000003</v>
      </c>
      <c r="F1046" s="7">
        <v>2</v>
      </c>
      <c r="G1046" s="7">
        <v>2.1506249999999998</v>
      </c>
      <c r="H1046" s="7">
        <v>0.97624999999999995</v>
      </c>
    </row>
    <row r="1047" spans="5:8" x14ac:dyDescent="0.2">
      <c r="E1047" s="7">
        <v>7.8522499999999997</v>
      </c>
      <c r="F1047" s="7">
        <v>0.39524999999999999</v>
      </c>
      <c r="G1047" s="7">
        <v>0.625</v>
      </c>
      <c r="H1047" s="7">
        <v>2.6576249999999999</v>
      </c>
    </row>
    <row r="1048" spans="5:8" x14ac:dyDescent="0.2">
      <c r="E1048" s="7">
        <v>3.3213750000000002</v>
      </c>
      <c r="F1048" s="7">
        <v>6.0694999999999997</v>
      </c>
      <c r="G1048" s="7">
        <v>1.2373749999999999</v>
      </c>
      <c r="H1048" s="7">
        <v>2.304875</v>
      </c>
    </row>
    <row r="1049" spans="5:8" x14ac:dyDescent="0.2">
      <c r="E1049" s="7">
        <v>2.125</v>
      </c>
      <c r="F1049" s="7">
        <v>1.510375</v>
      </c>
      <c r="G1049" s="7">
        <v>0.625</v>
      </c>
      <c r="H1049" s="7">
        <v>9.4356249999999999</v>
      </c>
    </row>
    <row r="1050" spans="5:8" x14ac:dyDescent="0.2">
      <c r="E1050" s="7">
        <v>11.369249999999999</v>
      </c>
      <c r="F1050" s="7">
        <v>3.7228750000000002</v>
      </c>
      <c r="G1050" s="7">
        <v>1.510375</v>
      </c>
      <c r="H1050" s="7">
        <v>8.3066250000000004</v>
      </c>
    </row>
    <row r="1051" spans="5:8" x14ac:dyDescent="0.2">
      <c r="E1051" s="7">
        <v>2</v>
      </c>
      <c r="F1051" s="7">
        <v>1.52075</v>
      </c>
      <c r="G1051" s="7">
        <v>4.8866250000000004</v>
      </c>
      <c r="H1051" s="7">
        <v>4.2631249999999996</v>
      </c>
    </row>
    <row r="1052" spans="5:8" x14ac:dyDescent="0.2">
      <c r="E1052" s="7">
        <v>0.27950000000000003</v>
      </c>
      <c r="F1052" s="7">
        <v>3.7603749999999998</v>
      </c>
      <c r="G1052" s="7">
        <v>2.6368749999999999</v>
      </c>
      <c r="H1052" s="7">
        <v>13.604374999999999</v>
      </c>
    </row>
    <row r="1053" spans="5:8" x14ac:dyDescent="0.2">
      <c r="E1053" s="7">
        <v>5.1749999999999998</v>
      </c>
      <c r="F1053" s="7">
        <v>1.1525000000000001</v>
      </c>
      <c r="G1053" s="7">
        <v>1.41425</v>
      </c>
      <c r="H1053" s="7">
        <v>7.11775</v>
      </c>
    </row>
    <row r="1054" spans="5:8" x14ac:dyDescent="0.2">
      <c r="E1054" s="7">
        <v>0.79062500000000002</v>
      </c>
      <c r="F1054" s="7">
        <v>0.90137500000000004</v>
      </c>
      <c r="G1054" s="7">
        <v>3.6586249999999998</v>
      </c>
      <c r="H1054" s="7">
        <v>3.5022500000000001</v>
      </c>
    </row>
    <row r="1055" spans="5:8" x14ac:dyDescent="0.2">
      <c r="E1055" s="7">
        <v>3.0103749999999998</v>
      </c>
      <c r="F1055" s="7">
        <v>1.1895</v>
      </c>
      <c r="G1055" s="7">
        <v>2.9261249999999999</v>
      </c>
      <c r="H1055" s="7">
        <v>3.7291249999999998</v>
      </c>
    </row>
    <row r="1056" spans="5:8" x14ac:dyDescent="0.2">
      <c r="E1056" s="7">
        <v>1.8640000000000001</v>
      </c>
      <c r="F1056" s="7">
        <v>1.6441250000000001</v>
      </c>
      <c r="G1056" s="7">
        <v>1.9404999999999999</v>
      </c>
      <c r="H1056" s="7">
        <v>5.1353749999999998</v>
      </c>
    </row>
    <row r="1057" spans="5:8" x14ac:dyDescent="0.2">
      <c r="E1057" s="7">
        <v>0.95199999999999996</v>
      </c>
      <c r="F1057" s="7">
        <v>1.50525</v>
      </c>
      <c r="G1057" s="7">
        <v>1.5662499999999999</v>
      </c>
      <c r="H1057" s="7">
        <v>14.844875</v>
      </c>
    </row>
    <row r="1058" spans="5:8" x14ac:dyDescent="0.2">
      <c r="E1058" s="7">
        <v>2.2361249999999999</v>
      </c>
      <c r="F1058" s="7">
        <v>4.9711249999999998</v>
      </c>
      <c r="G1058" s="7">
        <v>1.510375</v>
      </c>
      <c r="H1058" s="7">
        <v>4.7647500000000003</v>
      </c>
    </row>
    <row r="1059" spans="5:8" x14ac:dyDescent="0.2">
      <c r="E1059" s="7">
        <v>11.274374999999999</v>
      </c>
      <c r="F1059" s="7">
        <v>5.3090000000000002</v>
      </c>
      <c r="G1059" s="7">
        <v>2.628625</v>
      </c>
      <c r="H1059" s="7">
        <v>7.4351250000000002</v>
      </c>
    </row>
    <row r="1060" spans="5:8" x14ac:dyDescent="0.2">
      <c r="E1060" s="7">
        <v>6.7582500000000003</v>
      </c>
      <c r="F1060" s="7">
        <v>1.3975</v>
      </c>
      <c r="G1060" s="7">
        <v>1.2373749999999999</v>
      </c>
      <c r="H1060" s="7">
        <v>1.7364999999999999</v>
      </c>
    </row>
    <row r="1061" spans="5:8" x14ac:dyDescent="0.2">
      <c r="E1061" s="7">
        <v>3.6443750000000001</v>
      </c>
      <c r="F1061" s="7">
        <v>6.5858749999999997</v>
      </c>
      <c r="G1061" s="7">
        <v>3.2596250000000002</v>
      </c>
      <c r="H1061" s="7">
        <v>3.1868750000000001</v>
      </c>
    </row>
    <row r="1062" spans="5:8" x14ac:dyDescent="0.2">
      <c r="E1062" s="7">
        <v>1.677</v>
      </c>
      <c r="F1062" s="7">
        <v>4.4616249999999997</v>
      </c>
      <c r="G1062" s="7">
        <v>2.7755000000000001</v>
      </c>
      <c r="H1062" s="7">
        <v>1.2869999999999999</v>
      </c>
    </row>
    <row r="1063" spans="5:8" x14ac:dyDescent="0.2">
      <c r="E1063" s="7">
        <v>1.4577500000000001</v>
      </c>
      <c r="F1063" s="7">
        <v>1.9404999999999999</v>
      </c>
      <c r="G1063" s="7">
        <v>1.27475</v>
      </c>
      <c r="H1063" s="7">
        <v>1.25</v>
      </c>
    </row>
    <row r="1064" spans="5:8" x14ac:dyDescent="0.2">
      <c r="E1064" s="7">
        <v>0.39524999999999999</v>
      </c>
      <c r="F1064" s="7">
        <v>9.25075</v>
      </c>
      <c r="G1064" s="7">
        <v>1.3049999999999999</v>
      </c>
      <c r="H1064" s="7">
        <v>1.5662499999999999</v>
      </c>
    </row>
    <row r="1065" spans="5:8" x14ac:dyDescent="0.2">
      <c r="E1065" s="7">
        <v>0.76037500000000002</v>
      </c>
      <c r="F1065" s="7">
        <v>3.6443750000000001</v>
      </c>
      <c r="G1065" s="7">
        <v>1.131875</v>
      </c>
      <c r="H1065" s="7">
        <v>4.1552499999999997</v>
      </c>
    </row>
    <row r="1066" spans="5:8" x14ac:dyDescent="0.2">
      <c r="E1066" s="7">
        <v>0.76037500000000002</v>
      </c>
      <c r="F1066" s="7">
        <v>2.015625</v>
      </c>
      <c r="G1066" s="7">
        <v>1.334625</v>
      </c>
      <c r="H1066" s="7">
        <v>3.0413749999999999</v>
      </c>
    </row>
    <row r="1067" spans="5:8" x14ac:dyDescent="0.2">
      <c r="E1067" s="7">
        <v>9.9514999999999993</v>
      </c>
      <c r="F1067" s="7">
        <v>1.0077499999999999</v>
      </c>
      <c r="G1067" s="7">
        <v>2.2361249999999999</v>
      </c>
      <c r="H1067" s="7">
        <v>3.6443750000000001</v>
      </c>
    </row>
    <row r="1068" spans="5:8" x14ac:dyDescent="0.2">
      <c r="E1068" s="7">
        <v>4.0686249999999999</v>
      </c>
      <c r="F1068" s="7">
        <v>1.9524999999999999</v>
      </c>
      <c r="G1068" s="7">
        <v>1.52075</v>
      </c>
      <c r="H1068" s="7">
        <v>4.5069999999999997</v>
      </c>
    </row>
    <row r="1069" spans="5:8" x14ac:dyDescent="0.2">
      <c r="E1069" s="7">
        <v>1.4356249999999999</v>
      </c>
      <c r="F1069" s="7">
        <v>6.4457500000000003</v>
      </c>
      <c r="G1069" s="7">
        <v>0.875</v>
      </c>
      <c r="H1069" s="7">
        <v>3.4392499999999999</v>
      </c>
    </row>
    <row r="1070" spans="5:8" x14ac:dyDescent="0.2">
      <c r="E1070" s="7">
        <v>7.1588750000000001</v>
      </c>
      <c r="F1070" s="7">
        <v>1.3462499999999999</v>
      </c>
      <c r="G1070" s="7">
        <v>2.621</v>
      </c>
      <c r="H1070" s="7">
        <v>4.038875</v>
      </c>
    </row>
    <row r="1071" spans="5:8" x14ac:dyDescent="0.2">
      <c r="E1071" s="7">
        <v>0.76037500000000002</v>
      </c>
      <c r="F1071" s="7">
        <v>3.4863749999999998</v>
      </c>
      <c r="G1071" s="7">
        <v>0.625</v>
      </c>
      <c r="H1071" s="7">
        <v>13.530250000000001</v>
      </c>
    </row>
    <row r="1072" spans="5:8" x14ac:dyDescent="0.2">
      <c r="E1072" s="7">
        <v>2.63375</v>
      </c>
      <c r="F1072" s="7">
        <v>1.1792499999999999</v>
      </c>
      <c r="G1072" s="7">
        <v>1.0077499999999999</v>
      </c>
      <c r="H1072" s="7">
        <v>10.743625</v>
      </c>
    </row>
    <row r="1073" spans="5:8" x14ac:dyDescent="0.2">
      <c r="E1073" s="7">
        <v>3.645375</v>
      </c>
      <c r="F1073" s="7">
        <v>0.95199999999999996</v>
      </c>
      <c r="G1073" s="7">
        <v>2.050125</v>
      </c>
      <c r="H1073" s="7">
        <v>14.103375</v>
      </c>
    </row>
    <row r="1074" spans="5:8" x14ac:dyDescent="0.2">
      <c r="E1074" s="7">
        <v>1.7001250000000001</v>
      </c>
      <c r="F1074" s="7">
        <v>4.514875</v>
      </c>
      <c r="G1074" s="7">
        <v>1.508875</v>
      </c>
      <c r="H1074" s="7">
        <v>3.625</v>
      </c>
    </row>
    <row r="1075" spans="5:8" x14ac:dyDescent="0.2">
      <c r="E1075" s="7">
        <v>2.9288750000000001</v>
      </c>
      <c r="F1075" s="7">
        <v>1.1180000000000001</v>
      </c>
      <c r="G1075" s="7">
        <v>0.83850000000000002</v>
      </c>
      <c r="H1075" s="7">
        <v>6.0129999999999999</v>
      </c>
    </row>
    <row r="1076" spans="5:8" x14ac:dyDescent="0.2">
      <c r="E1076" s="7">
        <v>7.436375</v>
      </c>
      <c r="F1076" s="7">
        <v>1.1792499999999999</v>
      </c>
      <c r="G1076" s="7">
        <v>1.52075</v>
      </c>
      <c r="H1076" s="7">
        <v>8.6447500000000002</v>
      </c>
    </row>
    <row r="1077" spans="5:8" x14ac:dyDescent="0.2">
      <c r="E1077" s="7">
        <v>3.1622499999999998</v>
      </c>
      <c r="F1077" s="7">
        <v>1.4252499999999999</v>
      </c>
      <c r="G1077" s="7">
        <v>1.0680000000000001</v>
      </c>
      <c r="H1077" s="7">
        <v>1.3287500000000001</v>
      </c>
    </row>
    <row r="1078" spans="5:8" x14ac:dyDescent="0.2">
      <c r="E1078" s="7">
        <v>1.64975</v>
      </c>
      <c r="F1078" s="7">
        <v>0.67312499999999997</v>
      </c>
      <c r="G1078" s="7">
        <v>1.8791249999999999</v>
      </c>
      <c r="H1078" s="7">
        <v>1.185875</v>
      </c>
    </row>
    <row r="1079" spans="5:8" x14ac:dyDescent="0.2">
      <c r="E1079" s="7">
        <v>0.45074999999999998</v>
      </c>
      <c r="F1079" s="7">
        <v>1.510375</v>
      </c>
      <c r="G1079" s="7">
        <v>1.7410000000000001</v>
      </c>
      <c r="H1079" s="7">
        <v>1.1525000000000001</v>
      </c>
    </row>
    <row r="1080" spans="5:8" x14ac:dyDescent="0.2">
      <c r="E1080" s="7">
        <v>1.380625</v>
      </c>
      <c r="F1080" s="7">
        <v>1.2373749999999999</v>
      </c>
      <c r="G1080" s="7">
        <v>2.4373749999999998</v>
      </c>
      <c r="H1080" s="7">
        <v>1.8791249999999999</v>
      </c>
    </row>
    <row r="1081" spans="5:8" x14ac:dyDescent="0.2">
      <c r="E1081" s="7">
        <v>0.53037500000000004</v>
      </c>
      <c r="F1081" s="7">
        <v>0.83850000000000002</v>
      </c>
      <c r="G1081" s="7">
        <v>1.0680000000000001</v>
      </c>
      <c r="H1081" s="7">
        <v>0.90137500000000004</v>
      </c>
    </row>
    <row r="1082" spans="5:8" x14ac:dyDescent="0.2">
      <c r="E1082" s="7">
        <v>6.3333750000000002</v>
      </c>
      <c r="F1082" s="7">
        <v>2.2981250000000002</v>
      </c>
      <c r="G1082" s="7">
        <v>3.29175</v>
      </c>
      <c r="H1082" s="7">
        <v>7.5911249999999999</v>
      </c>
    </row>
    <row r="1083" spans="5:8" x14ac:dyDescent="0.2">
      <c r="E1083" s="7">
        <v>5.1452499999999999</v>
      </c>
      <c r="F1083" s="7">
        <v>6.5285000000000002</v>
      </c>
      <c r="G1083" s="7">
        <v>1.25</v>
      </c>
    </row>
    <row r="1084" spans="5:8" x14ac:dyDescent="0.2">
      <c r="E1084" s="7">
        <v>3.2014999999999998</v>
      </c>
      <c r="F1084" s="7">
        <v>0.72887500000000005</v>
      </c>
      <c r="G1084" s="7">
        <v>1.231125</v>
      </c>
    </row>
    <row r="1085" spans="5:8" x14ac:dyDescent="0.2">
      <c r="E1085" s="7">
        <v>1.352125</v>
      </c>
      <c r="F1085" s="7">
        <v>1.2869999999999999</v>
      </c>
      <c r="G1085" s="7">
        <v>1.231125</v>
      </c>
    </row>
    <row r="1086" spans="5:8" x14ac:dyDescent="0.2">
      <c r="E1086" s="7">
        <v>5.990875</v>
      </c>
      <c r="F1086" s="7">
        <v>1.625</v>
      </c>
      <c r="G1086" s="7">
        <v>0.88387499999999997</v>
      </c>
    </row>
    <row r="1087" spans="5:8" x14ac:dyDescent="0.2">
      <c r="E1087" s="7">
        <v>1.352125</v>
      </c>
      <c r="F1087" s="7">
        <v>1.5811249999999999</v>
      </c>
      <c r="G1087" s="7">
        <v>1.25</v>
      </c>
    </row>
    <row r="1088" spans="5:8" x14ac:dyDescent="0.2">
      <c r="E1088" s="7">
        <v>6.0103749999999998</v>
      </c>
      <c r="F1088" s="7">
        <v>0.707125</v>
      </c>
      <c r="G1088" s="7">
        <v>3.0258750000000001</v>
      </c>
    </row>
    <row r="1089" spans="5:7" x14ac:dyDescent="0.2">
      <c r="E1089" s="7">
        <v>1.4577500000000001</v>
      </c>
      <c r="F1089" s="7">
        <v>0.45074999999999998</v>
      </c>
      <c r="G1089" s="7">
        <v>1.131875</v>
      </c>
    </row>
    <row r="1090" spans="5:7" x14ac:dyDescent="0.2">
      <c r="E1090" s="7">
        <v>1.0307500000000001</v>
      </c>
      <c r="F1090" s="7">
        <v>0.90137500000000004</v>
      </c>
      <c r="G1090" s="7">
        <v>0.90137500000000004</v>
      </c>
    </row>
    <row r="1091" spans="5:7" x14ac:dyDescent="0.2">
      <c r="E1091" s="7">
        <v>13.174625000000001</v>
      </c>
      <c r="F1091" s="7">
        <v>0.95199999999999996</v>
      </c>
      <c r="G1091" s="7">
        <v>1.6441250000000001</v>
      </c>
    </row>
    <row r="1092" spans="5:7" x14ac:dyDescent="0.2">
      <c r="E1092" s="7">
        <v>5.9512499999999999</v>
      </c>
      <c r="F1092" s="7">
        <v>1.85825</v>
      </c>
      <c r="G1092" s="7">
        <v>2.0018750000000001</v>
      </c>
    </row>
    <row r="1093" spans="5:7" x14ac:dyDescent="0.2">
      <c r="E1093" s="7">
        <v>2.1506249999999998</v>
      </c>
      <c r="F1093" s="7">
        <v>2.0193750000000001</v>
      </c>
      <c r="G1093" s="7">
        <v>2.0510000000000002</v>
      </c>
    </row>
    <row r="1094" spans="5:7" x14ac:dyDescent="0.2">
      <c r="E1094" s="7">
        <v>5.1230000000000002</v>
      </c>
      <c r="F1094" s="7">
        <v>3.5575000000000001</v>
      </c>
      <c r="G1094" s="7">
        <v>0.55900000000000005</v>
      </c>
    </row>
    <row r="1095" spans="5:7" x14ac:dyDescent="0.2">
      <c r="E1095" s="7">
        <v>1.1180000000000001</v>
      </c>
      <c r="F1095" s="7">
        <v>2.304875</v>
      </c>
      <c r="G1095" s="7">
        <v>0.95199999999999996</v>
      </c>
    </row>
    <row r="1096" spans="5:7" x14ac:dyDescent="0.2">
      <c r="E1096" s="7">
        <v>3.5553750000000002</v>
      </c>
      <c r="F1096" s="7">
        <v>16.066500000000001</v>
      </c>
      <c r="G1096" s="7">
        <v>1.5811249999999999</v>
      </c>
    </row>
    <row r="1097" spans="5:7" x14ac:dyDescent="0.2">
      <c r="E1097" s="7">
        <v>1.3287500000000001</v>
      </c>
      <c r="F1097" s="7">
        <v>11.320625</v>
      </c>
      <c r="G1097" s="7">
        <v>0.90137500000000004</v>
      </c>
    </row>
    <row r="1098" spans="5:7" x14ac:dyDescent="0.2">
      <c r="E1098" s="7">
        <v>1.352125</v>
      </c>
      <c r="F1098" s="7">
        <v>4.6669999999999998</v>
      </c>
      <c r="G1098" s="7">
        <v>2.7414999999999998</v>
      </c>
    </row>
    <row r="1099" spans="5:7" x14ac:dyDescent="0.2">
      <c r="E1099" s="7">
        <v>8.421875</v>
      </c>
      <c r="F1099" s="7">
        <v>0.91</v>
      </c>
      <c r="G1099" s="7">
        <v>1.0077499999999999</v>
      </c>
    </row>
    <row r="1100" spans="5:7" x14ac:dyDescent="0.2">
      <c r="E1100" s="7">
        <v>14.152875</v>
      </c>
      <c r="F1100" s="7">
        <v>5.0034999999999998</v>
      </c>
      <c r="G1100" s="7">
        <v>1.0077499999999999</v>
      </c>
    </row>
    <row r="1101" spans="5:7" x14ac:dyDescent="0.2">
      <c r="E1101" s="7">
        <v>1.9321250000000001</v>
      </c>
      <c r="F1101" s="7">
        <v>1.4577500000000001</v>
      </c>
      <c r="G1101" s="7">
        <v>3.5553750000000002</v>
      </c>
    </row>
    <row r="1102" spans="5:7" x14ac:dyDescent="0.2">
      <c r="E1102" s="7">
        <v>5.7901249999999997</v>
      </c>
      <c r="F1102" s="7">
        <v>0.90137500000000004</v>
      </c>
      <c r="G1102" s="7">
        <v>1.0153749999999999</v>
      </c>
    </row>
    <row r="1103" spans="5:7" x14ac:dyDescent="0.2">
      <c r="E1103" s="7">
        <v>1.625</v>
      </c>
      <c r="F1103" s="7">
        <v>2.050125</v>
      </c>
      <c r="G1103" s="7">
        <v>1.8791249999999999</v>
      </c>
    </row>
    <row r="1104" spans="5:7" x14ac:dyDescent="0.2">
      <c r="E1104" s="7">
        <v>4.9408750000000001</v>
      </c>
      <c r="F1104" s="7">
        <v>4.6907500000000004</v>
      </c>
      <c r="G1104" s="7">
        <v>0.53037500000000004</v>
      </c>
    </row>
    <row r="1105" spans="5:7" x14ac:dyDescent="0.2">
      <c r="E1105" s="7">
        <v>5.1463749999999999</v>
      </c>
      <c r="F1105" s="7">
        <v>3.5637500000000002</v>
      </c>
      <c r="G1105" s="7">
        <v>0.45074999999999998</v>
      </c>
    </row>
    <row r="1106" spans="5:7" x14ac:dyDescent="0.2">
      <c r="E1106" s="7">
        <v>6.3860000000000001</v>
      </c>
      <c r="F1106" s="7">
        <v>1.07525</v>
      </c>
      <c r="G1106" s="7">
        <v>2.015625</v>
      </c>
    </row>
    <row r="1107" spans="5:7" x14ac:dyDescent="0.2">
      <c r="E1107" s="7">
        <v>19.52975</v>
      </c>
      <c r="F1107" s="7">
        <v>0.76037500000000002</v>
      </c>
      <c r="G1107" s="7">
        <v>1.50525</v>
      </c>
    </row>
    <row r="1108" spans="5:7" x14ac:dyDescent="0.2">
      <c r="E1108" s="7">
        <v>2.907375</v>
      </c>
      <c r="F1108" s="7">
        <v>3.1622499999999998</v>
      </c>
      <c r="G1108" s="7">
        <v>0.83850000000000002</v>
      </c>
    </row>
    <row r="1109" spans="5:7" x14ac:dyDescent="0.2">
      <c r="E1109" s="7">
        <v>14.576124999999999</v>
      </c>
      <c r="F1109" s="7">
        <v>2.8102499999999999</v>
      </c>
      <c r="G1109" s="7">
        <v>1.50525</v>
      </c>
    </row>
    <row r="1110" spans="5:7" x14ac:dyDescent="0.2">
      <c r="E1110" s="7">
        <v>1.25</v>
      </c>
      <c r="F1110" s="7">
        <v>14.848625</v>
      </c>
      <c r="G1110" s="7">
        <v>0.80037499999999995</v>
      </c>
    </row>
    <row r="1111" spans="5:7" x14ac:dyDescent="0.2">
      <c r="E1111" s="7">
        <v>1.50525</v>
      </c>
      <c r="F1111" s="7">
        <v>7.7874999999999996</v>
      </c>
      <c r="G1111" s="7">
        <v>2.8090000000000002</v>
      </c>
    </row>
    <row r="1112" spans="5:7" x14ac:dyDescent="0.2">
      <c r="E1112" s="7">
        <v>0.63737500000000002</v>
      </c>
      <c r="F1112" s="7">
        <v>1.463125</v>
      </c>
      <c r="G1112" s="7">
        <v>5.4457500000000003</v>
      </c>
    </row>
    <row r="1113" spans="5:7" x14ac:dyDescent="0.2">
      <c r="E1113" s="7">
        <v>1.3287500000000001</v>
      </c>
      <c r="F1113" s="7">
        <v>5.9788750000000004</v>
      </c>
      <c r="G1113" s="7">
        <v>1.8916249999999999</v>
      </c>
    </row>
    <row r="1114" spans="5:7" x14ac:dyDescent="0.2">
      <c r="E1114" s="7">
        <v>2.4277500000000001</v>
      </c>
      <c r="F1114" s="7">
        <v>3.8017500000000002</v>
      </c>
      <c r="G1114" s="7">
        <v>2.0038749999999999</v>
      </c>
    </row>
    <row r="1115" spans="5:7" x14ac:dyDescent="0.2">
      <c r="E1115" s="7">
        <v>4.6475</v>
      </c>
      <c r="F1115" s="7">
        <v>4.1268750000000001</v>
      </c>
      <c r="G1115" s="7">
        <v>1.9079999999999999</v>
      </c>
    </row>
    <row r="1116" spans="5:7" x14ac:dyDescent="0.2">
      <c r="E1116" s="7">
        <v>8.9179999999999993</v>
      </c>
      <c r="F1116" s="7">
        <v>2.8090000000000002</v>
      </c>
      <c r="G1116" s="7">
        <v>2.6011250000000001</v>
      </c>
    </row>
    <row r="1117" spans="5:7" x14ac:dyDescent="0.2">
      <c r="E1117" s="7">
        <v>10.082000000000001</v>
      </c>
      <c r="F1117" s="7">
        <v>3.81</v>
      </c>
      <c r="G1117" s="7">
        <v>1.0606249999999999</v>
      </c>
    </row>
    <row r="1118" spans="5:7" x14ac:dyDescent="0.2">
      <c r="E1118" s="7">
        <v>0.76037500000000002</v>
      </c>
      <c r="F1118" s="7">
        <v>2.6563750000000002</v>
      </c>
      <c r="G1118" s="7">
        <v>9.6397499999999994</v>
      </c>
    </row>
    <row r="1119" spans="5:7" x14ac:dyDescent="0.2">
      <c r="E1119" s="7">
        <v>7.4894999999999996</v>
      </c>
      <c r="F1119" s="7">
        <v>1.50525</v>
      </c>
      <c r="G1119" s="7">
        <v>3.1942499999999998</v>
      </c>
    </row>
    <row r="1120" spans="5:7" x14ac:dyDescent="0.2">
      <c r="E1120" s="7">
        <v>10.141</v>
      </c>
      <c r="F1120" s="7">
        <v>11.09825</v>
      </c>
      <c r="G1120" s="7">
        <v>2.015625</v>
      </c>
    </row>
    <row r="1121" spans="5:7" x14ac:dyDescent="0.2">
      <c r="E1121" s="7">
        <v>21.916875000000001</v>
      </c>
      <c r="F1121" s="7">
        <v>1.0077499999999999</v>
      </c>
      <c r="G1121" s="7">
        <v>1.3049999999999999</v>
      </c>
    </row>
    <row r="1122" spans="5:7" x14ac:dyDescent="0.2">
      <c r="E1122" s="7">
        <v>0.95199999999999996</v>
      </c>
      <c r="F1122" s="7">
        <v>3.7521249999999999</v>
      </c>
      <c r="G1122" s="7">
        <v>2.8544999999999998</v>
      </c>
    </row>
    <row r="1123" spans="5:7" x14ac:dyDescent="0.2">
      <c r="E1123" s="7">
        <v>7.6902499999999998</v>
      </c>
      <c r="F1123" s="7">
        <v>2.46225</v>
      </c>
      <c r="G1123" s="7">
        <v>0.90137500000000004</v>
      </c>
    </row>
    <row r="1124" spans="5:7" x14ac:dyDescent="0.2">
      <c r="E1124" s="7">
        <v>0.79062500000000002</v>
      </c>
      <c r="F1124" s="7">
        <v>5.1029999999999998</v>
      </c>
      <c r="G1124" s="7">
        <v>2.9529999999999998</v>
      </c>
    </row>
    <row r="1125" spans="5:7" x14ac:dyDescent="0.2">
      <c r="E1125" s="7">
        <v>0.91</v>
      </c>
      <c r="F1125" s="7">
        <v>2.8418749999999999</v>
      </c>
      <c r="G1125" s="7">
        <v>0.79062500000000002</v>
      </c>
    </row>
    <row r="1126" spans="5:7" x14ac:dyDescent="0.2">
      <c r="E1126" s="7">
        <v>0.27950000000000003</v>
      </c>
      <c r="F1126" s="7">
        <v>2.7755000000000001</v>
      </c>
      <c r="G1126" s="7">
        <v>3.5202499999999999</v>
      </c>
    </row>
    <row r="1127" spans="5:7" x14ac:dyDescent="0.2">
      <c r="E1127" s="7">
        <v>0.875</v>
      </c>
      <c r="F1127" s="7">
        <v>2.83</v>
      </c>
      <c r="G1127" s="7">
        <v>1.9039999999999999</v>
      </c>
    </row>
    <row r="1128" spans="5:7" x14ac:dyDescent="0.2">
      <c r="E1128" s="7">
        <v>0.5</v>
      </c>
      <c r="F1128" s="7">
        <v>5.2292500000000004</v>
      </c>
      <c r="G1128" s="7">
        <v>1.6007499999999999</v>
      </c>
    </row>
    <row r="1129" spans="5:7" x14ac:dyDescent="0.2">
      <c r="E1129" s="7">
        <v>1.1525000000000001</v>
      </c>
      <c r="F1129" s="7">
        <v>1.85825</v>
      </c>
      <c r="G1129" s="7">
        <v>2.9181249999999999</v>
      </c>
    </row>
    <row r="1130" spans="5:7" x14ac:dyDescent="0.2">
      <c r="E1130" s="7">
        <v>1.1525000000000001</v>
      </c>
      <c r="F1130" s="7">
        <v>8.3558749999999993</v>
      </c>
      <c r="G1130" s="7">
        <v>0.83850000000000002</v>
      </c>
    </row>
    <row r="1131" spans="5:7" x14ac:dyDescent="0.2">
      <c r="E1131" s="7">
        <v>0.625</v>
      </c>
      <c r="F1131" s="7">
        <v>4.516375</v>
      </c>
      <c r="G1131" s="7">
        <v>1.463125</v>
      </c>
    </row>
    <row r="1132" spans="5:7" x14ac:dyDescent="0.2">
      <c r="E1132" s="7">
        <v>1.1180000000000001</v>
      </c>
      <c r="F1132" s="7">
        <v>3.4663750000000002</v>
      </c>
      <c r="G1132" s="7">
        <v>0.55900000000000005</v>
      </c>
    </row>
    <row r="1133" spans="5:7" x14ac:dyDescent="0.2">
      <c r="E1133" s="7">
        <v>0.625</v>
      </c>
      <c r="F1133" s="7">
        <v>0.63737500000000002</v>
      </c>
      <c r="G1133" s="7">
        <v>0.83850000000000002</v>
      </c>
    </row>
    <row r="1134" spans="5:7" x14ac:dyDescent="0.2">
      <c r="E1134" s="7">
        <v>0.45074999999999998</v>
      </c>
      <c r="F1134" s="7">
        <v>1.1180000000000001</v>
      </c>
      <c r="G1134" s="7">
        <v>0.63737500000000002</v>
      </c>
    </row>
    <row r="1135" spans="5:7" x14ac:dyDescent="0.2">
      <c r="E1135" s="7">
        <v>0.67312499999999997</v>
      </c>
      <c r="F1135" s="7">
        <v>0.83850000000000002</v>
      </c>
      <c r="G1135" s="7">
        <v>1.352125</v>
      </c>
    </row>
    <row r="1136" spans="5:7" x14ac:dyDescent="0.2">
      <c r="E1136" s="7">
        <v>0.5</v>
      </c>
      <c r="F1136" s="7">
        <v>1.3462499999999999</v>
      </c>
      <c r="G1136" s="7">
        <v>6.8412499999999996</v>
      </c>
    </row>
    <row r="1137" spans="5:7" x14ac:dyDescent="0.2">
      <c r="E1137" s="7">
        <v>1.1525000000000001</v>
      </c>
      <c r="F1137" s="7">
        <v>3.1622499999999998</v>
      </c>
      <c r="G1137" s="7">
        <v>7.9504999999999999</v>
      </c>
    </row>
    <row r="1138" spans="5:7" x14ac:dyDescent="0.2">
      <c r="E1138" s="7">
        <v>0.90137500000000004</v>
      </c>
      <c r="F1138" s="7">
        <v>1.28925</v>
      </c>
      <c r="G1138" s="7">
        <v>2.2254999999999998</v>
      </c>
    </row>
    <row r="1139" spans="5:7" x14ac:dyDescent="0.2">
      <c r="E1139" s="7">
        <v>6.4578749999999996</v>
      </c>
      <c r="F1139" s="7">
        <v>0.98099999999999998</v>
      </c>
      <c r="G1139" s="7">
        <v>1.7364999999999999</v>
      </c>
    </row>
    <row r="1140" spans="5:7" x14ac:dyDescent="0.2">
      <c r="E1140" s="7">
        <v>3.5227499999999998</v>
      </c>
      <c r="F1140" s="7">
        <v>1.7001250000000001</v>
      </c>
      <c r="G1140" s="7">
        <v>2.675125</v>
      </c>
    </row>
    <row r="1141" spans="5:7" x14ac:dyDescent="0.2">
      <c r="E1141" s="7">
        <v>2.304875</v>
      </c>
      <c r="F1141" s="7">
        <v>1.1525000000000001</v>
      </c>
      <c r="G1141" s="7">
        <v>2.2638750000000001</v>
      </c>
    </row>
    <row r="1142" spans="5:7" x14ac:dyDescent="0.2">
      <c r="E1142" s="7">
        <v>1.62975</v>
      </c>
      <c r="F1142" s="7">
        <v>1.7115</v>
      </c>
      <c r="G1142" s="7">
        <v>3.6545000000000001</v>
      </c>
    </row>
    <row r="1143" spans="5:7" x14ac:dyDescent="0.2">
      <c r="E1143" s="7">
        <v>1.1525000000000001</v>
      </c>
      <c r="F1143" s="7">
        <v>1.0307500000000001</v>
      </c>
      <c r="G1143" s="7">
        <v>3.0233750000000001</v>
      </c>
    </row>
    <row r="1144" spans="5:7" x14ac:dyDescent="0.2">
      <c r="E1144" s="7">
        <v>1.3462499999999999</v>
      </c>
      <c r="F1144" s="7">
        <v>3.5912500000000001</v>
      </c>
      <c r="G1144" s="7">
        <v>5.2945000000000002</v>
      </c>
    </row>
    <row r="1145" spans="5:7" x14ac:dyDescent="0.2">
      <c r="E1145" s="7">
        <v>2.7041249999999999</v>
      </c>
      <c r="F1145" s="7">
        <v>5.7563750000000002</v>
      </c>
      <c r="G1145" s="7">
        <v>2.815375</v>
      </c>
    </row>
    <row r="1146" spans="5:7" x14ac:dyDescent="0.2">
      <c r="E1146" s="7">
        <v>4.2554999999999996</v>
      </c>
      <c r="F1146" s="7">
        <v>6.3316249999999998</v>
      </c>
      <c r="G1146" s="7">
        <v>1.52075</v>
      </c>
    </row>
    <row r="1147" spans="5:7" x14ac:dyDescent="0.2">
      <c r="E1147" s="7">
        <v>1.2321249999999999</v>
      </c>
      <c r="F1147" s="7">
        <v>1.4577500000000001</v>
      </c>
      <c r="G1147" s="7">
        <v>2.125</v>
      </c>
    </row>
    <row r="1148" spans="5:7" x14ac:dyDescent="0.2">
      <c r="E1148" s="7">
        <v>0.51537500000000003</v>
      </c>
      <c r="F1148" s="7">
        <v>4.5343749999999998</v>
      </c>
      <c r="G1148" s="7">
        <v>1.0743750000000001</v>
      </c>
    </row>
    <row r="1149" spans="5:7" x14ac:dyDescent="0.2">
      <c r="E1149" s="7">
        <v>3.348875</v>
      </c>
      <c r="F1149" s="7">
        <v>2.7414999999999998</v>
      </c>
      <c r="G1149" s="7">
        <v>1.7001250000000001</v>
      </c>
    </row>
    <row r="1150" spans="5:7" x14ac:dyDescent="0.2">
      <c r="E1150" s="7">
        <v>1.3287500000000001</v>
      </c>
      <c r="F1150" s="7">
        <v>1.380625</v>
      </c>
      <c r="G1150" s="7">
        <v>4.04</v>
      </c>
    </row>
    <row r="1151" spans="5:7" x14ac:dyDescent="0.2">
      <c r="E1151" s="7">
        <v>1.0307500000000001</v>
      </c>
      <c r="F1151" s="7">
        <v>4.5651250000000001</v>
      </c>
      <c r="G1151" s="7">
        <v>3.686375</v>
      </c>
    </row>
    <row r="1152" spans="5:7" x14ac:dyDescent="0.2">
      <c r="E1152" s="7">
        <v>1.07525</v>
      </c>
      <c r="F1152" s="7">
        <v>6</v>
      </c>
      <c r="G1152" s="7">
        <v>0.72887500000000005</v>
      </c>
    </row>
    <row r="1153" spans="5:7" x14ac:dyDescent="0.2">
      <c r="E1153" s="7">
        <v>0.90137500000000004</v>
      </c>
      <c r="F1153" s="7">
        <v>4.8958750000000002</v>
      </c>
      <c r="G1153" s="7">
        <v>1.6557500000000001</v>
      </c>
    </row>
    <row r="1154" spans="5:7" x14ac:dyDescent="0.2">
      <c r="E1154" s="7">
        <v>3.2596250000000002</v>
      </c>
      <c r="F1154" s="7">
        <v>2.3464999999999998</v>
      </c>
      <c r="G1154" s="7">
        <v>0.51537500000000003</v>
      </c>
    </row>
    <row r="1155" spans="5:7" x14ac:dyDescent="0.2">
      <c r="E1155" s="7">
        <v>0.67312499999999997</v>
      </c>
      <c r="F1155" s="7">
        <v>12.847250000000001</v>
      </c>
      <c r="G1155" s="7">
        <v>1.9564999999999999</v>
      </c>
    </row>
    <row r="1156" spans="5:7" x14ac:dyDescent="0.2">
      <c r="E1156" s="7">
        <v>1.3462499999999999</v>
      </c>
      <c r="F1156" s="7">
        <v>2.335375</v>
      </c>
      <c r="G1156" s="7">
        <v>1.6817500000000001</v>
      </c>
    </row>
    <row r="1157" spans="5:7" x14ac:dyDescent="0.2">
      <c r="E1157" s="7">
        <v>0.625</v>
      </c>
      <c r="F1157" s="7">
        <v>2.727125</v>
      </c>
      <c r="G1157" s="7">
        <v>1.25</v>
      </c>
    </row>
    <row r="1158" spans="5:7" x14ac:dyDescent="0.2">
      <c r="E1158" s="7">
        <v>9.7919999999999998</v>
      </c>
      <c r="F1158" s="7">
        <v>4.7456250000000004</v>
      </c>
      <c r="G1158" s="7">
        <v>2.034875</v>
      </c>
    </row>
    <row r="1159" spans="5:7" x14ac:dyDescent="0.2">
      <c r="E1159" s="7">
        <v>1.4252499999999999</v>
      </c>
      <c r="F1159" s="7">
        <v>3.4401250000000001</v>
      </c>
      <c r="G1159" s="7">
        <v>2.427</v>
      </c>
    </row>
    <row r="1160" spans="5:7" x14ac:dyDescent="0.2">
      <c r="E1160" s="7">
        <v>0.95199999999999996</v>
      </c>
      <c r="F1160" s="7">
        <v>1.0606249999999999</v>
      </c>
      <c r="G1160" s="7">
        <v>4.8541249999999998</v>
      </c>
    </row>
    <row r="1161" spans="5:7" x14ac:dyDescent="0.2">
      <c r="E1161" s="7">
        <v>3.558875</v>
      </c>
      <c r="F1161" s="7">
        <v>0.90137500000000004</v>
      </c>
      <c r="G1161" s="7">
        <v>1.85825</v>
      </c>
    </row>
    <row r="1162" spans="5:7" x14ac:dyDescent="0.2">
      <c r="E1162" s="7">
        <v>2.0953750000000002</v>
      </c>
      <c r="F1162" s="7">
        <v>9.9443750000000009</v>
      </c>
      <c r="G1162" s="7">
        <v>31.638500000000001</v>
      </c>
    </row>
    <row r="1163" spans="5:7" x14ac:dyDescent="0.2">
      <c r="E1163" s="7">
        <v>1.5569999999999999</v>
      </c>
      <c r="F1163" s="7">
        <v>0.88387499999999997</v>
      </c>
      <c r="G1163" s="7">
        <v>1.07525</v>
      </c>
    </row>
    <row r="1164" spans="5:7" x14ac:dyDescent="0.2">
      <c r="E1164" s="7">
        <v>3.3283749999999999</v>
      </c>
      <c r="F1164" s="7">
        <v>10.558375</v>
      </c>
      <c r="G1164" s="7">
        <v>7.415</v>
      </c>
    </row>
    <row r="1165" spans="5:7" x14ac:dyDescent="0.2">
      <c r="E1165" s="7">
        <v>3.6644999999999999</v>
      </c>
      <c r="F1165" s="7">
        <v>2.8318750000000001</v>
      </c>
      <c r="G1165" s="7">
        <v>8.671875</v>
      </c>
    </row>
    <row r="1166" spans="5:7" x14ac:dyDescent="0.2">
      <c r="E1166" s="7">
        <v>2.2738749999999999</v>
      </c>
      <c r="F1166" s="7">
        <v>1.9430000000000001</v>
      </c>
      <c r="G1166" s="7">
        <v>3.5088750000000002</v>
      </c>
    </row>
    <row r="1167" spans="5:7" x14ac:dyDescent="0.2">
      <c r="E1167" s="7">
        <v>3.2716249999999998</v>
      </c>
      <c r="F1167" s="7">
        <v>2.225625</v>
      </c>
      <c r="G1167" s="7">
        <v>3.9468749999999999</v>
      </c>
    </row>
    <row r="1168" spans="5:7" x14ac:dyDescent="0.2">
      <c r="E1168" s="7">
        <v>3.7777500000000002</v>
      </c>
      <c r="F1168" s="7">
        <v>0.63737500000000002</v>
      </c>
      <c r="G1168" s="7">
        <v>2.9712499999999999</v>
      </c>
    </row>
    <row r="1169" spans="5:7" x14ac:dyDescent="0.2">
      <c r="E1169" s="7">
        <v>2.8777499999999998</v>
      </c>
      <c r="F1169" s="7">
        <v>1.38025</v>
      </c>
      <c r="G1169" s="7">
        <v>2.5107499999999998</v>
      </c>
    </row>
    <row r="1170" spans="5:7" x14ac:dyDescent="0.2">
      <c r="E1170" s="7">
        <v>2.2810000000000001</v>
      </c>
      <c r="F1170" s="7">
        <v>0.67312499999999997</v>
      </c>
      <c r="G1170" s="7">
        <v>11.234624999999999</v>
      </c>
    </row>
    <row r="1171" spans="5:7" x14ac:dyDescent="0.2">
      <c r="E1171" s="7">
        <v>2.125</v>
      </c>
      <c r="F1171" s="7">
        <v>0.55900000000000005</v>
      </c>
      <c r="G1171" s="7">
        <v>5.95</v>
      </c>
    </row>
    <row r="1172" spans="5:7" x14ac:dyDescent="0.2">
      <c r="E1172" s="7">
        <v>2.5499999999999998</v>
      </c>
      <c r="F1172" s="7">
        <v>2.534875</v>
      </c>
      <c r="G1172" s="7">
        <v>6.9357499999999996</v>
      </c>
    </row>
    <row r="1173" spans="5:7" x14ac:dyDescent="0.2">
      <c r="E1173" s="7">
        <v>2.7414999999999998</v>
      </c>
      <c r="F1173" s="7">
        <v>0.97624999999999995</v>
      </c>
      <c r="G1173" s="7">
        <v>3.7955000000000001</v>
      </c>
    </row>
    <row r="1174" spans="5:7" x14ac:dyDescent="0.2">
      <c r="E1174" s="7">
        <v>1.25</v>
      </c>
      <c r="F1174" s="7">
        <v>1.6745000000000001</v>
      </c>
      <c r="G1174" s="7">
        <v>1.6677500000000001</v>
      </c>
    </row>
    <row r="1175" spans="5:7" x14ac:dyDescent="0.2">
      <c r="E1175" s="7">
        <v>0.625</v>
      </c>
      <c r="F1175" s="7">
        <v>1.7364999999999999</v>
      </c>
      <c r="G1175" s="7">
        <v>4.063625</v>
      </c>
    </row>
    <row r="1176" spans="5:7" x14ac:dyDescent="0.2">
      <c r="E1176" s="7">
        <v>3.1353749999999998</v>
      </c>
      <c r="F1176" s="7">
        <v>2.1396250000000001</v>
      </c>
      <c r="G1176" s="7">
        <v>3.52075</v>
      </c>
    </row>
    <row r="1177" spans="5:7" x14ac:dyDescent="0.2">
      <c r="E1177" s="7">
        <v>4.7623749999999996</v>
      </c>
      <c r="F1177" s="7">
        <v>1.1525000000000001</v>
      </c>
      <c r="G1177" s="7">
        <v>0.707125</v>
      </c>
    </row>
    <row r="1178" spans="5:7" x14ac:dyDescent="0.2">
      <c r="E1178" s="7">
        <v>4.0415000000000001</v>
      </c>
      <c r="F1178" s="7">
        <v>0.67312499999999997</v>
      </c>
      <c r="G1178" s="7">
        <v>3.432375</v>
      </c>
    </row>
    <row r="1179" spans="5:7" x14ac:dyDescent="0.2">
      <c r="E1179" s="7">
        <v>3.5794999999999999</v>
      </c>
      <c r="F1179" s="7">
        <v>0.88387499999999997</v>
      </c>
      <c r="G1179" s="7">
        <v>0.707125</v>
      </c>
    </row>
    <row r="1180" spans="5:7" x14ac:dyDescent="0.2">
      <c r="E1180" s="7">
        <v>3.4866250000000001</v>
      </c>
      <c r="F1180" s="7">
        <v>4.2916249999999998</v>
      </c>
      <c r="G1180" s="7">
        <v>1.0307500000000001</v>
      </c>
    </row>
    <row r="1181" spans="5:7" x14ac:dyDescent="0.2">
      <c r="E1181" s="7">
        <v>5.9560000000000004</v>
      </c>
      <c r="F1181" s="7">
        <v>2.0193750000000001</v>
      </c>
      <c r="G1181" s="7">
        <v>2.1829999999999998</v>
      </c>
    </row>
    <row r="1182" spans="5:7" x14ac:dyDescent="0.2">
      <c r="E1182" s="7">
        <v>5.5252499999999998</v>
      </c>
      <c r="F1182" s="7">
        <v>18.154250000000001</v>
      </c>
      <c r="G1182" s="7">
        <v>2.2534999999999998</v>
      </c>
    </row>
    <row r="1183" spans="5:7" x14ac:dyDescent="0.2">
      <c r="E1183" s="7">
        <v>9.4107500000000002</v>
      </c>
      <c r="F1183" s="7">
        <v>1.1525000000000001</v>
      </c>
      <c r="G1183" s="7">
        <v>1.2869999999999999</v>
      </c>
    </row>
    <row r="1184" spans="5:7" x14ac:dyDescent="0.2">
      <c r="E1184" s="7">
        <v>6.0467500000000003</v>
      </c>
      <c r="F1184" s="7">
        <v>2.4907499999999998</v>
      </c>
      <c r="G1184" s="7">
        <v>2.1396250000000001</v>
      </c>
    </row>
    <row r="1185" spans="5:7" x14ac:dyDescent="0.2">
      <c r="E1185" s="7">
        <v>2.1506249999999998</v>
      </c>
      <c r="F1185" s="7">
        <v>7.6163749999999997</v>
      </c>
      <c r="G1185" s="7">
        <v>8.0671250000000008</v>
      </c>
    </row>
    <row r="1186" spans="5:7" x14ac:dyDescent="0.2">
      <c r="E1186" s="7">
        <v>0.625</v>
      </c>
      <c r="F1186" s="7">
        <v>1.82</v>
      </c>
      <c r="G1186" s="7">
        <v>10.545125000000001</v>
      </c>
    </row>
    <row r="1187" spans="5:7" x14ac:dyDescent="0.2">
      <c r="E1187" s="7">
        <v>4.5069999999999997</v>
      </c>
      <c r="F1187" s="7">
        <v>4.7516249999999998</v>
      </c>
      <c r="G1187" s="7">
        <v>1.231125</v>
      </c>
    </row>
    <row r="1188" spans="5:7" x14ac:dyDescent="0.2">
      <c r="E1188" s="7">
        <v>2.5031249999999998</v>
      </c>
      <c r="F1188" s="7">
        <v>4.0052500000000002</v>
      </c>
      <c r="G1188" s="7">
        <v>0.55900000000000005</v>
      </c>
    </row>
    <row r="1189" spans="5:7" x14ac:dyDescent="0.2">
      <c r="E1189" s="7">
        <v>5.0031249999999998</v>
      </c>
      <c r="F1189" s="7">
        <v>13.279125000000001</v>
      </c>
      <c r="G1189" s="7">
        <v>3.1067499999999999</v>
      </c>
    </row>
    <row r="1190" spans="5:7" x14ac:dyDescent="0.2">
      <c r="E1190" s="7">
        <v>1.2562500000000001</v>
      </c>
      <c r="F1190" s="7">
        <v>3.4482499999999998</v>
      </c>
      <c r="G1190" s="7">
        <v>3.9151250000000002</v>
      </c>
    </row>
    <row r="1191" spans="5:7" x14ac:dyDescent="0.2">
      <c r="E1191" s="7">
        <v>4.1552499999999997</v>
      </c>
      <c r="F1191" s="7">
        <v>8.2861250000000002</v>
      </c>
      <c r="G1191" s="7">
        <v>9.2153749999999999</v>
      </c>
    </row>
    <row r="1192" spans="5:7" x14ac:dyDescent="0.2">
      <c r="E1192" s="7">
        <v>4.4937500000000004</v>
      </c>
      <c r="F1192" s="7">
        <v>2.0691250000000001</v>
      </c>
      <c r="G1192" s="7">
        <v>2.7414999999999998</v>
      </c>
    </row>
    <row r="1193" spans="5:7" x14ac:dyDescent="0.2">
      <c r="E1193" s="7">
        <v>0.707125</v>
      </c>
      <c r="F1193" s="7">
        <v>1.7001250000000001</v>
      </c>
      <c r="G1193" s="7">
        <v>5.4957500000000001</v>
      </c>
    </row>
    <row r="1194" spans="5:7" x14ac:dyDescent="0.2">
      <c r="E1194" s="7">
        <v>5.702</v>
      </c>
      <c r="F1194" s="7">
        <v>4.3767500000000004</v>
      </c>
      <c r="G1194" s="7">
        <v>4.875</v>
      </c>
    </row>
    <row r="1195" spans="5:7" x14ac:dyDescent="0.2">
      <c r="E1195" s="7">
        <v>1.125</v>
      </c>
      <c r="F1195" s="7">
        <v>6.1723749999999997</v>
      </c>
      <c r="G1195" s="7">
        <v>4.1420000000000003</v>
      </c>
    </row>
    <row r="1196" spans="5:7" x14ac:dyDescent="0.2">
      <c r="E1196" s="7">
        <v>0.90137500000000004</v>
      </c>
      <c r="F1196" s="7">
        <v>3.3541249999999998</v>
      </c>
      <c r="G1196" s="7">
        <v>6.8852500000000001</v>
      </c>
    </row>
    <row r="1197" spans="5:7" x14ac:dyDescent="0.2">
      <c r="E1197" s="7">
        <v>1.7677499999999999</v>
      </c>
      <c r="F1197" s="7">
        <v>10.908875</v>
      </c>
      <c r="G1197" s="7">
        <v>4.9504999999999999</v>
      </c>
    </row>
    <row r="1198" spans="5:7" x14ac:dyDescent="0.2">
      <c r="E1198" s="7">
        <v>2.9765000000000001</v>
      </c>
      <c r="F1198" s="7">
        <v>5.1515000000000004</v>
      </c>
      <c r="G1198" s="7">
        <v>5.7718749999999996</v>
      </c>
    </row>
    <row r="1199" spans="5:7" x14ac:dyDescent="0.2">
      <c r="E1199" s="7">
        <v>4.3481249999999996</v>
      </c>
      <c r="F1199" s="7">
        <v>9.8432499999999994</v>
      </c>
      <c r="G1199" s="7">
        <v>5.4154999999999998</v>
      </c>
    </row>
    <row r="1200" spans="5:7" x14ac:dyDescent="0.2">
      <c r="E1200" s="7">
        <v>0.91</v>
      </c>
      <c r="F1200" s="7">
        <v>12.680624999999999</v>
      </c>
      <c r="G1200" s="7">
        <v>1.50525</v>
      </c>
    </row>
    <row r="1201" spans="5:7" x14ac:dyDescent="0.2">
      <c r="E1201" s="7">
        <v>1.7677499999999999</v>
      </c>
      <c r="F1201" s="7">
        <v>7.6760000000000002</v>
      </c>
      <c r="G1201" s="7">
        <v>1.78975</v>
      </c>
    </row>
    <row r="1202" spans="5:7" x14ac:dyDescent="0.2">
      <c r="E1202" s="7">
        <v>1.5760000000000001</v>
      </c>
      <c r="F1202" s="7">
        <v>3.6443750000000001</v>
      </c>
      <c r="G1202" s="7">
        <v>0.625</v>
      </c>
    </row>
    <row r="1203" spans="5:7" x14ac:dyDescent="0.2">
      <c r="E1203" s="7">
        <v>1.25</v>
      </c>
      <c r="F1203" s="7">
        <v>9.1872500000000006</v>
      </c>
      <c r="G1203" s="7">
        <v>1.41425</v>
      </c>
    </row>
    <row r="1204" spans="5:7" x14ac:dyDescent="0.2">
      <c r="E1204" s="7">
        <v>3.883</v>
      </c>
      <c r="F1204" s="7">
        <v>2.5</v>
      </c>
      <c r="G1204" s="7">
        <v>6.2073749999999999</v>
      </c>
    </row>
    <row r="1205" spans="5:7" x14ac:dyDescent="0.2">
      <c r="E1205" s="7">
        <v>1.231125</v>
      </c>
      <c r="F1205" s="7">
        <v>6.5518749999999999</v>
      </c>
      <c r="G1205" s="7">
        <v>1.231125</v>
      </c>
    </row>
    <row r="1206" spans="5:7" x14ac:dyDescent="0.2">
      <c r="E1206" s="7">
        <v>3.5794999999999999</v>
      </c>
      <c r="F1206" s="7">
        <v>4.06975</v>
      </c>
      <c r="G1206" s="7">
        <v>0.707125</v>
      </c>
    </row>
    <row r="1207" spans="5:7" x14ac:dyDescent="0.2">
      <c r="E1207" s="7">
        <v>1.7766249999999999</v>
      </c>
      <c r="F1207" s="7">
        <v>1.7001250000000001</v>
      </c>
      <c r="G1207" s="7">
        <v>1.510375</v>
      </c>
    </row>
    <row r="1208" spans="5:7" x14ac:dyDescent="0.2">
      <c r="E1208" s="7">
        <v>6.0686249999999999</v>
      </c>
      <c r="F1208" s="7">
        <v>6.3926249999999998</v>
      </c>
      <c r="G1208" s="7">
        <v>1.1525000000000001</v>
      </c>
    </row>
    <row r="1209" spans="5:7" x14ac:dyDescent="0.2">
      <c r="E1209" s="7">
        <v>3.0928749999999998</v>
      </c>
      <c r="F1209" s="7">
        <v>23.265125000000001</v>
      </c>
      <c r="G1209" s="7">
        <v>0.875</v>
      </c>
    </row>
    <row r="1210" spans="5:7" x14ac:dyDescent="0.2">
      <c r="E1210" s="7">
        <v>3.3773749999999998</v>
      </c>
      <c r="F1210" s="7">
        <v>7.9156250000000004</v>
      </c>
      <c r="G1210" s="7">
        <v>0.707125</v>
      </c>
    </row>
    <row r="1211" spans="5:7" x14ac:dyDescent="0.2">
      <c r="E1211" s="7">
        <v>7.1301249999999996</v>
      </c>
      <c r="F1211" s="7">
        <v>1.7766249999999999</v>
      </c>
      <c r="G1211" s="7">
        <v>0.88387499999999997</v>
      </c>
    </row>
    <row r="1212" spans="5:7" x14ac:dyDescent="0.2">
      <c r="E1212" s="7">
        <v>0.83850000000000002</v>
      </c>
      <c r="F1212" s="7">
        <v>1.5662499999999999</v>
      </c>
      <c r="G1212" s="7">
        <v>2.0369999999999999</v>
      </c>
    </row>
    <row r="1213" spans="5:7" x14ac:dyDescent="0.2">
      <c r="E1213" s="7">
        <v>8.3676250000000003</v>
      </c>
      <c r="F1213" s="7">
        <v>4.0276249999999996</v>
      </c>
      <c r="G1213" s="7">
        <v>3.645</v>
      </c>
    </row>
    <row r="1214" spans="5:7" x14ac:dyDescent="0.2">
      <c r="E1214" s="7">
        <v>2.6844999999999999</v>
      </c>
      <c r="F1214" s="7">
        <v>2.015625</v>
      </c>
      <c r="G1214" s="7">
        <v>0.97624999999999995</v>
      </c>
    </row>
    <row r="1215" spans="5:7" x14ac:dyDescent="0.2">
      <c r="E1215" s="7">
        <v>0.79062500000000002</v>
      </c>
      <c r="F1215" s="7">
        <v>8.8219999999999992</v>
      </c>
      <c r="G1215" s="7">
        <v>2.0723750000000001</v>
      </c>
    </row>
    <row r="1216" spans="5:7" x14ac:dyDescent="0.2">
      <c r="E1216" s="7">
        <v>2.5738750000000001</v>
      </c>
      <c r="F1216" s="7">
        <v>6.5041250000000002</v>
      </c>
      <c r="G1216" s="7">
        <v>2.7669999999999999</v>
      </c>
    </row>
    <row r="1217" spans="5:7" x14ac:dyDescent="0.2">
      <c r="E1217" s="7">
        <v>2.1578750000000002</v>
      </c>
      <c r="F1217" s="7">
        <v>1.976375</v>
      </c>
      <c r="G1217" s="7">
        <v>3.1048749999999998</v>
      </c>
    </row>
    <row r="1218" spans="5:7" x14ac:dyDescent="0.2">
      <c r="E1218" s="7">
        <v>1.510375</v>
      </c>
      <c r="F1218" s="7">
        <v>0.88387499999999997</v>
      </c>
      <c r="G1218" s="7">
        <v>1.25</v>
      </c>
    </row>
    <row r="1219" spans="5:7" x14ac:dyDescent="0.2">
      <c r="E1219" s="7">
        <v>0.51537500000000003</v>
      </c>
      <c r="F1219" s="7">
        <v>1.2869999999999999</v>
      </c>
      <c r="G1219" s="7">
        <v>0.95199999999999996</v>
      </c>
    </row>
    <row r="1220" spans="5:7" x14ac:dyDescent="0.2">
      <c r="E1220" s="7">
        <v>1.25</v>
      </c>
      <c r="F1220" s="7">
        <v>1.7410000000000001</v>
      </c>
      <c r="G1220" s="7">
        <v>1.78975</v>
      </c>
    </row>
    <row r="1221" spans="5:7" x14ac:dyDescent="0.2">
      <c r="E1221" s="7">
        <v>0.91</v>
      </c>
      <c r="F1221" s="7">
        <v>3.6077499999999998</v>
      </c>
      <c r="G1221" s="7">
        <v>1.3462499999999999</v>
      </c>
    </row>
    <row r="1222" spans="5:7" x14ac:dyDescent="0.2">
      <c r="E1222" s="7">
        <v>3.677</v>
      </c>
      <c r="F1222" s="7">
        <v>1.50525</v>
      </c>
      <c r="G1222" s="7">
        <v>3.645</v>
      </c>
    </row>
    <row r="1223" spans="5:7" x14ac:dyDescent="0.2">
      <c r="E1223" s="7">
        <v>3.8507500000000001</v>
      </c>
      <c r="F1223" s="7">
        <v>2.0803750000000001</v>
      </c>
      <c r="G1223" s="7">
        <v>1.6007499999999999</v>
      </c>
    </row>
    <row r="1224" spans="5:7" x14ac:dyDescent="0.2">
      <c r="E1224" s="7">
        <v>0.707125</v>
      </c>
      <c r="F1224" s="7">
        <v>1.875</v>
      </c>
      <c r="G1224" s="7">
        <v>0.91</v>
      </c>
    </row>
    <row r="1225" spans="5:7" x14ac:dyDescent="0.2">
      <c r="E1225" s="7">
        <v>3.625</v>
      </c>
      <c r="F1225" s="7">
        <v>3.8769999999999998</v>
      </c>
      <c r="G1225" s="7">
        <v>0.80037499999999995</v>
      </c>
    </row>
    <row r="1226" spans="5:7" x14ac:dyDescent="0.2">
      <c r="E1226" s="7">
        <v>3.2308750000000002</v>
      </c>
      <c r="F1226" s="7">
        <v>1.591</v>
      </c>
      <c r="G1226" s="7">
        <v>5.2796250000000002</v>
      </c>
    </row>
    <row r="1227" spans="5:7" x14ac:dyDescent="0.2">
      <c r="E1227" s="7">
        <v>1.5662499999999999</v>
      </c>
      <c r="F1227" s="7">
        <v>2.692625</v>
      </c>
      <c r="G1227" s="7">
        <v>1.380625</v>
      </c>
    </row>
    <row r="1228" spans="5:7" x14ac:dyDescent="0.2">
      <c r="E1228" s="7">
        <v>2.9817499999999999</v>
      </c>
      <c r="F1228" s="7">
        <v>7.6524999999999999</v>
      </c>
      <c r="G1228" s="7">
        <v>2.0615000000000001</v>
      </c>
    </row>
    <row r="1229" spans="5:7" x14ac:dyDescent="0.2">
      <c r="E1229" s="7">
        <v>1.677</v>
      </c>
      <c r="F1229" s="7">
        <v>7.2062499999999998</v>
      </c>
      <c r="G1229" s="7">
        <v>1.50525</v>
      </c>
    </row>
    <row r="1230" spans="5:7" x14ac:dyDescent="0.2">
      <c r="E1230" s="7">
        <v>0.90137500000000004</v>
      </c>
      <c r="F1230" s="7">
        <v>3.1592500000000001</v>
      </c>
      <c r="G1230" s="7">
        <v>0.5</v>
      </c>
    </row>
    <row r="1231" spans="5:7" x14ac:dyDescent="0.2">
      <c r="E1231" s="7">
        <v>2.6011250000000001</v>
      </c>
      <c r="F1231" s="7">
        <v>5.3047500000000003</v>
      </c>
      <c r="G1231" s="7">
        <v>1.875</v>
      </c>
    </row>
    <row r="1232" spans="5:7" x14ac:dyDescent="0.2">
      <c r="E1232" s="7">
        <v>0.97624999999999995</v>
      </c>
      <c r="F1232" s="7">
        <v>4.3318750000000001</v>
      </c>
      <c r="G1232" s="7">
        <v>1.231125</v>
      </c>
    </row>
    <row r="1233" spans="5:7" x14ac:dyDescent="0.2">
      <c r="E1233" s="7">
        <v>1.625</v>
      </c>
      <c r="F1233" s="7">
        <v>2.8777499999999998</v>
      </c>
      <c r="G1233" s="7">
        <v>2.3881250000000001</v>
      </c>
    </row>
    <row r="1234" spans="5:7" x14ac:dyDescent="0.2">
      <c r="E1234" s="7">
        <v>2.3584999999999998</v>
      </c>
      <c r="F1234" s="7">
        <v>1.50525</v>
      </c>
      <c r="G1234" s="7">
        <v>1.6441250000000001</v>
      </c>
    </row>
    <row r="1235" spans="5:7" x14ac:dyDescent="0.2">
      <c r="E1235" s="7">
        <v>0.72887500000000005</v>
      </c>
      <c r="F1235" s="7">
        <v>4.3659999999999997</v>
      </c>
      <c r="G1235" s="7">
        <v>1.5662499999999999</v>
      </c>
    </row>
    <row r="1236" spans="5:7" x14ac:dyDescent="0.2">
      <c r="E1236" s="7">
        <v>0.91</v>
      </c>
      <c r="F1236" s="7">
        <v>3.75</v>
      </c>
      <c r="G1236" s="7">
        <v>1.62975</v>
      </c>
    </row>
    <row r="1237" spans="5:7" x14ac:dyDescent="0.2">
      <c r="E1237" s="7">
        <v>1.875</v>
      </c>
      <c r="F1237" s="7">
        <v>1.25</v>
      </c>
      <c r="G1237" s="7">
        <v>1.2562500000000001</v>
      </c>
    </row>
    <row r="1238" spans="5:7" x14ac:dyDescent="0.2">
      <c r="E1238" s="7">
        <v>0.707125</v>
      </c>
      <c r="F1238" s="7">
        <v>15.608625</v>
      </c>
      <c r="G1238" s="7">
        <v>1.7001250000000001</v>
      </c>
    </row>
    <row r="1239" spans="5:7" x14ac:dyDescent="0.2">
      <c r="E1239" s="7">
        <v>2.8943750000000001</v>
      </c>
      <c r="F1239" s="7">
        <v>4.0019999999999998</v>
      </c>
      <c r="G1239" s="7">
        <v>0.72887500000000005</v>
      </c>
    </row>
    <row r="1240" spans="5:7" x14ac:dyDescent="0.2">
      <c r="E1240" s="7">
        <v>1.50525</v>
      </c>
      <c r="F1240" s="7">
        <v>2.0888749999999998</v>
      </c>
      <c r="G1240" s="7">
        <v>0.83850000000000002</v>
      </c>
    </row>
    <row r="1241" spans="5:7" x14ac:dyDescent="0.2">
      <c r="E1241" s="7">
        <v>2.6516250000000001</v>
      </c>
      <c r="F1241" s="7">
        <v>5.7717499999999999</v>
      </c>
      <c r="G1241" s="7">
        <v>0.55900000000000005</v>
      </c>
    </row>
    <row r="1242" spans="5:7" x14ac:dyDescent="0.2">
      <c r="E1242" s="7">
        <v>1.82</v>
      </c>
      <c r="F1242" s="7">
        <v>1.9404999999999999</v>
      </c>
      <c r="G1242" s="7">
        <v>1</v>
      </c>
    </row>
    <row r="1243" spans="5:7" x14ac:dyDescent="0.2">
      <c r="E1243" s="7">
        <v>5.8362499999999997</v>
      </c>
      <c r="F1243" s="7">
        <v>2.125</v>
      </c>
      <c r="G1243" s="7">
        <v>1</v>
      </c>
    </row>
    <row r="1244" spans="5:7" x14ac:dyDescent="0.2">
      <c r="E1244" s="7">
        <v>8.4336249999999993</v>
      </c>
      <c r="F1244" s="7">
        <v>3.1622499999999998</v>
      </c>
      <c r="G1244" s="7">
        <v>3.363375</v>
      </c>
    </row>
    <row r="1245" spans="5:7" x14ac:dyDescent="0.2">
      <c r="E1245" s="7">
        <v>14.083625</v>
      </c>
      <c r="F1245" s="7">
        <v>4.67875</v>
      </c>
      <c r="G1245" s="7">
        <v>1.2869999999999999</v>
      </c>
    </row>
    <row r="1246" spans="5:7" x14ac:dyDescent="0.2">
      <c r="E1246" s="7">
        <v>9.2271249999999991</v>
      </c>
      <c r="F1246" s="7">
        <v>2.8504999999999998</v>
      </c>
      <c r="G1246" s="7">
        <v>2.37175</v>
      </c>
    </row>
    <row r="1247" spans="5:7" x14ac:dyDescent="0.2">
      <c r="E1247" s="7">
        <v>2.125</v>
      </c>
      <c r="F1247" s="7">
        <v>3.2040000000000002</v>
      </c>
      <c r="G1247" s="7">
        <v>0.625</v>
      </c>
    </row>
    <row r="1248" spans="5:7" x14ac:dyDescent="0.2">
      <c r="E1248" s="7">
        <v>26.195125000000001</v>
      </c>
      <c r="F1248" s="7">
        <v>2.1829999999999998</v>
      </c>
      <c r="G1248" s="7">
        <v>3.0746250000000002</v>
      </c>
    </row>
    <row r="1249" spans="5:7" x14ac:dyDescent="0.2">
      <c r="E1249" s="7">
        <v>2.050125</v>
      </c>
      <c r="F1249" s="7">
        <v>1.9873749999999999</v>
      </c>
      <c r="G1249" s="7">
        <v>0.625</v>
      </c>
    </row>
    <row r="1250" spans="5:7" x14ac:dyDescent="0.2">
      <c r="E1250" s="7">
        <v>1.185875</v>
      </c>
      <c r="F1250" s="7">
        <v>5.6597499999999998</v>
      </c>
      <c r="G1250" s="7">
        <v>0.91</v>
      </c>
    </row>
    <row r="1251" spans="5:7" x14ac:dyDescent="0.2">
      <c r="E1251" s="7">
        <v>0.625</v>
      </c>
      <c r="F1251" s="7">
        <v>1.0077499999999999</v>
      </c>
      <c r="G1251" s="7">
        <v>2.2947500000000001</v>
      </c>
    </row>
    <row r="1252" spans="5:7" x14ac:dyDescent="0.2">
      <c r="E1252" s="7">
        <v>3.6763750000000002</v>
      </c>
      <c r="F1252" s="7">
        <v>0.91</v>
      </c>
      <c r="G1252" s="7">
        <v>2.820125</v>
      </c>
    </row>
    <row r="1253" spans="5:7" x14ac:dyDescent="0.2">
      <c r="E1253" s="7">
        <v>1.792875</v>
      </c>
      <c r="F1253" s="7">
        <v>1.380625</v>
      </c>
      <c r="G1253" s="7">
        <v>0.83850000000000002</v>
      </c>
    </row>
    <row r="1254" spans="5:7" x14ac:dyDescent="0.2">
      <c r="E1254" s="7">
        <v>1.0153749999999999</v>
      </c>
      <c r="F1254" s="7">
        <v>5.0279999999999996</v>
      </c>
      <c r="G1254" s="7">
        <v>3.6507499999999999</v>
      </c>
    </row>
    <row r="1255" spans="5:7" x14ac:dyDescent="0.2">
      <c r="E1255" s="7">
        <v>4.5501250000000004</v>
      </c>
      <c r="F1255" s="7">
        <v>4.7566249999999997</v>
      </c>
      <c r="G1255" s="7">
        <v>1.591</v>
      </c>
    </row>
    <row r="1256" spans="5:7" x14ac:dyDescent="0.2">
      <c r="E1256" s="7">
        <v>2.752875</v>
      </c>
      <c r="F1256" s="7">
        <v>6.2067500000000004</v>
      </c>
      <c r="G1256" s="7">
        <v>1.8027500000000001</v>
      </c>
    </row>
    <row r="1257" spans="5:7" x14ac:dyDescent="0.2">
      <c r="E1257" s="7">
        <v>3.3657499999999998</v>
      </c>
      <c r="F1257" s="7">
        <v>0.90137500000000004</v>
      </c>
      <c r="G1257" s="7">
        <v>0.72887500000000005</v>
      </c>
    </row>
    <row r="1258" spans="5:7" x14ac:dyDescent="0.2">
      <c r="E1258" s="7">
        <v>11.261749999999999</v>
      </c>
      <c r="F1258" s="7">
        <v>3.304125</v>
      </c>
      <c r="G1258" s="7">
        <v>1.50525</v>
      </c>
    </row>
    <row r="1259" spans="5:7" x14ac:dyDescent="0.2">
      <c r="E1259" s="7">
        <v>0.83850000000000002</v>
      </c>
      <c r="F1259" s="7">
        <v>0.95199999999999996</v>
      </c>
      <c r="G1259" s="7">
        <v>2.0514999999999999</v>
      </c>
    </row>
    <row r="1260" spans="5:7" x14ac:dyDescent="0.2">
      <c r="E1260" s="7">
        <v>1.9412499999999999</v>
      </c>
      <c r="F1260" s="7">
        <v>1.78975</v>
      </c>
      <c r="G1260" s="7">
        <v>0.39524999999999999</v>
      </c>
    </row>
    <row r="1261" spans="5:7" x14ac:dyDescent="0.2">
      <c r="E1261" s="7">
        <v>0.625</v>
      </c>
      <c r="F1261" s="7">
        <v>8.5577500000000004</v>
      </c>
      <c r="G1261" s="7">
        <v>1.538125</v>
      </c>
    </row>
    <row r="1262" spans="5:7" x14ac:dyDescent="0.2">
      <c r="E1262" s="7">
        <v>4.9266249999999996</v>
      </c>
      <c r="F1262" s="7">
        <v>1.82</v>
      </c>
      <c r="G1262" s="7">
        <v>0.5</v>
      </c>
    </row>
    <row r="1263" spans="5:7" x14ac:dyDescent="0.2">
      <c r="E1263" s="7">
        <v>13.74475</v>
      </c>
      <c r="F1263" s="7">
        <v>26.4465</v>
      </c>
      <c r="G1263" s="7">
        <v>1.3462499999999999</v>
      </c>
    </row>
    <row r="1264" spans="5:7" x14ac:dyDescent="0.2">
      <c r="E1264" s="7">
        <v>1.8916249999999999</v>
      </c>
      <c r="F1264" s="7">
        <v>1.8027500000000001</v>
      </c>
      <c r="G1264" s="7">
        <v>0.625</v>
      </c>
    </row>
    <row r="1265" spans="5:7" x14ac:dyDescent="0.2">
      <c r="E1265" s="7">
        <v>0.90137500000000004</v>
      </c>
      <c r="F1265" s="7">
        <v>0.88387499999999997</v>
      </c>
      <c r="G1265" s="7">
        <v>1.25</v>
      </c>
    </row>
    <row r="1266" spans="5:7" x14ac:dyDescent="0.2">
      <c r="E1266" s="7">
        <v>1.625</v>
      </c>
      <c r="F1266" s="7">
        <v>1.62975</v>
      </c>
      <c r="G1266" s="7">
        <v>0.39524999999999999</v>
      </c>
    </row>
    <row r="1267" spans="5:7" x14ac:dyDescent="0.2">
      <c r="E1267" s="7">
        <v>4.4668749999999999</v>
      </c>
      <c r="F1267" s="7">
        <v>0.76037500000000002</v>
      </c>
      <c r="G1267" s="7">
        <v>2.1506249999999998</v>
      </c>
    </row>
    <row r="1268" spans="5:7" x14ac:dyDescent="0.2">
      <c r="E1268" s="7">
        <v>13.595874999999999</v>
      </c>
      <c r="F1268" s="7">
        <v>1.6817500000000001</v>
      </c>
      <c r="G1268" s="7">
        <v>1.9524999999999999</v>
      </c>
    </row>
    <row r="1269" spans="5:7" x14ac:dyDescent="0.2">
      <c r="E1269" s="7">
        <v>1.231125</v>
      </c>
      <c r="F1269" s="7">
        <v>1.380625</v>
      </c>
      <c r="G1269" s="7">
        <v>0.625</v>
      </c>
    </row>
    <row r="1270" spans="5:7" x14ac:dyDescent="0.2">
      <c r="E1270" s="7">
        <v>1</v>
      </c>
      <c r="F1270" s="7">
        <v>1.6441250000000001</v>
      </c>
      <c r="G1270" s="7">
        <v>1.3287500000000001</v>
      </c>
    </row>
    <row r="1271" spans="5:7" x14ac:dyDescent="0.2">
      <c r="E1271" s="7">
        <v>3.8493750000000002</v>
      </c>
      <c r="F1271" s="7">
        <v>2.128625</v>
      </c>
      <c r="G1271" s="7">
        <v>1.7364999999999999</v>
      </c>
    </row>
    <row r="1272" spans="5:7" x14ac:dyDescent="0.2">
      <c r="E1272" s="7">
        <v>1.6677500000000001</v>
      </c>
      <c r="F1272" s="7">
        <v>3.925125</v>
      </c>
      <c r="G1272" s="7">
        <v>1.352125</v>
      </c>
    </row>
    <row r="1273" spans="5:7" x14ac:dyDescent="0.2">
      <c r="E1273" s="7">
        <v>7.2811250000000003</v>
      </c>
      <c r="F1273" s="7">
        <v>1.5</v>
      </c>
      <c r="G1273" s="7">
        <v>1.25</v>
      </c>
    </row>
    <row r="1274" spans="5:7" x14ac:dyDescent="0.2">
      <c r="E1274" s="7">
        <v>0.88387499999999997</v>
      </c>
      <c r="F1274" s="7">
        <v>3.0233750000000001</v>
      </c>
      <c r="G1274" s="7">
        <v>1.5662499999999999</v>
      </c>
    </row>
    <row r="1275" spans="5:7" x14ac:dyDescent="0.2">
      <c r="E1275" s="7">
        <v>1.1792499999999999</v>
      </c>
      <c r="F1275" s="7">
        <v>4.3251249999999999</v>
      </c>
      <c r="G1275" s="7">
        <v>0.79062500000000002</v>
      </c>
    </row>
    <row r="1276" spans="5:7" x14ac:dyDescent="0.2">
      <c r="E1276" s="7">
        <v>0.83850000000000002</v>
      </c>
      <c r="F1276" s="7">
        <v>1.5</v>
      </c>
      <c r="G1276" s="7">
        <v>3.1647500000000002</v>
      </c>
    </row>
    <row r="1277" spans="5:7" x14ac:dyDescent="0.2">
      <c r="E1277" s="7">
        <v>0.80037499999999995</v>
      </c>
      <c r="F1277" s="7">
        <v>2.125</v>
      </c>
      <c r="G1277" s="7">
        <v>0.39524999999999999</v>
      </c>
    </row>
    <row r="1278" spans="5:7" x14ac:dyDescent="0.2">
      <c r="E1278" s="7">
        <v>4.8282499999999997</v>
      </c>
      <c r="F1278" s="7">
        <v>1.27475</v>
      </c>
      <c r="G1278" s="7">
        <v>1.5662499999999999</v>
      </c>
    </row>
    <row r="1279" spans="5:7" x14ac:dyDescent="0.2">
      <c r="E1279" s="7">
        <v>1.9524999999999999</v>
      </c>
      <c r="F1279" s="7">
        <v>1.0077499999999999</v>
      </c>
      <c r="G1279" s="7">
        <v>1.62975</v>
      </c>
    </row>
    <row r="1280" spans="5:7" x14ac:dyDescent="0.2">
      <c r="E1280" s="7">
        <v>3.7164999999999999</v>
      </c>
      <c r="F1280" s="7">
        <v>0.88387499999999997</v>
      </c>
      <c r="G1280" s="7">
        <v>1.6038749999999999</v>
      </c>
    </row>
    <row r="1281" spans="5:7" x14ac:dyDescent="0.2">
      <c r="E1281" s="7">
        <v>1.6441250000000001</v>
      </c>
      <c r="F1281" s="7">
        <v>25.229500000000002</v>
      </c>
      <c r="G1281" s="7">
        <v>1.1441250000000001</v>
      </c>
    </row>
    <row r="1282" spans="5:7" x14ac:dyDescent="0.2">
      <c r="E1282" s="7">
        <v>1.887375</v>
      </c>
      <c r="F1282" s="7">
        <v>1.510375</v>
      </c>
      <c r="G1282" s="7">
        <v>0.51537500000000003</v>
      </c>
    </row>
    <row r="1283" spans="5:7" x14ac:dyDescent="0.2">
      <c r="E1283" s="7">
        <v>3.3283749999999999</v>
      </c>
      <c r="F1283" s="7">
        <v>1.671125</v>
      </c>
      <c r="G1283" s="7">
        <v>0.39524999999999999</v>
      </c>
    </row>
    <row r="1284" spans="5:7" x14ac:dyDescent="0.2">
      <c r="E1284" s="7">
        <v>1.131875</v>
      </c>
      <c r="F1284" s="7">
        <v>2.3881250000000001</v>
      </c>
      <c r="G1284" s="7">
        <v>1.0077499999999999</v>
      </c>
    </row>
    <row r="1285" spans="5:7" x14ac:dyDescent="0.2">
      <c r="E1285" s="7">
        <v>1.27475</v>
      </c>
      <c r="F1285" s="7">
        <v>3.0258750000000001</v>
      </c>
      <c r="G1285" s="7">
        <v>0.45074999999999998</v>
      </c>
    </row>
    <row r="1286" spans="5:7" x14ac:dyDescent="0.2">
      <c r="E1286" s="7">
        <v>4.9528749999999997</v>
      </c>
      <c r="F1286" s="7">
        <v>2.2149999999999999</v>
      </c>
      <c r="G1286" s="7">
        <v>1.185875</v>
      </c>
    </row>
    <row r="1287" spans="5:7" x14ac:dyDescent="0.2">
      <c r="E1287" s="7">
        <v>1.7544999999999999</v>
      </c>
      <c r="F1287" s="7">
        <v>1.0680000000000001</v>
      </c>
      <c r="G1287" s="7">
        <v>0.67312499999999997</v>
      </c>
    </row>
    <row r="1288" spans="5:7" x14ac:dyDescent="0.2">
      <c r="E1288" s="7">
        <v>2.6516250000000001</v>
      </c>
      <c r="F1288" s="7">
        <v>0.91</v>
      </c>
      <c r="G1288" s="7">
        <v>1.2869999999999999</v>
      </c>
    </row>
    <row r="1289" spans="5:7" x14ac:dyDescent="0.2">
      <c r="E1289" s="7">
        <v>1.7766249999999999</v>
      </c>
      <c r="F1289" s="7">
        <v>1.1180000000000001</v>
      </c>
      <c r="G1289" s="7">
        <v>0.97624999999999995</v>
      </c>
    </row>
    <row r="1290" spans="5:7" x14ac:dyDescent="0.2">
      <c r="E1290" s="7">
        <v>3.4003749999999999</v>
      </c>
      <c r="F1290" s="7">
        <v>4.0019999999999998</v>
      </c>
      <c r="G1290" s="7">
        <v>2.034875</v>
      </c>
    </row>
    <row r="1291" spans="5:7" x14ac:dyDescent="0.2">
      <c r="E1291" s="7">
        <v>1.546125</v>
      </c>
      <c r="F1291" s="7">
        <v>1.185875</v>
      </c>
      <c r="G1291" s="7">
        <v>1.7766249999999999</v>
      </c>
    </row>
    <row r="1292" spans="5:7" x14ac:dyDescent="0.2">
      <c r="E1292" s="7">
        <v>2.577</v>
      </c>
      <c r="F1292" s="7">
        <v>1.7677499999999999</v>
      </c>
      <c r="G1292" s="7">
        <v>0.88387499999999997</v>
      </c>
    </row>
    <row r="1293" spans="5:7" x14ac:dyDescent="0.2">
      <c r="E1293" s="7">
        <v>0.90137500000000004</v>
      </c>
      <c r="F1293" s="7">
        <v>2.304875</v>
      </c>
      <c r="G1293" s="7">
        <v>2.67225</v>
      </c>
    </row>
    <row r="1294" spans="5:7" x14ac:dyDescent="0.2">
      <c r="E1294" s="7">
        <v>0.80037499999999995</v>
      </c>
      <c r="F1294" s="7">
        <v>1.95025</v>
      </c>
      <c r="G1294" s="7">
        <v>1.9564999999999999</v>
      </c>
    </row>
    <row r="1295" spans="5:7" x14ac:dyDescent="0.2">
      <c r="E1295" s="7">
        <v>1.1792499999999999</v>
      </c>
      <c r="F1295" s="7">
        <v>1.2562500000000001</v>
      </c>
      <c r="G1295" s="7">
        <v>1.1525000000000001</v>
      </c>
    </row>
    <row r="1296" spans="5:7" x14ac:dyDescent="0.2">
      <c r="E1296" s="7">
        <v>1.85825</v>
      </c>
      <c r="F1296" s="7">
        <v>1.8791249999999999</v>
      </c>
      <c r="G1296" s="7">
        <v>1.0680000000000001</v>
      </c>
    </row>
    <row r="1297" spans="5:7" x14ac:dyDescent="0.2">
      <c r="E1297" s="7">
        <v>1.5258750000000001</v>
      </c>
      <c r="F1297" s="7">
        <v>2.2810000000000001</v>
      </c>
      <c r="G1297" s="7">
        <v>1.875</v>
      </c>
    </row>
    <row r="1298" spans="5:7" x14ac:dyDescent="0.2">
      <c r="E1298" s="7">
        <v>7.8144999999999998</v>
      </c>
      <c r="F1298" s="7">
        <v>2.0691250000000001</v>
      </c>
      <c r="G1298" s="7">
        <v>0.53037500000000004</v>
      </c>
    </row>
    <row r="1299" spans="5:7" x14ac:dyDescent="0.2">
      <c r="E1299" s="7">
        <v>3.4118750000000002</v>
      </c>
      <c r="F1299" s="7">
        <v>1.3975</v>
      </c>
      <c r="G1299" s="7">
        <v>1.27475</v>
      </c>
    </row>
    <row r="1300" spans="5:7" x14ac:dyDescent="0.2">
      <c r="E1300" s="7">
        <v>1.25</v>
      </c>
      <c r="F1300" s="7">
        <v>1.0307500000000001</v>
      </c>
      <c r="G1300" s="7">
        <v>1.0307500000000001</v>
      </c>
    </row>
    <row r="1301" spans="5:7" x14ac:dyDescent="0.2">
      <c r="E1301" s="7">
        <v>4.7275</v>
      </c>
      <c r="F1301" s="7">
        <v>2.37825</v>
      </c>
      <c r="G1301" s="7">
        <v>0.39524999999999999</v>
      </c>
    </row>
    <row r="1302" spans="5:7" x14ac:dyDescent="0.2">
      <c r="E1302" s="7">
        <v>3.094875</v>
      </c>
      <c r="F1302" s="7">
        <v>2.481125</v>
      </c>
      <c r="G1302" s="7">
        <v>1.7677499999999999</v>
      </c>
    </row>
    <row r="1303" spans="5:7" x14ac:dyDescent="0.2">
      <c r="E1303" s="7">
        <v>2.7951250000000001</v>
      </c>
      <c r="F1303" s="7">
        <v>1.62975</v>
      </c>
      <c r="G1303" s="7">
        <v>0.88387499999999997</v>
      </c>
    </row>
    <row r="1304" spans="5:7" x14ac:dyDescent="0.2">
      <c r="E1304" s="7">
        <v>0.88387499999999997</v>
      </c>
      <c r="F1304" s="7">
        <v>1.625</v>
      </c>
      <c r="G1304" s="7">
        <v>2.6575000000000002</v>
      </c>
    </row>
    <row r="1305" spans="5:7" x14ac:dyDescent="0.2">
      <c r="E1305" s="7">
        <v>1.9444999999999999</v>
      </c>
      <c r="F1305" s="7">
        <v>2.4039999999999999</v>
      </c>
      <c r="G1305" s="7">
        <v>3.07</v>
      </c>
    </row>
    <row r="1306" spans="5:7" x14ac:dyDescent="0.2">
      <c r="E1306" s="7">
        <v>4.6031250000000004</v>
      </c>
      <c r="F1306" s="7">
        <v>1.82</v>
      </c>
      <c r="G1306" s="7">
        <v>0.35349999999999998</v>
      </c>
    </row>
    <row r="1307" spans="5:7" x14ac:dyDescent="0.2">
      <c r="E1307" s="7">
        <v>1.6677500000000001</v>
      </c>
      <c r="F1307" s="7">
        <v>2.67225</v>
      </c>
      <c r="G1307" s="7">
        <v>0.80037499999999995</v>
      </c>
    </row>
    <row r="1308" spans="5:7" x14ac:dyDescent="0.2">
      <c r="E1308" s="7">
        <v>0.79062500000000002</v>
      </c>
      <c r="F1308" s="7">
        <v>2.4043749999999999</v>
      </c>
      <c r="G1308" s="7">
        <v>2.401125</v>
      </c>
    </row>
    <row r="1309" spans="5:7" x14ac:dyDescent="0.2">
      <c r="E1309" s="7">
        <v>0.5</v>
      </c>
      <c r="F1309" s="7">
        <v>7.0834999999999999</v>
      </c>
      <c r="G1309" s="7">
        <v>1.4252499999999999</v>
      </c>
    </row>
    <row r="1310" spans="5:7" x14ac:dyDescent="0.2">
      <c r="E1310" s="7">
        <v>1.41425</v>
      </c>
      <c r="F1310" s="7">
        <v>2.9421249999999999</v>
      </c>
      <c r="G1310" s="7">
        <v>1.50525</v>
      </c>
    </row>
    <row r="1311" spans="5:7" x14ac:dyDescent="0.2">
      <c r="E1311" s="7">
        <v>1.9564999999999999</v>
      </c>
      <c r="F1311" s="7">
        <v>2.2947500000000001</v>
      </c>
      <c r="G1311" s="7">
        <v>1.3462499999999999</v>
      </c>
    </row>
    <row r="1312" spans="5:7" x14ac:dyDescent="0.2">
      <c r="E1312" s="7">
        <v>3.2258749999999998</v>
      </c>
      <c r="F1312" s="7">
        <v>2.9181249999999999</v>
      </c>
      <c r="G1312" s="7">
        <v>2.6440000000000001</v>
      </c>
    </row>
    <row r="1313" spans="5:7" x14ac:dyDescent="0.2">
      <c r="E1313" s="7">
        <v>2.5125000000000002</v>
      </c>
      <c r="F1313" s="7">
        <v>1.0077499999999999</v>
      </c>
      <c r="G1313" s="7">
        <v>0.63737500000000002</v>
      </c>
    </row>
    <row r="1314" spans="5:7" x14ac:dyDescent="0.2">
      <c r="E1314" s="7">
        <v>0.88387499999999997</v>
      </c>
      <c r="F1314" s="7">
        <v>1.25</v>
      </c>
      <c r="G1314" s="7">
        <v>1.5662499999999999</v>
      </c>
    </row>
    <row r="1315" spans="5:7" x14ac:dyDescent="0.2">
      <c r="E1315" s="7">
        <v>6.1926249999999996</v>
      </c>
      <c r="F1315" s="7">
        <v>5.6332500000000003</v>
      </c>
      <c r="G1315" s="7">
        <v>1.70075</v>
      </c>
    </row>
    <row r="1316" spans="5:7" x14ac:dyDescent="0.2">
      <c r="E1316" s="7">
        <v>2.427</v>
      </c>
      <c r="F1316" s="7">
        <v>0.90137500000000004</v>
      </c>
      <c r="G1316" s="7">
        <v>2.0121250000000002</v>
      </c>
    </row>
    <row r="1317" spans="5:7" x14ac:dyDescent="0.2">
      <c r="E1317" s="7">
        <v>1.0307500000000001</v>
      </c>
      <c r="F1317" s="7">
        <v>1.0077499999999999</v>
      </c>
      <c r="G1317" s="7">
        <v>1.231125</v>
      </c>
    </row>
    <row r="1318" spans="5:7" x14ac:dyDescent="0.2">
      <c r="E1318" s="7">
        <v>1.7484999999999999</v>
      </c>
      <c r="F1318" s="7">
        <v>3.300125</v>
      </c>
      <c r="G1318" s="7">
        <v>0.625</v>
      </c>
    </row>
    <row r="1319" spans="5:7" x14ac:dyDescent="0.2">
      <c r="E1319" s="7">
        <v>2.1829999999999998</v>
      </c>
      <c r="F1319" s="7">
        <v>2.3881250000000001</v>
      </c>
      <c r="G1319" s="7">
        <v>0.90137500000000004</v>
      </c>
    </row>
    <row r="1320" spans="5:7" x14ac:dyDescent="0.2">
      <c r="E1320" s="7">
        <v>4.2001249999999999</v>
      </c>
      <c r="F1320" s="7">
        <v>2.3251249999999999</v>
      </c>
      <c r="G1320" s="7">
        <v>0.625</v>
      </c>
    </row>
    <row r="1321" spans="5:7" x14ac:dyDescent="0.2">
      <c r="E1321" s="7">
        <v>6.3862500000000004</v>
      </c>
      <c r="F1321" s="7">
        <v>1.8027500000000001</v>
      </c>
      <c r="G1321" s="7">
        <v>0.63737500000000002</v>
      </c>
    </row>
    <row r="1322" spans="5:7" x14ac:dyDescent="0.2">
      <c r="E1322" s="7">
        <v>2.1363750000000001</v>
      </c>
      <c r="F1322" s="7">
        <v>0.707125</v>
      </c>
      <c r="G1322" s="7">
        <v>1.546125</v>
      </c>
    </row>
    <row r="1323" spans="5:7" x14ac:dyDescent="0.2">
      <c r="E1323" s="7">
        <v>1.0606249999999999</v>
      </c>
      <c r="F1323" s="7">
        <v>1.976375</v>
      </c>
      <c r="G1323" s="7">
        <v>1.0077499999999999</v>
      </c>
    </row>
    <row r="1324" spans="5:7" x14ac:dyDescent="0.2">
      <c r="E1324" s="7">
        <v>3.308875</v>
      </c>
      <c r="F1324" s="7">
        <v>0.63737500000000002</v>
      </c>
      <c r="G1324" s="7">
        <v>1.62975</v>
      </c>
    </row>
    <row r="1325" spans="5:7" x14ac:dyDescent="0.2">
      <c r="E1325" s="7">
        <v>2.128625</v>
      </c>
      <c r="F1325" s="7">
        <v>1.9712499999999999</v>
      </c>
      <c r="G1325" s="7">
        <v>0.707125</v>
      </c>
    </row>
    <row r="1326" spans="5:7" x14ac:dyDescent="0.2">
      <c r="E1326" s="7">
        <v>0.97624999999999995</v>
      </c>
      <c r="F1326" s="7">
        <v>1.9025000000000001</v>
      </c>
      <c r="G1326" s="7">
        <v>3.0233750000000001</v>
      </c>
    </row>
    <row r="1327" spans="5:7" x14ac:dyDescent="0.2">
      <c r="E1327" s="7">
        <v>3.4482499999999998</v>
      </c>
      <c r="F1327" s="7">
        <v>2.401125</v>
      </c>
      <c r="G1327" s="7">
        <v>0.67312499999999997</v>
      </c>
    </row>
    <row r="1328" spans="5:7" x14ac:dyDescent="0.2">
      <c r="E1328" s="7">
        <v>8.4467499999999998</v>
      </c>
      <c r="F1328" s="7">
        <v>1.8287500000000001</v>
      </c>
      <c r="G1328" s="7">
        <v>5.0765000000000002</v>
      </c>
    </row>
    <row r="1329" spans="5:7" x14ac:dyDescent="0.2">
      <c r="E1329" s="7">
        <v>5.6858750000000002</v>
      </c>
      <c r="F1329" s="7">
        <v>10.07325</v>
      </c>
      <c r="G1329" s="7">
        <v>0.75</v>
      </c>
    </row>
    <row r="1330" spans="5:7" x14ac:dyDescent="0.2">
      <c r="E1330" s="7">
        <v>8.0243749999999991</v>
      </c>
      <c r="F1330" s="7">
        <v>6.25</v>
      </c>
      <c r="G1330" s="7">
        <v>2.9820000000000002</v>
      </c>
    </row>
    <row r="1331" spans="5:7" x14ac:dyDescent="0.2">
      <c r="E1331" s="7">
        <v>4.9764999999999997</v>
      </c>
      <c r="F1331" s="7">
        <v>5.647125</v>
      </c>
      <c r="G1331" s="7">
        <v>3.0585</v>
      </c>
    </row>
    <row r="1332" spans="5:7" x14ac:dyDescent="0.2">
      <c r="E1332" s="7">
        <v>2.8504999999999998</v>
      </c>
      <c r="F1332" s="7">
        <v>1.1525000000000001</v>
      </c>
      <c r="G1332" s="7">
        <v>2.468375</v>
      </c>
    </row>
    <row r="1333" spans="5:7" x14ac:dyDescent="0.2">
      <c r="E1333" s="7">
        <v>6.9871249999999998</v>
      </c>
      <c r="F1333" s="7">
        <v>2.8311250000000001</v>
      </c>
      <c r="G1333" s="7">
        <v>6.7452500000000004</v>
      </c>
    </row>
    <row r="1334" spans="5:7" x14ac:dyDescent="0.2">
      <c r="E1334" s="7">
        <v>5.2438750000000001</v>
      </c>
      <c r="F1334" s="7">
        <v>6.3994999999999997</v>
      </c>
      <c r="G1334" s="7">
        <v>5.3765000000000001</v>
      </c>
    </row>
    <row r="1335" spans="5:7" x14ac:dyDescent="0.2">
      <c r="E1335" s="7">
        <v>4.6853749999999996</v>
      </c>
      <c r="F1335" s="7">
        <v>0.625</v>
      </c>
      <c r="G1335" s="7">
        <v>0.63737500000000002</v>
      </c>
    </row>
    <row r="1336" spans="5:7" x14ac:dyDescent="0.2">
      <c r="E1336" s="7">
        <v>3.1868750000000001</v>
      </c>
      <c r="F1336" s="7">
        <v>1</v>
      </c>
      <c r="G1336" s="7">
        <v>1.3771249999999999</v>
      </c>
    </row>
    <row r="1337" spans="5:7" x14ac:dyDescent="0.2">
      <c r="E1337" s="7">
        <v>18.084125</v>
      </c>
      <c r="F1337" s="7">
        <v>1.85825</v>
      </c>
      <c r="G1337" s="7">
        <v>1.78975</v>
      </c>
    </row>
    <row r="1338" spans="5:7" x14ac:dyDescent="0.2">
      <c r="E1338" s="7">
        <v>2.2638750000000001</v>
      </c>
      <c r="F1338" s="7">
        <v>9.6054999999999993</v>
      </c>
      <c r="G1338" s="7">
        <v>2.7442500000000001</v>
      </c>
    </row>
    <row r="1339" spans="5:7" x14ac:dyDescent="0.2">
      <c r="E1339" s="7">
        <v>1.380625</v>
      </c>
      <c r="F1339" s="7">
        <v>0.79062500000000002</v>
      </c>
      <c r="G1339" s="7">
        <v>3.0892499999999998</v>
      </c>
    </row>
    <row r="1340" spans="5:7" x14ac:dyDescent="0.2">
      <c r="E1340" s="7">
        <v>2.7951250000000001</v>
      </c>
      <c r="F1340" s="7">
        <v>1.352125</v>
      </c>
      <c r="G1340" s="7">
        <v>1.62825</v>
      </c>
    </row>
    <row r="1341" spans="5:7" x14ac:dyDescent="0.2">
      <c r="E1341" s="7">
        <v>2.52075</v>
      </c>
      <c r="F1341" s="7">
        <v>1.546125</v>
      </c>
      <c r="G1341" s="7">
        <v>1.2562500000000001</v>
      </c>
    </row>
    <row r="1342" spans="5:7" x14ac:dyDescent="0.2">
      <c r="E1342" s="7">
        <v>1.7544999999999999</v>
      </c>
      <c r="F1342" s="7">
        <v>4.0519999999999996</v>
      </c>
      <c r="G1342" s="7">
        <v>3.1324999999999998</v>
      </c>
    </row>
    <row r="1343" spans="5:7" x14ac:dyDescent="0.2">
      <c r="E1343" s="7">
        <v>1.3975</v>
      </c>
      <c r="F1343" s="7">
        <v>2.034875</v>
      </c>
      <c r="G1343" s="7">
        <v>0.53037500000000004</v>
      </c>
    </row>
    <row r="1344" spans="5:7" x14ac:dyDescent="0.2">
      <c r="E1344" s="7">
        <v>1.78975</v>
      </c>
      <c r="F1344" s="7">
        <v>2.022125</v>
      </c>
      <c r="G1344" s="7">
        <v>11.178000000000001</v>
      </c>
    </row>
    <row r="1345" spans="5:7" x14ac:dyDescent="0.2">
      <c r="E1345" s="7">
        <v>2.37175</v>
      </c>
      <c r="F1345" s="7">
        <v>1.231125</v>
      </c>
      <c r="G1345" s="7">
        <v>1.6007499999999999</v>
      </c>
    </row>
    <row r="1346" spans="5:7" x14ac:dyDescent="0.2">
      <c r="E1346" s="7">
        <v>1.3049999999999999</v>
      </c>
      <c r="F1346" s="7">
        <v>1.6007499999999999</v>
      </c>
      <c r="G1346" s="7">
        <v>1.463125</v>
      </c>
    </row>
    <row r="1347" spans="5:7" x14ac:dyDescent="0.2">
      <c r="E1347" s="7">
        <v>2.2115</v>
      </c>
      <c r="F1347" s="7">
        <v>5.7717499999999999</v>
      </c>
      <c r="G1347" s="7">
        <v>0.76037500000000002</v>
      </c>
    </row>
    <row r="1348" spans="5:7" x14ac:dyDescent="0.2">
      <c r="E1348" s="7">
        <v>6.0337500000000004</v>
      </c>
      <c r="F1348" s="7">
        <v>1.625</v>
      </c>
      <c r="G1348" s="7">
        <v>1.231125</v>
      </c>
    </row>
    <row r="1349" spans="5:7" x14ac:dyDescent="0.2">
      <c r="E1349" s="7">
        <v>4.8686249999999998</v>
      </c>
      <c r="F1349" s="7">
        <v>3.015625</v>
      </c>
      <c r="G1349" s="7">
        <v>28.907374999999998</v>
      </c>
    </row>
    <row r="1350" spans="5:7" x14ac:dyDescent="0.2">
      <c r="E1350" s="7">
        <v>8.1891250000000007</v>
      </c>
      <c r="F1350" s="7">
        <v>1.2373749999999999</v>
      </c>
      <c r="G1350" s="7">
        <v>10.8</v>
      </c>
    </row>
    <row r="1351" spans="5:7" x14ac:dyDescent="0.2">
      <c r="E1351" s="7">
        <v>4.3892499999999997</v>
      </c>
      <c r="F1351" s="7">
        <v>2.2361249999999999</v>
      </c>
      <c r="G1351" s="7">
        <v>23.866</v>
      </c>
    </row>
    <row r="1352" spans="5:7" x14ac:dyDescent="0.2">
      <c r="E1352" s="7">
        <v>1.62975</v>
      </c>
      <c r="F1352" s="7">
        <v>3.4008750000000001</v>
      </c>
      <c r="G1352" s="7">
        <v>18.451250000000002</v>
      </c>
    </row>
    <row r="1353" spans="5:7" x14ac:dyDescent="0.2">
      <c r="E1353" s="7">
        <v>3.0643750000000001</v>
      </c>
      <c r="F1353" s="7">
        <v>4.5774999999999997</v>
      </c>
      <c r="G1353" s="7">
        <v>15.462</v>
      </c>
    </row>
    <row r="1354" spans="5:7" x14ac:dyDescent="0.2">
      <c r="E1354" s="7">
        <v>2.9501249999999999</v>
      </c>
      <c r="F1354" s="7">
        <v>1.25</v>
      </c>
      <c r="G1354" s="7">
        <v>7.6157500000000002</v>
      </c>
    </row>
    <row r="1355" spans="5:7" x14ac:dyDescent="0.2">
      <c r="E1355" s="7">
        <v>2.675125</v>
      </c>
      <c r="F1355" s="7">
        <v>1.25</v>
      </c>
      <c r="G1355" s="7">
        <v>17.055375000000002</v>
      </c>
    </row>
    <row r="1356" spans="5:7" x14ac:dyDescent="0.2">
      <c r="E1356" s="7">
        <v>1.5662499999999999</v>
      </c>
      <c r="F1356" s="7">
        <v>2.6487500000000002</v>
      </c>
      <c r="G1356" s="7">
        <v>17.748374999999999</v>
      </c>
    </row>
    <row r="1357" spans="5:7" x14ac:dyDescent="0.2">
      <c r="E1357" s="7">
        <v>4.766</v>
      </c>
      <c r="F1357" s="7">
        <v>1.131875</v>
      </c>
      <c r="G1357" s="7">
        <v>1.5</v>
      </c>
    </row>
    <row r="1358" spans="5:7" x14ac:dyDescent="0.2">
      <c r="E1358" s="7">
        <v>5.125</v>
      </c>
      <c r="F1358" s="7">
        <v>8.1772500000000008</v>
      </c>
      <c r="G1358" s="7">
        <v>1.7677499999999999</v>
      </c>
    </row>
    <row r="1359" spans="5:7" x14ac:dyDescent="0.2">
      <c r="E1359" s="7">
        <v>30.532125000000001</v>
      </c>
      <c r="F1359" s="7">
        <v>2.577</v>
      </c>
      <c r="G1359" s="7">
        <v>3.5088750000000002</v>
      </c>
    </row>
    <row r="1360" spans="5:7" x14ac:dyDescent="0.2">
      <c r="E1360" s="7">
        <v>28.381250000000001</v>
      </c>
      <c r="F1360" s="7">
        <v>3.4118750000000002</v>
      </c>
      <c r="G1360" s="7">
        <v>11.3185</v>
      </c>
    </row>
    <row r="1361" spans="5:7" x14ac:dyDescent="0.2">
      <c r="E1361" s="7">
        <v>8.7793749999999999</v>
      </c>
      <c r="F1361" s="7">
        <v>3.7926250000000001</v>
      </c>
      <c r="G1361" s="7">
        <v>2.4653749999999999</v>
      </c>
    </row>
    <row r="1362" spans="5:7" x14ac:dyDescent="0.2">
      <c r="E1362" s="7">
        <v>23.658249999999999</v>
      </c>
      <c r="F1362" s="7">
        <v>1.4577500000000001</v>
      </c>
      <c r="G1362" s="7">
        <v>3.0413749999999999</v>
      </c>
    </row>
    <row r="1363" spans="5:7" x14ac:dyDescent="0.2">
      <c r="E1363" s="7">
        <v>28.036000000000001</v>
      </c>
      <c r="F1363" s="7">
        <v>1.510375</v>
      </c>
      <c r="G1363" s="7">
        <v>2.75</v>
      </c>
    </row>
    <row r="1364" spans="5:7" x14ac:dyDescent="0.2">
      <c r="E1364" s="7">
        <v>27.672249999999998</v>
      </c>
      <c r="F1364" s="7">
        <v>4.7234999999999996</v>
      </c>
      <c r="G1364" s="7">
        <v>5.6506249999999998</v>
      </c>
    </row>
    <row r="1365" spans="5:7" x14ac:dyDescent="0.2">
      <c r="E1365" s="7">
        <v>9.3883749999999999</v>
      </c>
      <c r="F1365" s="7">
        <v>4.3337500000000002</v>
      </c>
      <c r="G1365" s="7">
        <v>9.2626249999999999</v>
      </c>
    </row>
    <row r="1366" spans="5:7" x14ac:dyDescent="0.2">
      <c r="E1366" s="7">
        <v>27.391749999999998</v>
      </c>
      <c r="F1366" s="7">
        <v>9.7131249999999998</v>
      </c>
      <c r="G1366" s="7">
        <v>3.6763750000000002</v>
      </c>
    </row>
    <row r="1367" spans="5:7" x14ac:dyDescent="0.2">
      <c r="E1367" s="7">
        <v>4.375</v>
      </c>
      <c r="F1367" s="7">
        <v>0.79062500000000002</v>
      </c>
      <c r="G1367" s="7">
        <v>14.142125</v>
      </c>
    </row>
    <row r="1368" spans="5:7" x14ac:dyDescent="0.2">
      <c r="E1368" s="7">
        <v>11.892125</v>
      </c>
      <c r="F1368" s="7">
        <v>1.0077499999999999</v>
      </c>
      <c r="G1368" s="7">
        <v>0.90137500000000004</v>
      </c>
    </row>
    <row r="1369" spans="5:7" x14ac:dyDescent="0.2">
      <c r="E1369" s="7">
        <v>6.8150000000000004</v>
      </c>
      <c r="F1369" s="7">
        <v>1.2373749999999999</v>
      </c>
      <c r="G1369" s="7">
        <v>1.0307500000000001</v>
      </c>
    </row>
    <row r="1370" spans="5:7" x14ac:dyDescent="0.2">
      <c r="E1370" s="7">
        <v>3.5222500000000001</v>
      </c>
      <c r="F1370" s="7">
        <v>1.85825</v>
      </c>
      <c r="G1370" s="7">
        <v>2.7041249999999999</v>
      </c>
    </row>
    <row r="1371" spans="5:7" x14ac:dyDescent="0.2">
      <c r="E1371" s="7">
        <v>23.141124999999999</v>
      </c>
      <c r="F1371" s="7">
        <v>5.2869999999999999</v>
      </c>
      <c r="G1371" s="7">
        <v>1.9444999999999999</v>
      </c>
    </row>
    <row r="1372" spans="5:7" x14ac:dyDescent="0.2">
      <c r="E1372" s="7">
        <v>2.5738750000000001</v>
      </c>
      <c r="F1372" s="7">
        <v>3.9788749999999999</v>
      </c>
      <c r="G1372" s="7">
        <v>2.9155000000000002</v>
      </c>
    </row>
    <row r="1373" spans="5:7" x14ac:dyDescent="0.2">
      <c r="E1373" s="7">
        <v>20.620875000000002</v>
      </c>
      <c r="F1373" s="7">
        <v>3.1868750000000001</v>
      </c>
      <c r="G1373" s="7">
        <v>1.78975</v>
      </c>
    </row>
    <row r="1374" spans="5:7" x14ac:dyDescent="0.2">
      <c r="E1374" s="7">
        <v>4.9502499999999996</v>
      </c>
      <c r="F1374" s="7">
        <v>1.62975</v>
      </c>
      <c r="G1374" s="7">
        <v>2.8733749999999998</v>
      </c>
    </row>
    <row r="1375" spans="5:7" x14ac:dyDescent="0.2">
      <c r="E1375" s="7">
        <v>3.0052500000000002</v>
      </c>
      <c r="F1375" s="7">
        <v>1.352125</v>
      </c>
      <c r="G1375" s="7">
        <v>21.5715</v>
      </c>
    </row>
    <row r="1376" spans="5:7" x14ac:dyDescent="0.2">
      <c r="E1376" s="7">
        <v>13.573874999999999</v>
      </c>
      <c r="F1376" s="7">
        <v>4.0311250000000003</v>
      </c>
      <c r="G1376" s="7">
        <v>1.185875</v>
      </c>
    </row>
    <row r="1377" spans="5:7" x14ac:dyDescent="0.2">
      <c r="E1377" s="7">
        <v>5.0898750000000001</v>
      </c>
      <c r="F1377" s="7">
        <v>0.79062500000000002</v>
      </c>
      <c r="G1377" s="7">
        <v>2.3485</v>
      </c>
    </row>
    <row r="1378" spans="5:7" x14ac:dyDescent="0.2">
      <c r="E1378" s="7">
        <v>5.4881250000000001</v>
      </c>
      <c r="F1378" s="7">
        <v>3.1622499999999998</v>
      </c>
      <c r="G1378" s="7">
        <v>2.481125</v>
      </c>
    </row>
    <row r="1379" spans="5:7" x14ac:dyDescent="0.2">
      <c r="E1379" s="7">
        <v>5.3064999999999998</v>
      </c>
      <c r="F1379" s="7">
        <v>4.60975</v>
      </c>
      <c r="G1379" s="7">
        <v>6.1669999999999998</v>
      </c>
    </row>
    <row r="1380" spans="5:7" x14ac:dyDescent="0.2">
      <c r="E1380" s="7">
        <v>11.764374999999999</v>
      </c>
      <c r="F1380" s="7">
        <v>2.4043749999999999</v>
      </c>
      <c r="G1380" s="7">
        <v>4.0812499999999998</v>
      </c>
    </row>
    <row r="1381" spans="5:7" x14ac:dyDescent="0.2">
      <c r="E1381" s="7">
        <v>5.9642499999999998</v>
      </c>
      <c r="F1381" s="7">
        <v>2.3881250000000001</v>
      </c>
      <c r="G1381" s="7">
        <v>1.82</v>
      </c>
    </row>
    <row r="1382" spans="5:7" x14ac:dyDescent="0.2">
      <c r="E1382" s="7">
        <v>17.501750000000001</v>
      </c>
      <c r="F1382" s="7">
        <v>2.0193750000000001</v>
      </c>
      <c r="G1382" s="7">
        <v>2.5738750000000001</v>
      </c>
    </row>
    <row r="1383" spans="5:7" x14ac:dyDescent="0.2">
      <c r="E1383" s="7">
        <v>6.7082499999999996</v>
      </c>
      <c r="F1383" s="7">
        <v>2.0193750000000001</v>
      </c>
      <c r="G1383" s="7">
        <v>7.867</v>
      </c>
    </row>
    <row r="1384" spans="5:7" x14ac:dyDescent="0.2">
      <c r="E1384" s="7">
        <v>15.380625</v>
      </c>
      <c r="F1384" s="7">
        <v>1.9039999999999999</v>
      </c>
      <c r="G1384" s="7">
        <v>1.85825</v>
      </c>
    </row>
    <row r="1385" spans="5:7" x14ac:dyDescent="0.2">
      <c r="E1385" s="7">
        <v>4.29575</v>
      </c>
      <c r="F1385" s="7">
        <v>22.913499999999999</v>
      </c>
      <c r="G1385" s="7">
        <v>10.3775</v>
      </c>
    </row>
    <row r="1386" spans="5:7" x14ac:dyDescent="0.2">
      <c r="E1386" s="7">
        <v>9.9491250000000004</v>
      </c>
      <c r="F1386" s="7">
        <v>9.9160000000000004</v>
      </c>
      <c r="G1386" s="7">
        <v>2.1506249999999998</v>
      </c>
    </row>
    <row r="1387" spans="5:7" x14ac:dyDescent="0.2">
      <c r="E1387" s="7">
        <v>0.875</v>
      </c>
      <c r="F1387" s="7">
        <v>5.2752499999999998</v>
      </c>
      <c r="G1387" s="7">
        <v>1.3462499999999999</v>
      </c>
    </row>
    <row r="1388" spans="5:7" x14ac:dyDescent="0.2">
      <c r="E1388" s="7">
        <v>20.073374999999999</v>
      </c>
      <c r="F1388" s="7">
        <v>6.9642499999999998</v>
      </c>
      <c r="G1388" s="7">
        <v>4.0311250000000003</v>
      </c>
    </row>
    <row r="1389" spans="5:7" x14ac:dyDescent="0.2">
      <c r="E1389" s="7">
        <v>19.977125000000001</v>
      </c>
      <c r="F1389" s="7">
        <v>2.5</v>
      </c>
      <c r="G1389" s="7">
        <v>2.0615000000000001</v>
      </c>
    </row>
    <row r="1390" spans="5:7" x14ac:dyDescent="0.2">
      <c r="E1390" s="7">
        <v>12.554</v>
      </c>
      <c r="F1390" s="7">
        <v>5.3765000000000001</v>
      </c>
      <c r="G1390" s="7">
        <v>3.02075</v>
      </c>
    </row>
    <row r="1391" spans="5:7" x14ac:dyDescent="0.2">
      <c r="E1391" s="7">
        <v>10.674125</v>
      </c>
      <c r="F1391" s="7">
        <v>2.0953750000000002</v>
      </c>
      <c r="G1391" s="7">
        <v>3.0103749999999998</v>
      </c>
    </row>
    <row r="1392" spans="5:7" x14ac:dyDescent="0.2">
      <c r="E1392" s="7">
        <v>11.117749999999999</v>
      </c>
      <c r="F1392" s="7">
        <v>1.25</v>
      </c>
      <c r="G1392" s="7">
        <v>6.7688750000000004</v>
      </c>
    </row>
    <row r="1393" spans="5:7" x14ac:dyDescent="0.2">
      <c r="E1393" s="7">
        <v>5.4488750000000001</v>
      </c>
      <c r="F1393" s="7">
        <v>6.2061250000000001</v>
      </c>
      <c r="G1393" s="7">
        <v>56.837375000000002</v>
      </c>
    </row>
    <row r="1394" spans="5:7" x14ac:dyDescent="0.2">
      <c r="E1394" s="7">
        <v>1.6557500000000001</v>
      </c>
      <c r="F1394" s="7">
        <v>8.4113749999999996</v>
      </c>
      <c r="G1394" s="7">
        <v>41.081499999999998</v>
      </c>
    </row>
    <row r="1395" spans="5:7" x14ac:dyDescent="0.2">
      <c r="E1395" s="7">
        <v>0.63737500000000002</v>
      </c>
      <c r="F1395" s="7">
        <v>5.7553749999999999</v>
      </c>
      <c r="G1395" s="7">
        <v>2.5647500000000001</v>
      </c>
    </row>
    <row r="1396" spans="5:7" x14ac:dyDescent="0.2">
      <c r="E1396" s="7">
        <v>1.3287500000000001</v>
      </c>
      <c r="F1396" s="7">
        <v>3.1048749999999998</v>
      </c>
      <c r="G1396" s="7">
        <v>9.3392499999999998</v>
      </c>
    </row>
    <row r="1397" spans="5:7" x14ac:dyDescent="0.2">
      <c r="E1397" s="7">
        <v>1.875</v>
      </c>
      <c r="F1397" s="7">
        <v>3.051625</v>
      </c>
      <c r="G1397" s="7">
        <v>2.7442500000000001</v>
      </c>
    </row>
    <row r="1398" spans="5:7" x14ac:dyDescent="0.2">
      <c r="E1398" s="7">
        <v>2.0038749999999999</v>
      </c>
      <c r="F1398" s="7">
        <v>5.12425</v>
      </c>
      <c r="G1398" s="7">
        <v>1.82</v>
      </c>
    </row>
    <row r="1399" spans="5:7" x14ac:dyDescent="0.2">
      <c r="E1399" s="7">
        <v>1.0680000000000001</v>
      </c>
      <c r="F1399" s="7">
        <v>8.0238750000000003</v>
      </c>
      <c r="G1399" s="7">
        <v>2.1506249999999998</v>
      </c>
    </row>
    <row r="1400" spans="5:7" x14ac:dyDescent="0.2">
      <c r="E1400" s="7">
        <v>10.259124999999999</v>
      </c>
      <c r="F1400" s="7">
        <v>2.4141249999999999</v>
      </c>
      <c r="G1400" s="7">
        <v>2.7951250000000001</v>
      </c>
    </row>
    <row r="1401" spans="5:7" x14ac:dyDescent="0.2">
      <c r="E1401" s="7">
        <v>3.0274999999999999</v>
      </c>
      <c r="F1401" s="7">
        <v>7.2132500000000004</v>
      </c>
      <c r="G1401" s="7">
        <v>9.4480000000000004</v>
      </c>
    </row>
    <row r="1402" spans="5:7" x14ac:dyDescent="0.2">
      <c r="E1402" s="7">
        <v>1.6251249999999999</v>
      </c>
      <c r="F1402" s="7">
        <v>22.28</v>
      </c>
      <c r="G1402" s="7">
        <v>1.510375</v>
      </c>
    </row>
    <row r="1403" spans="5:7" x14ac:dyDescent="0.2">
      <c r="E1403" s="7">
        <v>2.128625</v>
      </c>
      <c r="F1403" s="7">
        <v>1.27475</v>
      </c>
      <c r="G1403" s="7">
        <v>2.692625</v>
      </c>
    </row>
    <row r="1404" spans="5:7" x14ac:dyDescent="0.2">
      <c r="E1404" s="7">
        <v>3.8708749999999998</v>
      </c>
      <c r="F1404" s="7">
        <v>1.380625</v>
      </c>
      <c r="G1404" s="7">
        <v>2.6280000000000001</v>
      </c>
    </row>
    <row r="1405" spans="5:7" x14ac:dyDescent="0.2">
      <c r="E1405" s="7">
        <v>23.040624999999999</v>
      </c>
      <c r="F1405" s="7">
        <v>1.7001250000000001</v>
      </c>
      <c r="G1405" s="7">
        <v>7.7048750000000004</v>
      </c>
    </row>
    <row r="1406" spans="5:7" x14ac:dyDescent="0.2">
      <c r="E1406" s="7">
        <v>3.999625</v>
      </c>
      <c r="F1406" s="7">
        <v>1.0077499999999999</v>
      </c>
      <c r="G1406" s="7">
        <v>4.0252499999999998</v>
      </c>
    </row>
    <row r="1407" spans="5:7" x14ac:dyDescent="0.2">
      <c r="E1407" s="7">
        <v>3.2605</v>
      </c>
      <c r="F1407" s="7">
        <v>1.231125</v>
      </c>
      <c r="G1407" s="7">
        <v>2.1829999999999998</v>
      </c>
    </row>
    <row r="1408" spans="5:7" x14ac:dyDescent="0.2">
      <c r="E1408" s="7">
        <v>3.2040000000000002</v>
      </c>
      <c r="F1408" s="7">
        <v>1.85825</v>
      </c>
      <c r="G1408" s="7">
        <v>3.1622499999999998</v>
      </c>
    </row>
    <row r="1409" spans="5:7" x14ac:dyDescent="0.2">
      <c r="E1409" s="7">
        <v>10.52525</v>
      </c>
      <c r="F1409" s="7">
        <v>1.75</v>
      </c>
      <c r="G1409" s="7">
        <v>2.2534999999999998</v>
      </c>
    </row>
    <row r="1410" spans="5:7" x14ac:dyDescent="0.2">
      <c r="E1410" s="7">
        <v>2.2115</v>
      </c>
      <c r="F1410" s="7">
        <v>2.125</v>
      </c>
      <c r="G1410" s="7">
        <v>3.9725000000000001</v>
      </c>
    </row>
    <row r="1411" spans="5:7" x14ac:dyDescent="0.2">
      <c r="E1411" s="7">
        <v>6.1505000000000001</v>
      </c>
      <c r="F1411" s="7">
        <v>3.8588749999999998</v>
      </c>
      <c r="G1411" s="7">
        <v>1.1525000000000001</v>
      </c>
    </row>
    <row r="1412" spans="5:7" x14ac:dyDescent="0.2">
      <c r="E1412" s="7">
        <v>5.233625</v>
      </c>
      <c r="F1412" s="7">
        <v>2.67225</v>
      </c>
      <c r="G1412" s="7">
        <v>2.73</v>
      </c>
    </row>
    <row r="1413" spans="5:7" x14ac:dyDescent="0.2">
      <c r="E1413" s="7">
        <v>1.07525</v>
      </c>
      <c r="F1413" s="7">
        <v>1.7544999999999999</v>
      </c>
      <c r="G1413" s="7">
        <v>1.1792499999999999</v>
      </c>
    </row>
    <row r="1414" spans="5:7" x14ac:dyDescent="0.2">
      <c r="E1414" s="7">
        <v>13.227375</v>
      </c>
      <c r="F1414" s="7">
        <v>2.2361249999999999</v>
      </c>
      <c r="G1414" s="7">
        <v>4.1231249999999999</v>
      </c>
    </row>
    <row r="1415" spans="5:7" x14ac:dyDescent="0.2">
      <c r="E1415" s="7">
        <v>5.1117499999999998</v>
      </c>
      <c r="F1415" s="7">
        <v>4.0562500000000004</v>
      </c>
      <c r="G1415" s="7">
        <v>1.8027500000000001</v>
      </c>
    </row>
    <row r="1416" spans="5:7" x14ac:dyDescent="0.2">
      <c r="E1416" s="7">
        <v>1.30525</v>
      </c>
      <c r="F1416" s="7">
        <v>2.3584999999999998</v>
      </c>
      <c r="G1416" s="7">
        <v>3.8769999999999998</v>
      </c>
    </row>
    <row r="1417" spans="5:7" x14ac:dyDescent="0.2">
      <c r="E1417" s="7">
        <v>1.6007499999999999</v>
      </c>
      <c r="F1417" s="7">
        <v>2.6516250000000001</v>
      </c>
      <c r="G1417" s="7">
        <v>3.71225</v>
      </c>
    </row>
    <row r="1418" spans="5:7" x14ac:dyDescent="0.2">
      <c r="E1418" s="7">
        <v>0.55900000000000005</v>
      </c>
      <c r="F1418" s="7">
        <v>2.427</v>
      </c>
      <c r="G1418" s="7">
        <v>3.3541249999999998</v>
      </c>
    </row>
    <row r="1419" spans="5:7" x14ac:dyDescent="0.2">
      <c r="E1419" s="7">
        <v>5.3558750000000002</v>
      </c>
      <c r="F1419" s="7">
        <v>1.677</v>
      </c>
      <c r="G1419" s="7">
        <v>25.669125000000001</v>
      </c>
    </row>
    <row r="1420" spans="5:7" x14ac:dyDescent="0.2">
      <c r="E1420" s="7">
        <v>1.625</v>
      </c>
      <c r="F1420" s="7">
        <v>1.9444999999999999</v>
      </c>
      <c r="G1420" s="7">
        <v>11.3195</v>
      </c>
    </row>
    <row r="1421" spans="5:7" x14ac:dyDescent="0.2">
      <c r="E1421" s="7">
        <v>14.564500000000001</v>
      </c>
      <c r="F1421" s="7">
        <v>3.7164999999999999</v>
      </c>
      <c r="G1421" s="7">
        <v>6.1704999999999997</v>
      </c>
    </row>
    <row r="1422" spans="5:7" x14ac:dyDescent="0.2">
      <c r="E1422" s="7">
        <v>17.25675</v>
      </c>
      <c r="F1422" s="7">
        <v>2.015625</v>
      </c>
      <c r="G1422" s="7">
        <v>12.481999999999999</v>
      </c>
    </row>
    <row r="1423" spans="5:7" x14ac:dyDescent="0.2">
      <c r="E1423" s="7">
        <v>3.0594999999999999</v>
      </c>
      <c r="F1423" s="7">
        <v>1.25</v>
      </c>
      <c r="G1423" s="7">
        <v>14.773125</v>
      </c>
    </row>
    <row r="1424" spans="5:7" x14ac:dyDescent="0.2">
      <c r="E1424" s="7">
        <v>1.625</v>
      </c>
      <c r="F1424" s="7">
        <v>2.8531249999999999</v>
      </c>
      <c r="G1424" s="7">
        <v>4.1921249999999999</v>
      </c>
    </row>
    <row r="1425" spans="5:7" x14ac:dyDescent="0.2">
      <c r="E1425" s="7">
        <v>4.25</v>
      </c>
      <c r="F1425" s="7">
        <v>3.300125</v>
      </c>
      <c r="G1425" s="7">
        <v>3.6336249999999999</v>
      </c>
    </row>
    <row r="1426" spans="5:7" x14ac:dyDescent="0.2">
      <c r="E1426" s="7">
        <v>3.16425</v>
      </c>
      <c r="F1426" s="7">
        <v>2.675125</v>
      </c>
      <c r="G1426" s="7">
        <v>1.352125</v>
      </c>
    </row>
    <row r="1427" spans="5:7" x14ac:dyDescent="0.2">
      <c r="E1427" s="7">
        <v>1.82</v>
      </c>
      <c r="F1427" s="7">
        <v>1.7364999999999999</v>
      </c>
      <c r="G1427" s="7">
        <v>1.0307500000000001</v>
      </c>
    </row>
    <row r="1428" spans="5:7" x14ac:dyDescent="0.2">
      <c r="E1428" s="7">
        <v>11.637124999999999</v>
      </c>
      <c r="F1428" s="7">
        <v>1.8456250000000001</v>
      </c>
      <c r="G1428" s="7">
        <v>1.5</v>
      </c>
    </row>
    <row r="1429" spans="5:7" x14ac:dyDescent="0.2">
      <c r="E1429" s="7">
        <v>4.4121249999999996</v>
      </c>
      <c r="F1429" s="7">
        <v>1.3287500000000001</v>
      </c>
      <c r="G1429" s="7">
        <v>2.050125</v>
      </c>
    </row>
    <row r="1430" spans="5:7" x14ac:dyDescent="0.2">
      <c r="E1430" s="7">
        <v>3.2596250000000002</v>
      </c>
      <c r="F1430" s="7">
        <v>1.1525000000000001</v>
      </c>
      <c r="G1430" s="7">
        <v>3.7458749999999998</v>
      </c>
    </row>
    <row r="1431" spans="5:7" x14ac:dyDescent="0.2">
      <c r="E1431" s="7">
        <v>2.8504999999999998</v>
      </c>
      <c r="F1431" s="7">
        <v>1.9564999999999999</v>
      </c>
      <c r="G1431" s="7">
        <v>44.22175</v>
      </c>
    </row>
    <row r="1432" spans="5:7" x14ac:dyDescent="0.2">
      <c r="E1432" s="7">
        <v>3.8017500000000002</v>
      </c>
      <c r="F1432" s="7">
        <v>2.2534999999999998</v>
      </c>
      <c r="G1432" s="7">
        <v>2.5888749999999998</v>
      </c>
    </row>
    <row r="1433" spans="5:7" x14ac:dyDescent="0.2">
      <c r="E1433" s="7">
        <v>6.1508750000000001</v>
      </c>
      <c r="F1433" s="7">
        <v>1.2373749999999999</v>
      </c>
      <c r="G1433" s="7">
        <v>16.594374999999999</v>
      </c>
    </row>
    <row r="1434" spans="5:7" x14ac:dyDescent="0.2">
      <c r="E1434" s="7">
        <v>3.1548750000000001</v>
      </c>
      <c r="F1434" s="7">
        <v>4.7234999999999996</v>
      </c>
      <c r="G1434" s="7">
        <v>5.36775</v>
      </c>
    </row>
    <row r="1435" spans="5:7" x14ac:dyDescent="0.2">
      <c r="E1435" s="7">
        <v>1.510375</v>
      </c>
      <c r="F1435" s="7">
        <v>1.976375</v>
      </c>
      <c r="G1435" s="7">
        <v>1.510375</v>
      </c>
    </row>
    <row r="1436" spans="5:7" x14ac:dyDescent="0.2">
      <c r="E1436" s="7">
        <v>7.5046249999999999</v>
      </c>
      <c r="F1436" s="7">
        <v>8.1782500000000002</v>
      </c>
      <c r="G1436" s="7">
        <v>1.07525</v>
      </c>
    </row>
    <row r="1437" spans="5:7" x14ac:dyDescent="0.2">
      <c r="E1437" s="7">
        <v>11.856624999999999</v>
      </c>
      <c r="F1437" s="7">
        <v>3.5794999999999999</v>
      </c>
      <c r="G1437" s="7">
        <v>0.67312499999999997</v>
      </c>
    </row>
    <row r="1438" spans="5:7" x14ac:dyDescent="0.2">
      <c r="E1438" s="7">
        <v>7.4411250000000004</v>
      </c>
      <c r="F1438" s="7">
        <v>1.7766249999999999</v>
      </c>
      <c r="G1438" s="7">
        <v>1.1525000000000001</v>
      </c>
    </row>
    <row r="1439" spans="5:7" x14ac:dyDescent="0.2">
      <c r="E1439" s="7">
        <v>3.2523749999999998</v>
      </c>
      <c r="F1439" s="7">
        <v>1.2373749999999999</v>
      </c>
      <c r="G1439" s="7">
        <v>1.510375</v>
      </c>
    </row>
    <row r="1440" spans="5:7" x14ac:dyDescent="0.2">
      <c r="E1440" s="7">
        <v>2.5495000000000001</v>
      </c>
      <c r="F1440" s="7">
        <v>4.3098749999999999</v>
      </c>
      <c r="G1440" s="7">
        <v>0.375</v>
      </c>
    </row>
    <row r="1441" spans="5:7" x14ac:dyDescent="0.2">
      <c r="E1441" s="7">
        <v>3.2137500000000001</v>
      </c>
      <c r="F1441" s="7">
        <v>5.5358749999999999</v>
      </c>
      <c r="G1441" s="7">
        <v>0.625</v>
      </c>
    </row>
    <row r="1442" spans="5:7" x14ac:dyDescent="0.2">
      <c r="E1442" s="7">
        <v>12.668625</v>
      </c>
      <c r="F1442" s="7">
        <v>5.4071249999999997</v>
      </c>
      <c r="G1442" s="7">
        <v>2.8552499999999998</v>
      </c>
    </row>
    <row r="1443" spans="5:7" x14ac:dyDescent="0.2">
      <c r="E1443" s="7">
        <v>3.3773749999999998</v>
      </c>
      <c r="F1443" s="7">
        <v>7.6262499999999998</v>
      </c>
      <c r="G1443" s="7">
        <v>2.2638750000000001</v>
      </c>
    </row>
    <row r="1444" spans="5:7" x14ac:dyDescent="0.2">
      <c r="E1444" s="7">
        <v>1.008375</v>
      </c>
      <c r="F1444" s="7">
        <v>6.0730000000000004</v>
      </c>
      <c r="G1444" s="7">
        <v>1.1792499999999999</v>
      </c>
    </row>
    <row r="1445" spans="5:7" x14ac:dyDescent="0.2">
      <c r="E1445" s="7">
        <v>11.099500000000001</v>
      </c>
      <c r="F1445" s="7">
        <v>3.4573749999999999</v>
      </c>
      <c r="G1445" s="7">
        <v>2.37825</v>
      </c>
    </row>
    <row r="1446" spans="5:7" x14ac:dyDescent="0.2">
      <c r="E1446" s="7">
        <v>4.4690000000000003</v>
      </c>
      <c r="F1446" s="7">
        <v>1.677</v>
      </c>
      <c r="G1446" s="7">
        <v>5.062125</v>
      </c>
    </row>
    <row r="1447" spans="5:7" x14ac:dyDescent="0.2">
      <c r="E1447" s="7">
        <v>1.8456250000000001</v>
      </c>
      <c r="F1447" s="7">
        <v>1.856125</v>
      </c>
      <c r="G1447" s="7">
        <v>18.927875</v>
      </c>
    </row>
    <row r="1448" spans="5:7" x14ac:dyDescent="0.2">
      <c r="E1448" s="7">
        <v>8.0943749999999994</v>
      </c>
      <c r="F1448" s="7">
        <v>2.401125</v>
      </c>
      <c r="G1448" s="7">
        <v>3.300125</v>
      </c>
    </row>
    <row r="1449" spans="5:7" x14ac:dyDescent="0.2">
      <c r="E1449" s="7">
        <v>1.9564999999999999</v>
      </c>
      <c r="F1449" s="7">
        <v>3.3842500000000002</v>
      </c>
      <c r="G1449" s="7">
        <v>1.1525000000000001</v>
      </c>
    </row>
    <row r="1450" spans="5:7" x14ac:dyDescent="0.2">
      <c r="E1450" s="7">
        <v>1.5607500000000001</v>
      </c>
      <c r="F1450" s="7">
        <v>2.3352499999999998</v>
      </c>
      <c r="G1450" s="7">
        <v>1.3287500000000001</v>
      </c>
    </row>
    <row r="1451" spans="5:7" x14ac:dyDescent="0.2">
      <c r="E1451" s="7">
        <v>3.9626250000000001</v>
      </c>
      <c r="F1451" s="7">
        <v>4.1123750000000001</v>
      </c>
      <c r="G1451" s="7">
        <v>1.27475</v>
      </c>
    </row>
    <row r="1452" spans="5:7" x14ac:dyDescent="0.2">
      <c r="E1452" s="7">
        <v>5.2021249999999997</v>
      </c>
      <c r="F1452" s="7">
        <v>3.4753750000000001</v>
      </c>
      <c r="G1452" s="7">
        <v>1.3975</v>
      </c>
    </row>
    <row r="1453" spans="5:7" x14ac:dyDescent="0.2">
      <c r="E1453" s="7">
        <v>4.6976250000000004</v>
      </c>
      <c r="F1453" s="7">
        <v>4.8125</v>
      </c>
      <c r="G1453" s="7">
        <v>1.352125</v>
      </c>
    </row>
    <row r="1454" spans="5:7" x14ac:dyDescent="0.2">
      <c r="E1454" s="7">
        <v>0.625</v>
      </c>
      <c r="F1454" s="7">
        <v>2.2115</v>
      </c>
      <c r="G1454" s="7">
        <v>0.95199999999999996</v>
      </c>
    </row>
    <row r="1455" spans="5:7" x14ac:dyDescent="0.2">
      <c r="E1455" s="7">
        <v>0.625</v>
      </c>
      <c r="F1455" s="7">
        <v>4.9868750000000004</v>
      </c>
      <c r="G1455" s="7">
        <v>0.75</v>
      </c>
    </row>
    <row r="1456" spans="5:7" x14ac:dyDescent="0.2">
      <c r="E1456" s="7">
        <v>10.497624999999999</v>
      </c>
      <c r="F1456" s="7">
        <v>1.1525000000000001</v>
      </c>
      <c r="G1456" s="7">
        <v>1.1180000000000001</v>
      </c>
    </row>
    <row r="1457" spans="5:7" x14ac:dyDescent="0.2">
      <c r="E1457" s="7">
        <v>0.625</v>
      </c>
      <c r="F1457" s="7">
        <v>0.707125</v>
      </c>
      <c r="G1457" s="7">
        <v>1.3462499999999999</v>
      </c>
    </row>
    <row r="1458" spans="5:7" x14ac:dyDescent="0.2">
      <c r="E1458" s="7">
        <v>1.380625</v>
      </c>
      <c r="F1458" s="7">
        <v>2.46225</v>
      </c>
      <c r="G1458" s="7">
        <v>0.88387499999999997</v>
      </c>
    </row>
    <row r="1459" spans="5:7" x14ac:dyDescent="0.2">
      <c r="E1459" s="7">
        <v>2.015625</v>
      </c>
      <c r="F1459" s="7">
        <v>2.1506249999999998</v>
      </c>
      <c r="G1459" s="7">
        <v>6.6033749999999998</v>
      </c>
    </row>
    <row r="1460" spans="5:7" x14ac:dyDescent="0.2">
      <c r="E1460" s="7">
        <v>2.25</v>
      </c>
      <c r="F1460" s="7">
        <v>1.352125</v>
      </c>
      <c r="G1460" s="7">
        <v>10.758875</v>
      </c>
    </row>
    <row r="1461" spans="5:7" x14ac:dyDescent="0.2">
      <c r="E1461" s="7">
        <v>19.18225</v>
      </c>
      <c r="F1461" s="7">
        <v>1.7677499999999999</v>
      </c>
      <c r="G1461" s="7">
        <v>1.7001250000000001</v>
      </c>
    </row>
    <row r="1462" spans="5:7" x14ac:dyDescent="0.2">
      <c r="E1462" s="7">
        <v>3.2882500000000001</v>
      </c>
      <c r="F1462" s="7">
        <v>1.3462499999999999</v>
      </c>
      <c r="G1462" s="7">
        <v>9.2692499999999995</v>
      </c>
    </row>
    <row r="1463" spans="5:7" x14ac:dyDescent="0.2">
      <c r="E1463" s="7">
        <v>5.2469999999999999</v>
      </c>
      <c r="F1463" s="7">
        <v>1.8791249999999999</v>
      </c>
      <c r="G1463" s="7">
        <v>3.9037500000000001</v>
      </c>
    </row>
    <row r="1464" spans="5:7" x14ac:dyDescent="0.2">
      <c r="E1464" s="7">
        <v>3.6933750000000001</v>
      </c>
      <c r="F1464" s="7">
        <v>2.7669999999999999</v>
      </c>
      <c r="G1464" s="7">
        <v>11.583875000000001</v>
      </c>
    </row>
    <row r="1465" spans="5:7" x14ac:dyDescent="0.2">
      <c r="E1465" s="7">
        <v>8.0557499999999997</v>
      </c>
      <c r="F1465" s="7">
        <v>1.0680000000000001</v>
      </c>
      <c r="G1465" s="7">
        <v>3.1656249999999999</v>
      </c>
    </row>
    <row r="1466" spans="5:7" x14ac:dyDescent="0.2">
      <c r="E1466" s="7">
        <v>2.3352499999999998</v>
      </c>
      <c r="F1466" s="7">
        <v>0.72887500000000005</v>
      </c>
      <c r="G1466" s="7">
        <v>36.996749999999999</v>
      </c>
    </row>
    <row r="1467" spans="5:7" x14ac:dyDescent="0.2">
      <c r="E1467" s="7">
        <v>0.72887500000000005</v>
      </c>
      <c r="F1467" s="7">
        <v>2.121375</v>
      </c>
      <c r="G1467" s="7">
        <v>2.4812500000000002</v>
      </c>
    </row>
    <row r="1468" spans="5:7" x14ac:dyDescent="0.2">
      <c r="E1468" s="7">
        <v>1.677</v>
      </c>
      <c r="F1468" s="7">
        <v>1.1525000000000001</v>
      </c>
      <c r="G1468" s="7">
        <v>1.4577500000000001</v>
      </c>
    </row>
    <row r="1469" spans="5:7" x14ac:dyDescent="0.2">
      <c r="E1469" s="7">
        <v>0.76037500000000002</v>
      </c>
      <c r="F1469" s="7">
        <v>1.6817500000000001</v>
      </c>
      <c r="G1469" s="7">
        <v>17.081250000000001</v>
      </c>
    </row>
    <row r="1470" spans="5:7" x14ac:dyDescent="0.2">
      <c r="E1470" s="7">
        <v>3.5642499999999999</v>
      </c>
      <c r="F1470" s="7">
        <v>1.3975</v>
      </c>
      <c r="G1470" s="7">
        <v>1.380625</v>
      </c>
    </row>
    <row r="1471" spans="5:7" x14ac:dyDescent="0.2">
      <c r="E1471" s="7">
        <v>4.4808750000000002</v>
      </c>
      <c r="F1471" s="7">
        <v>2.015625</v>
      </c>
      <c r="G1471" s="7">
        <v>0.51537500000000003</v>
      </c>
    </row>
    <row r="1472" spans="5:7" x14ac:dyDescent="0.2">
      <c r="E1472" s="7">
        <v>1.463125</v>
      </c>
      <c r="F1472" s="7">
        <v>5.1215000000000002</v>
      </c>
      <c r="G1472" s="7">
        <v>6.4820000000000002</v>
      </c>
    </row>
    <row r="1473" spans="5:7" x14ac:dyDescent="0.2">
      <c r="E1473" s="7">
        <v>5.3508750000000003</v>
      </c>
      <c r="F1473" s="7">
        <v>2.5</v>
      </c>
      <c r="G1473" s="7">
        <v>8.8542500000000004</v>
      </c>
    </row>
    <row r="1474" spans="5:7" x14ac:dyDescent="0.2">
      <c r="E1474" s="7">
        <v>3.9485000000000001</v>
      </c>
      <c r="F1474" s="7">
        <v>2.1829999999999998</v>
      </c>
      <c r="G1474" s="7">
        <v>0.76037500000000002</v>
      </c>
    </row>
    <row r="1475" spans="5:7" x14ac:dyDescent="0.2">
      <c r="E1475" s="7">
        <v>3.2596250000000002</v>
      </c>
      <c r="F1475" s="7">
        <v>1.6817500000000001</v>
      </c>
      <c r="G1475" s="7">
        <v>6.9165000000000001</v>
      </c>
    </row>
    <row r="1476" spans="5:7" x14ac:dyDescent="0.2">
      <c r="E1476" s="7">
        <v>2.069</v>
      </c>
      <c r="F1476" s="7">
        <v>2.2534999999999998</v>
      </c>
      <c r="G1476" s="7">
        <v>3.8931249999999999</v>
      </c>
    </row>
    <row r="1477" spans="5:7" x14ac:dyDescent="0.2">
      <c r="E1477" s="7">
        <v>4.3102499999999999</v>
      </c>
      <c r="F1477" s="7">
        <v>14.443875</v>
      </c>
      <c r="G1477" s="7">
        <v>3.2258749999999998</v>
      </c>
    </row>
    <row r="1478" spans="5:7" x14ac:dyDescent="0.2">
      <c r="E1478" s="7">
        <v>5.6565000000000003</v>
      </c>
      <c r="F1478" s="7">
        <v>18.954750000000001</v>
      </c>
      <c r="G1478" s="7">
        <v>3.2817500000000002</v>
      </c>
    </row>
    <row r="1479" spans="5:7" x14ac:dyDescent="0.2">
      <c r="E1479" s="7">
        <v>3.3486250000000002</v>
      </c>
      <c r="F1479" s="7">
        <v>7.6044999999999998</v>
      </c>
      <c r="G1479" s="7">
        <v>13.460625</v>
      </c>
    </row>
    <row r="1480" spans="5:7" x14ac:dyDescent="0.2">
      <c r="E1480" s="7">
        <v>1.7766249999999999</v>
      </c>
      <c r="F1480" s="7">
        <v>2.5031249999999998</v>
      </c>
      <c r="G1480" s="7">
        <v>0.91</v>
      </c>
    </row>
    <row r="1481" spans="5:7" x14ac:dyDescent="0.2">
      <c r="E1481" s="7">
        <v>3.094875</v>
      </c>
      <c r="F1481" s="7">
        <v>1.510375</v>
      </c>
      <c r="G1481" s="7">
        <v>1.27475</v>
      </c>
    </row>
    <row r="1482" spans="5:7" x14ac:dyDescent="0.2">
      <c r="E1482" s="7">
        <v>2.481125</v>
      </c>
      <c r="F1482" s="7">
        <v>1.8791249999999999</v>
      </c>
      <c r="G1482" s="7">
        <v>2.8340000000000001</v>
      </c>
    </row>
    <row r="1483" spans="5:7" x14ac:dyDescent="0.2">
      <c r="E1483" s="7">
        <v>7.9986249999999997</v>
      </c>
      <c r="F1483" s="7">
        <v>7.8732499999999996</v>
      </c>
      <c r="G1483" s="7">
        <v>2.9817499999999999</v>
      </c>
    </row>
    <row r="1484" spans="5:7" x14ac:dyDescent="0.2">
      <c r="E1484" s="7">
        <v>2.4748749999999999</v>
      </c>
      <c r="F1484" s="7">
        <v>6.0412499999999998</v>
      </c>
      <c r="G1484" s="7">
        <v>1.0680000000000001</v>
      </c>
    </row>
    <row r="1485" spans="5:7" x14ac:dyDescent="0.2">
      <c r="E1485" s="7">
        <v>2.4906250000000001</v>
      </c>
      <c r="F1485" s="7">
        <v>13.688124999999999</v>
      </c>
      <c r="G1485" s="7">
        <v>6.3518749999999997</v>
      </c>
    </row>
    <row r="1486" spans="5:7" x14ac:dyDescent="0.2">
      <c r="E1486" s="7">
        <v>3.649375</v>
      </c>
      <c r="F1486" s="7">
        <v>4.5448750000000002</v>
      </c>
      <c r="G1486" s="7">
        <v>1.3975</v>
      </c>
    </row>
    <row r="1487" spans="5:7" x14ac:dyDescent="0.2">
      <c r="E1487" s="7">
        <v>4.774375</v>
      </c>
      <c r="F1487" s="7">
        <v>3.81</v>
      </c>
      <c r="G1487" s="7">
        <v>1.1525000000000001</v>
      </c>
    </row>
    <row r="1488" spans="5:7" x14ac:dyDescent="0.2">
      <c r="E1488" s="7">
        <v>10.512</v>
      </c>
      <c r="F1488" s="7">
        <v>1.7677499999999999</v>
      </c>
      <c r="G1488" s="7">
        <v>8.1796249999999997</v>
      </c>
    </row>
    <row r="1489" spans="5:7" x14ac:dyDescent="0.2">
      <c r="E1489" s="7">
        <v>0.875</v>
      </c>
      <c r="F1489" s="7">
        <v>0.97624999999999995</v>
      </c>
      <c r="G1489" s="7">
        <v>3.7291249999999998</v>
      </c>
    </row>
    <row r="1490" spans="5:7" x14ac:dyDescent="0.2">
      <c r="E1490" s="7">
        <v>12.638</v>
      </c>
      <c r="F1490" s="7">
        <v>5.1005000000000003</v>
      </c>
      <c r="G1490" s="7">
        <v>1.25</v>
      </c>
    </row>
    <row r="1491" spans="5:7" x14ac:dyDescent="0.2">
      <c r="E1491" s="7">
        <v>3.881875</v>
      </c>
      <c r="F1491" s="7">
        <v>2.37175</v>
      </c>
      <c r="G1491" s="7">
        <v>2.34375</v>
      </c>
    </row>
    <row r="1492" spans="5:7" x14ac:dyDescent="0.2">
      <c r="E1492" s="7">
        <v>2.0038749999999999</v>
      </c>
      <c r="F1492" s="7">
        <v>7.4271250000000002</v>
      </c>
      <c r="G1492" s="7">
        <v>2.9633750000000001</v>
      </c>
    </row>
    <row r="1493" spans="5:7" x14ac:dyDescent="0.2">
      <c r="E1493" s="7">
        <v>7.5428750000000004</v>
      </c>
      <c r="F1493" s="7">
        <v>5.4958749999999998</v>
      </c>
      <c r="G1493" s="7">
        <v>1.0077499999999999</v>
      </c>
    </row>
    <row r="1494" spans="5:7" x14ac:dyDescent="0.2">
      <c r="E1494" s="7">
        <v>4.10025</v>
      </c>
      <c r="F1494" s="7">
        <v>15.52375</v>
      </c>
      <c r="G1494" s="7">
        <v>3.4118750000000002</v>
      </c>
    </row>
    <row r="1495" spans="5:7" x14ac:dyDescent="0.2">
      <c r="E1495" s="7">
        <v>6.0380000000000003</v>
      </c>
      <c r="F1495" s="7">
        <v>1.27475</v>
      </c>
      <c r="G1495" s="7">
        <v>9.5406250000000004</v>
      </c>
    </row>
    <row r="1496" spans="5:7" x14ac:dyDescent="0.2">
      <c r="E1496" s="7">
        <v>13.132</v>
      </c>
      <c r="F1496" s="7">
        <v>29.711375</v>
      </c>
      <c r="G1496" s="7">
        <v>2.034875</v>
      </c>
    </row>
    <row r="1497" spans="5:7" x14ac:dyDescent="0.2">
      <c r="E1497" s="7">
        <v>17.232749999999999</v>
      </c>
      <c r="F1497" s="7">
        <v>5.3032500000000002</v>
      </c>
      <c r="G1497" s="7">
        <v>2.4043749999999999</v>
      </c>
    </row>
    <row r="1498" spans="5:7" x14ac:dyDescent="0.2">
      <c r="E1498" s="7">
        <v>5.6576250000000003</v>
      </c>
      <c r="F1498" s="7">
        <v>2.401125</v>
      </c>
      <c r="G1498" s="7">
        <v>1.7001250000000001</v>
      </c>
    </row>
    <row r="1499" spans="5:7" x14ac:dyDescent="0.2">
      <c r="E1499" s="7">
        <v>18.676874999999999</v>
      </c>
      <c r="F1499" s="7">
        <v>2</v>
      </c>
      <c r="G1499" s="7">
        <v>3.75</v>
      </c>
    </row>
    <row r="1500" spans="5:7" x14ac:dyDescent="0.2">
      <c r="E1500" s="7">
        <v>4.5069999999999997</v>
      </c>
      <c r="F1500" s="7">
        <v>1.78975</v>
      </c>
      <c r="G1500" s="7">
        <v>0.5</v>
      </c>
    </row>
    <row r="1501" spans="5:7" x14ac:dyDescent="0.2">
      <c r="E1501" s="7">
        <v>3.582125</v>
      </c>
      <c r="F1501" s="7">
        <v>1.0680000000000001</v>
      </c>
      <c r="G1501" s="7">
        <v>1.78975</v>
      </c>
    </row>
    <row r="1502" spans="5:7" x14ac:dyDescent="0.2">
      <c r="E1502" s="7">
        <v>6.8944999999999999</v>
      </c>
      <c r="F1502" s="7">
        <v>1.0077499999999999</v>
      </c>
      <c r="G1502" s="7">
        <v>6.79575</v>
      </c>
    </row>
    <row r="1503" spans="5:7" x14ac:dyDescent="0.2">
      <c r="E1503" s="7">
        <v>15.211874999999999</v>
      </c>
      <c r="F1503" s="7">
        <v>1.1180000000000001</v>
      </c>
      <c r="G1503" s="7">
        <v>2.4826250000000001</v>
      </c>
    </row>
    <row r="1504" spans="5:7" x14ac:dyDescent="0.2">
      <c r="E1504" s="7">
        <v>2.8182499999999999</v>
      </c>
      <c r="F1504" s="7">
        <v>1</v>
      </c>
      <c r="G1504" s="7">
        <v>2.891</v>
      </c>
    </row>
    <row r="1505" spans="5:7" x14ac:dyDescent="0.2">
      <c r="E1505" s="7">
        <v>2.9261249999999999</v>
      </c>
      <c r="F1505" s="7">
        <v>4.391</v>
      </c>
      <c r="G1505" s="7">
        <v>2.675125</v>
      </c>
    </row>
    <row r="1506" spans="5:7" x14ac:dyDescent="0.2">
      <c r="E1506" s="7">
        <v>2.2534999999999998</v>
      </c>
      <c r="F1506" s="7">
        <v>13.015000000000001</v>
      </c>
      <c r="G1506" s="7">
        <v>3.7458749999999998</v>
      </c>
    </row>
    <row r="1507" spans="5:7" x14ac:dyDescent="0.2">
      <c r="E1507" s="7">
        <v>7.985125</v>
      </c>
      <c r="F1507" s="7">
        <v>2.125</v>
      </c>
      <c r="G1507" s="7">
        <v>1.6817500000000001</v>
      </c>
    </row>
    <row r="1508" spans="5:7" x14ac:dyDescent="0.2">
      <c r="E1508" s="7">
        <v>2.4714999999999998</v>
      </c>
      <c r="F1508" s="7">
        <v>2.015625</v>
      </c>
      <c r="G1508" s="7">
        <v>1.75</v>
      </c>
    </row>
    <row r="1509" spans="5:7" x14ac:dyDescent="0.2">
      <c r="E1509" s="7">
        <v>15.705</v>
      </c>
      <c r="F1509" s="7">
        <v>2.6011250000000001</v>
      </c>
      <c r="G1509" s="7">
        <v>3.3657499999999998</v>
      </c>
    </row>
    <row r="1510" spans="5:7" x14ac:dyDescent="0.2">
      <c r="E1510" s="7">
        <v>1.5258750000000001</v>
      </c>
      <c r="F1510" s="7">
        <v>13.19075</v>
      </c>
      <c r="G1510" s="7">
        <v>1.8027500000000001</v>
      </c>
    </row>
    <row r="1511" spans="5:7" x14ac:dyDescent="0.2">
      <c r="E1511" s="7">
        <v>2.5310000000000001</v>
      </c>
      <c r="F1511" s="7">
        <v>1.85825</v>
      </c>
      <c r="G1511" s="7">
        <v>3.7521249999999999</v>
      </c>
    </row>
    <row r="1512" spans="5:7" x14ac:dyDescent="0.2">
      <c r="E1512" s="7">
        <v>3.0026250000000001</v>
      </c>
      <c r="F1512" s="7">
        <v>1.1792499999999999</v>
      </c>
      <c r="G1512" s="7">
        <v>1.231125</v>
      </c>
    </row>
    <row r="1513" spans="5:7" x14ac:dyDescent="0.2">
      <c r="E1513" s="7">
        <v>5.7052500000000004</v>
      </c>
      <c r="F1513" s="7">
        <v>7.4801250000000001</v>
      </c>
      <c r="G1513" s="7">
        <v>3.044</v>
      </c>
    </row>
    <row r="1514" spans="5:7" x14ac:dyDescent="0.2">
      <c r="E1514" s="7">
        <v>1.0077499999999999</v>
      </c>
      <c r="F1514" s="7">
        <v>3.1048749999999998</v>
      </c>
      <c r="G1514" s="7">
        <v>0.625</v>
      </c>
    </row>
    <row r="1515" spans="5:7" x14ac:dyDescent="0.2">
      <c r="E1515" s="7">
        <v>6.9953750000000001</v>
      </c>
      <c r="F1515" s="7">
        <v>1.7364999999999999</v>
      </c>
      <c r="G1515" s="7">
        <v>0.88387499999999997</v>
      </c>
    </row>
    <row r="1516" spans="5:7" x14ac:dyDescent="0.2">
      <c r="E1516" s="7">
        <v>2.9817499999999999</v>
      </c>
      <c r="F1516" s="7">
        <v>2.125</v>
      </c>
      <c r="G1516" s="7">
        <v>1.82</v>
      </c>
    </row>
    <row r="1517" spans="5:7" x14ac:dyDescent="0.2">
      <c r="E1517" s="7">
        <v>13.305375</v>
      </c>
      <c r="F1517" s="7">
        <v>3.6507499999999999</v>
      </c>
      <c r="G1517" s="7">
        <v>3.4003749999999999</v>
      </c>
    </row>
    <row r="1518" spans="5:7" x14ac:dyDescent="0.2">
      <c r="E1518" s="7">
        <v>20.372125</v>
      </c>
      <c r="F1518" s="7">
        <v>1.2373749999999999</v>
      </c>
      <c r="G1518" s="7">
        <v>8.1106250000000006</v>
      </c>
    </row>
    <row r="1519" spans="5:7" x14ac:dyDescent="0.2">
      <c r="E1519" s="7">
        <v>10.907125000000001</v>
      </c>
      <c r="F1519" s="7">
        <v>1.0680000000000001</v>
      </c>
      <c r="G1519" s="7">
        <v>5.0451249999999996</v>
      </c>
    </row>
    <row r="1520" spans="5:7" x14ac:dyDescent="0.2">
      <c r="E1520" s="7">
        <v>10.001625000000001</v>
      </c>
      <c r="F1520" s="7">
        <v>4.7566249999999997</v>
      </c>
      <c r="G1520" s="7">
        <v>11.62025</v>
      </c>
    </row>
    <row r="1521" spans="5:7" x14ac:dyDescent="0.2">
      <c r="E1521" s="7">
        <v>6.500375</v>
      </c>
      <c r="F1521" s="7">
        <v>2.7414999999999998</v>
      </c>
      <c r="G1521" s="7">
        <v>8.1485000000000003</v>
      </c>
    </row>
    <row r="1522" spans="5:7" x14ac:dyDescent="0.2">
      <c r="E1522" s="7">
        <v>11.17825</v>
      </c>
      <c r="F1522" s="7">
        <v>4.7318749999999996</v>
      </c>
      <c r="G1522" s="7">
        <v>3.9725000000000001</v>
      </c>
    </row>
    <row r="1523" spans="5:7" x14ac:dyDescent="0.2">
      <c r="E1523" s="7">
        <v>3.9882499999999999</v>
      </c>
      <c r="F1523" s="7">
        <v>1.0307500000000001</v>
      </c>
      <c r="G1523" s="7">
        <v>24.366375000000001</v>
      </c>
    </row>
    <row r="1524" spans="5:7" x14ac:dyDescent="0.2">
      <c r="E1524" s="7">
        <v>3.692625</v>
      </c>
      <c r="F1524" s="7">
        <v>3.9706250000000001</v>
      </c>
      <c r="G1524" s="7">
        <v>1.82</v>
      </c>
    </row>
    <row r="1525" spans="5:7" x14ac:dyDescent="0.2">
      <c r="E1525" s="7">
        <v>1.6007499999999999</v>
      </c>
      <c r="F1525" s="7">
        <v>3.3094999999999999</v>
      </c>
      <c r="G1525" s="7">
        <v>3.08725</v>
      </c>
    </row>
    <row r="1526" spans="5:7" x14ac:dyDescent="0.2">
      <c r="E1526" s="7">
        <v>1.510375</v>
      </c>
      <c r="F1526" s="7">
        <v>1.41425</v>
      </c>
      <c r="G1526" s="7">
        <v>4.5069999999999997</v>
      </c>
    </row>
    <row r="1527" spans="5:7" x14ac:dyDescent="0.2">
      <c r="E1527" s="7">
        <v>3.1822499999999998</v>
      </c>
      <c r="F1527" s="7">
        <v>2.528</v>
      </c>
      <c r="G1527" s="7">
        <v>19.313874999999999</v>
      </c>
    </row>
    <row r="1528" spans="5:7" x14ac:dyDescent="0.2">
      <c r="E1528" s="7">
        <v>1.50525</v>
      </c>
      <c r="F1528" s="7">
        <v>1.5662499999999999</v>
      </c>
      <c r="G1528" s="7">
        <v>1.0077499999999999</v>
      </c>
    </row>
    <row r="1529" spans="5:7" x14ac:dyDescent="0.2">
      <c r="E1529" s="7">
        <v>2.1506249999999998</v>
      </c>
      <c r="F1529" s="7">
        <v>2.128625</v>
      </c>
      <c r="G1529" s="7">
        <v>2.3881250000000001</v>
      </c>
    </row>
    <row r="1530" spans="5:7" x14ac:dyDescent="0.2">
      <c r="E1530" s="7">
        <v>2.9421249999999999</v>
      </c>
      <c r="F1530" s="7">
        <v>2.899375</v>
      </c>
      <c r="G1530" s="7">
        <v>2.9421249999999999</v>
      </c>
    </row>
    <row r="1531" spans="5:7" x14ac:dyDescent="0.2">
      <c r="E1531" s="7">
        <v>3.4392499999999999</v>
      </c>
      <c r="F1531" s="7">
        <v>4.9802499999999998</v>
      </c>
      <c r="G1531" s="7">
        <v>1.0077499999999999</v>
      </c>
    </row>
    <row r="1532" spans="5:7" x14ac:dyDescent="0.2">
      <c r="E1532" s="7">
        <v>2.9817499999999999</v>
      </c>
      <c r="F1532" s="7">
        <v>4.8282499999999997</v>
      </c>
      <c r="G1532" s="7">
        <v>9.6576249999999995</v>
      </c>
    </row>
    <row r="1533" spans="5:7" x14ac:dyDescent="0.2">
      <c r="E1533" s="7">
        <v>4.4535</v>
      </c>
      <c r="F1533" s="7">
        <v>1.9079999999999999</v>
      </c>
      <c r="G1533" s="7">
        <v>4.3535000000000004</v>
      </c>
    </row>
    <row r="1534" spans="5:7" x14ac:dyDescent="0.2">
      <c r="E1534" s="7">
        <v>2.3251249999999999</v>
      </c>
      <c r="F1534" s="7">
        <v>0.79062500000000002</v>
      </c>
      <c r="G1534" s="7">
        <v>13.6845</v>
      </c>
    </row>
    <row r="1535" spans="5:7" x14ac:dyDescent="0.2">
      <c r="E1535" s="7">
        <v>2.0691250000000001</v>
      </c>
      <c r="F1535" s="7">
        <v>0.95199999999999996</v>
      </c>
      <c r="G1535" s="7">
        <v>2.427</v>
      </c>
    </row>
    <row r="1536" spans="5:7" x14ac:dyDescent="0.2">
      <c r="E1536" s="7">
        <v>2.4141249999999999</v>
      </c>
      <c r="F1536" s="7">
        <v>1.1792499999999999</v>
      </c>
      <c r="G1536" s="7">
        <v>1.3287500000000001</v>
      </c>
    </row>
    <row r="1537" spans="5:7" x14ac:dyDescent="0.2">
      <c r="E1537" s="7">
        <v>5.062125</v>
      </c>
      <c r="F1537" s="7">
        <v>7.89975</v>
      </c>
      <c r="G1537" s="7">
        <v>3.6785000000000001</v>
      </c>
    </row>
    <row r="1538" spans="5:7" x14ac:dyDescent="0.2">
      <c r="E1538" s="7">
        <v>2.907375</v>
      </c>
      <c r="F1538" s="7">
        <v>6.0103749999999998</v>
      </c>
      <c r="G1538" s="7">
        <v>3.4821249999999999</v>
      </c>
    </row>
    <row r="1539" spans="5:7" x14ac:dyDescent="0.2">
      <c r="E1539" s="7">
        <v>8.1516249999999992</v>
      </c>
      <c r="F1539" s="7">
        <v>2.0803750000000001</v>
      </c>
      <c r="G1539" s="7">
        <v>3.24525</v>
      </c>
    </row>
    <row r="1540" spans="5:7" x14ac:dyDescent="0.2">
      <c r="E1540" s="7">
        <v>2.46225</v>
      </c>
      <c r="F1540" s="7">
        <v>2.4653749999999999</v>
      </c>
      <c r="G1540" s="7">
        <v>11.961</v>
      </c>
    </row>
    <row r="1541" spans="5:7" x14ac:dyDescent="0.2">
      <c r="E1541" s="7">
        <v>6.1066250000000002</v>
      </c>
      <c r="F1541" s="7">
        <v>1.85825</v>
      </c>
      <c r="G1541" s="7">
        <v>1.1525000000000001</v>
      </c>
    </row>
    <row r="1542" spans="5:7" x14ac:dyDescent="0.2">
      <c r="E1542" s="7">
        <v>1.0680000000000001</v>
      </c>
      <c r="F1542" s="7">
        <v>2.0803750000000001</v>
      </c>
      <c r="G1542" s="7">
        <v>2.034875</v>
      </c>
    </row>
    <row r="1543" spans="5:7" x14ac:dyDescent="0.2">
      <c r="E1543" s="7">
        <v>1</v>
      </c>
      <c r="F1543" s="7">
        <v>0.875</v>
      </c>
      <c r="G1543" s="7">
        <v>0.45074999999999998</v>
      </c>
    </row>
    <row r="1544" spans="5:7" x14ac:dyDescent="0.2">
      <c r="E1544" s="7">
        <v>1.131875</v>
      </c>
      <c r="F1544" s="7">
        <v>0.88387499999999997</v>
      </c>
      <c r="G1544" s="7">
        <v>1.25</v>
      </c>
    </row>
    <row r="1545" spans="5:7" x14ac:dyDescent="0.2">
      <c r="E1545" s="7">
        <v>0.75</v>
      </c>
      <c r="F1545" s="7">
        <v>3.39575</v>
      </c>
      <c r="G1545" s="7">
        <v>0.72887500000000005</v>
      </c>
    </row>
    <row r="1546" spans="5:7" x14ac:dyDescent="0.2">
      <c r="E1546" s="7">
        <v>1.1792499999999999</v>
      </c>
      <c r="F1546" s="7">
        <v>1.1792499999999999</v>
      </c>
      <c r="G1546" s="7">
        <v>4.9623749999999998</v>
      </c>
    </row>
    <row r="1547" spans="5:7" x14ac:dyDescent="0.2">
      <c r="E1547" s="7">
        <v>1.591</v>
      </c>
      <c r="F1547" s="7">
        <v>1</v>
      </c>
      <c r="G1547" s="7">
        <v>2.885875</v>
      </c>
    </row>
    <row r="1548" spans="5:7" x14ac:dyDescent="0.2">
      <c r="E1548" s="7">
        <v>11.688625</v>
      </c>
      <c r="F1548" s="7">
        <v>5.1536249999999999</v>
      </c>
      <c r="G1548" s="7">
        <v>1.0077499999999999</v>
      </c>
    </row>
    <row r="1549" spans="5:7" x14ac:dyDescent="0.2">
      <c r="E1549" s="7">
        <v>7.0732499999999998</v>
      </c>
      <c r="F1549" s="7">
        <v>1.1180000000000001</v>
      </c>
      <c r="G1549" s="7">
        <v>1.50525</v>
      </c>
    </row>
    <row r="1550" spans="5:7" x14ac:dyDescent="0.2">
      <c r="E1550" s="7">
        <v>3.6912500000000001</v>
      </c>
      <c r="F1550" s="7">
        <v>2.2534999999999998</v>
      </c>
      <c r="G1550" s="7">
        <v>3.0052500000000002</v>
      </c>
    </row>
    <row r="1551" spans="5:7" x14ac:dyDescent="0.2">
      <c r="E1551" s="7">
        <v>1.4252499999999999</v>
      </c>
      <c r="F1551" s="7">
        <v>2.577</v>
      </c>
      <c r="G1551" s="7">
        <v>1.0307500000000001</v>
      </c>
    </row>
    <row r="1552" spans="5:7" x14ac:dyDescent="0.2">
      <c r="E1552" s="7">
        <v>0.96350000000000002</v>
      </c>
      <c r="F1552" s="7">
        <v>8.3122500000000006</v>
      </c>
      <c r="G1552" s="7">
        <v>3.6933750000000001</v>
      </c>
    </row>
    <row r="1553" spans="5:7" x14ac:dyDescent="0.2">
      <c r="E1553" s="7">
        <v>10.164125</v>
      </c>
      <c r="F1553" s="7">
        <v>3.7955000000000001</v>
      </c>
      <c r="G1553" s="7">
        <v>2.6280000000000001</v>
      </c>
    </row>
    <row r="1554" spans="5:7" x14ac:dyDescent="0.2">
      <c r="E1554" s="7">
        <v>2.3881250000000001</v>
      </c>
      <c r="F1554" s="7">
        <v>19.712499999999999</v>
      </c>
      <c r="G1554" s="7">
        <v>2.9421249999999999</v>
      </c>
    </row>
    <row r="1555" spans="5:7" x14ac:dyDescent="0.2">
      <c r="E1555" s="7">
        <v>0.55900000000000005</v>
      </c>
      <c r="F1555" s="7">
        <v>8.9960000000000004</v>
      </c>
      <c r="G1555" s="7">
        <v>3.5751249999999999</v>
      </c>
    </row>
    <row r="1556" spans="5:7" x14ac:dyDescent="0.2">
      <c r="E1556" s="7">
        <v>4.2528750000000004</v>
      </c>
      <c r="F1556" s="7">
        <v>16.131875000000001</v>
      </c>
      <c r="G1556" s="7">
        <v>8.5634999999999994</v>
      </c>
    </row>
    <row r="1557" spans="5:7" x14ac:dyDescent="0.2">
      <c r="E1557" s="7">
        <v>4.0019999999999998</v>
      </c>
      <c r="F1557" s="7">
        <v>0.72887500000000005</v>
      </c>
      <c r="G1557" s="7">
        <v>2.75</v>
      </c>
    </row>
    <row r="1558" spans="5:7" x14ac:dyDescent="0.2">
      <c r="E1558" s="7">
        <v>1.1525000000000001</v>
      </c>
      <c r="F1558" s="7">
        <v>2.610125</v>
      </c>
      <c r="G1558" s="7">
        <v>10.057874999999999</v>
      </c>
    </row>
    <row r="1559" spans="5:7" x14ac:dyDescent="0.2">
      <c r="E1559" s="7">
        <v>5.9249999999999998</v>
      </c>
      <c r="F1559" s="7">
        <v>2.2947500000000001</v>
      </c>
      <c r="G1559" s="7">
        <v>5.35025</v>
      </c>
    </row>
    <row r="1560" spans="5:7" x14ac:dyDescent="0.2">
      <c r="E1560" s="7">
        <v>3.36625</v>
      </c>
      <c r="F1560" s="7">
        <v>5.7350000000000003</v>
      </c>
      <c r="G1560" s="7">
        <v>7.9627499999999998</v>
      </c>
    </row>
    <row r="1561" spans="5:7" x14ac:dyDescent="0.2">
      <c r="E1561" s="7">
        <v>0.90137500000000004</v>
      </c>
      <c r="F1561" s="7">
        <v>4.8766249999999998</v>
      </c>
      <c r="G1561" s="7">
        <v>1</v>
      </c>
    </row>
    <row r="1562" spans="5:7" x14ac:dyDescent="0.2">
      <c r="E1562" s="7">
        <v>10.372</v>
      </c>
      <c r="F1562" s="7">
        <v>1.41425</v>
      </c>
      <c r="G1562" s="7">
        <v>2.8504999999999998</v>
      </c>
    </row>
    <row r="1563" spans="5:7" x14ac:dyDescent="0.2">
      <c r="E1563" s="7">
        <v>5.8808749999999996</v>
      </c>
      <c r="F1563" s="7">
        <v>9.2212499999999995</v>
      </c>
      <c r="G1563" s="7">
        <v>1.07525</v>
      </c>
    </row>
    <row r="1564" spans="5:7" x14ac:dyDescent="0.2">
      <c r="E1564" s="7">
        <v>1.352125</v>
      </c>
      <c r="F1564" s="7">
        <v>0.90137500000000004</v>
      </c>
      <c r="G1564" s="7">
        <v>4.475625</v>
      </c>
    </row>
    <row r="1565" spans="5:7" x14ac:dyDescent="0.2">
      <c r="E1565" s="7">
        <v>2.0193750000000001</v>
      </c>
      <c r="F1565" s="7">
        <v>2.4906250000000001</v>
      </c>
      <c r="G1565" s="7">
        <v>2.8531249999999999</v>
      </c>
    </row>
    <row r="1566" spans="5:7" x14ac:dyDescent="0.2">
      <c r="E1566" s="7">
        <v>1.3049999999999999</v>
      </c>
      <c r="F1566" s="7">
        <v>1.375</v>
      </c>
      <c r="G1566" s="7">
        <v>6.1731249999999998</v>
      </c>
    </row>
    <row r="1567" spans="5:7" x14ac:dyDescent="0.2">
      <c r="E1567" s="7">
        <v>10.99475</v>
      </c>
      <c r="F1567" s="7">
        <v>4.2573749999999997</v>
      </c>
      <c r="G1567" s="7">
        <v>7.5798750000000004</v>
      </c>
    </row>
    <row r="1568" spans="5:7" x14ac:dyDescent="0.2">
      <c r="E1568" s="7">
        <v>3.7603749999999998</v>
      </c>
      <c r="F1568" s="7">
        <v>1.185875</v>
      </c>
      <c r="G1568" s="7">
        <v>0.72887500000000005</v>
      </c>
    </row>
    <row r="1569" spans="5:7" x14ac:dyDescent="0.2">
      <c r="E1569" s="7">
        <v>4.5720000000000001</v>
      </c>
      <c r="F1569" s="7">
        <v>1.352125</v>
      </c>
      <c r="G1569" s="7">
        <v>2.2534999999999998</v>
      </c>
    </row>
    <row r="1570" spans="5:7" x14ac:dyDescent="0.2">
      <c r="E1570" s="7">
        <v>2.0642499999999999</v>
      </c>
      <c r="F1570" s="7">
        <v>4.5884999999999998</v>
      </c>
      <c r="G1570" s="7">
        <v>2.2981250000000002</v>
      </c>
    </row>
    <row r="1571" spans="5:7" x14ac:dyDescent="0.2">
      <c r="E1571" s="7">
        <v>1.475875</v>
      </c>
      <c r="F1571" s="7">
        <v>3.1647500000000002</v>
      </c>
      <c r="G1571" s="7">
        <v>2.128625</v>
      </c>
    </row>
    <row r="1572" spans="5:7" x14ac:dyDescent="0.2">
      <c r="E1572" s="7">
        <v>1.510375</v>
      </c>
      <c r="F1572" s="7">
        <v>1.976375</v>
      </c>
      <c r="G1572" s="7">
        <v>1.25</v>
      </c>
    </row>
    <row r="1573" spans="5:7" x14ac:dyDescent="0.2">
      <c r="E1573" s="7">
        <v>4.1291250000000002</v>
      </c>
      <c r="F1573" s="7">
        <v>1.976375</v>
      </c>
      <c r="G1573" s="7">
        <v>1.3462499999999999</v>
      </c>
    </row>
    <row r="1574" spans="5:7" x14ac:dyDescent="0.2">
      <c r="E1574" s="7">
        <v>0.83850000000000002</v>
      </c>
      <c r="F1574" s="7">
        <v>1.7364999999999999</v>
      </c>
      <c r="G1574" s="7">
        <v>1.0307500000000001</v>
      </c>
    </row>
    <row r="1575" spans="5:7" x14ac:dyDescent="0.2">
      <c r="E1575" s="7">
        <v>1.50525</v>
      </c>
      <c r="F1575" s="7">
        <v>2.3881250000000001</v>
      </c>
      <c r="G1575" s="7">
        <v>2.9261249999999999</v>
      </c>
    </row>
    <row r="1576" spans="5:7" x14ac:dyDescent="0.2">
      <c r="E1576" s="7">
        <v>0.76037500000000002</v>
      </c>
      <c r="F1576" s="7">
        <v>2.2947500000000001</v>
      </c>
      <c r="G1576" s="7">
        <v>2.6575000000000002</v>
      </c>
    </row>
    <row r="1577" spans="5:7" x14ac:dyDescent="0.2">
      <c r="E1577" s="7">
        <v>0.88387499999999997</v>
      </c>
      <c r="F1577" s="7">
        <v>1.1180000000000001</v>
      </c>
      <c r="G1577" s="7">
        <v>1.7364999999999999</v>
      </c>
    </row>
    <row r="1578" spans="5:7" x14ac:dyDescent="0.2">
      <c r="E1578" s="7">
        <v>0.625</v>
      </c>
      <c r="F1578" s="7">
        <v>1.1792499999999999</v>
      </c>
      <c r="G1578" s="7">
        <v>1.0077499999999999</v>
      </c>
    </row>
    <row r="1579" spans="5:7" x14ac:dyDescent="0.2">
      <c r="E1579" s="7">
        <v>1.340125</v>
      </c>
      <c r="F1579" s="7">
        <v>1.6007499999999999</v>
      </c>
      <c r="G1579" s="7">
        <v>1.3049999999999999</v>
      </c>
    </row>
    <row r="1580" spans="5:7" x14ac:dyDescent="0.2">
      <c r="E1580" s="7">
        <v>1.7001250000000001</v>
      </c>
      <c r="F1580" s="7">
        <v>2.692625</v>
      </c>
      <c r="G1580" s="7">
        <v>1.4577500000000001</v>
      </c>
    </row>
    <row r="1581" spans="5:7" x14ac:dyDescent="0.2">
      <c r="E1581" s="7">
        <v>1.8916249999999999</v>
      </c>
      <c r="F1581" s="7">
        <v>1.9564999999999999</v>
      </c>
      <c r="G1581" s="7">
        <v>1.8916249999999999</v>
      </c>
    </row>
    <row r="1582" spans="5:7" x14ac:dyDescent="0.2">
      <c r="E1582" s="7">
        <v>2.015625</v>
      </c>
      <c r="F1582" s="7">
        <v>6.9791249999999998</v>
      </c>
      <c r="G1582" s="7">
        <v>1.6441250000000001</v>
      </c>
    </row>
    <row r="1583" spans="5:7" x14ac:dyDescent="0.2">
      <c r="E1583" s="7">
        <v>12.11425</v>
      </c>
      <c r="F1583" s="7">
        <v>16.564499999999999</v>
      </c>
      <c r="G1583" s="7">
        <v>0.67312499999999997</v>
      </c>
    </row>
    <row r="1584" spans="5:7" x14ac:dyDescent="0.2">
      <c r="E1584" s="7">
        <v>16.583500000000001</v>
      </c>
      <c r="F1584" s="7">
        <v>17.50075</v>
      </c>
      <c r="G1584" s="7">
        <v>3.24275</v>
      </c>
    </row>
    <row r="1585" spans="5:7" x14ac:dyDescent="0.2">
      <c r="E1585" s="7">
        <v>1.25</v>
      </c>
      <c r="F1585" s="7">
        <v>9.3366249999999997</v>
      </c>
      <c r="G1585" s="7">
        <v>0.625</v>
      </c>
    </row>
    <row r="1586" spans="5:7" x14ac:dyDescent="0.2">
      <c r="E1586" s="7">
        <v>1.0077499999999999</v>
      </c>
      <c r="F1586" s="7">
        <v>2.2638750000000001</v>
      </c>
      <c r="G1586" s="7">
        <v>1.62975</v>
      </c>
    </row>
    <row r="1587" spans="5:7" x14ac:dyDescent="0.2">
      <c r="E1587" s="7">
        <v>8.5036249999999995</v>
      </c>
      <c r="F1587" s="7">
        <v>2.610125</v>
      </c>
      <c r="G1587" s="7">
        <v>1.3462499999999999</v>
      </c>
    </row>
    <row r="1588" spans="5:7" x14ac:dyDescent="0.2">
      <c r="E1588" s="7">
        <v>1.5662499999999999</v>
      </c>
      <c r="F1588" s="7">
        <v>1.125</v>
      </c>
      <c r="G1588" s="7">
        <v>1.1525000000000001</v>
      </c>
    </row>
    <row r="1589" spans="5:7" x14ac:dyDescent="0.2">
      <c r="E1589" s="7">
        <v>1.375</v>
      </c>
      <c r="F1589" s="7">
        <v>0.90137500000000004</v>
      </c>
      <c r="G1589" s="7">
        <v>1.463125</v>
      </c>
    </row>
    <row r="1590" spans="5:7" x14ac:dyDescent="0.2">
      <c r="E1590" s="7">
        <v>3.5794999999999999</v>
      </c>
      <c r="F1590" s="7">
        <v>5.0990000000000002</v>
      </c>
      <c r="G1590" s="7">
        <v>0.88387499999999997</v>
      </c>
    </row>
    <row r="1591" spans="5:7" x14ac:dyDescent="0.2">
      <c r="E1591" s="7">
        <v>3.3657499999999998</v>
      </c>
      <c r="F1591" s="7">
        <v>23.364125000000001</v>
      </c>
      <c r="G1591" s="7">
        <v>1.9404999999999999</v>
      </c>
    </row>
    <row r="1592" spans="5:7" x14ac:dyDescent="0.2">
      <c r="E1592" s="7">
        <v>1.1180000000000001</v>
      </c>
      <c r="F1592" s="7">
        <v>4.2792500000000002</v>
      </c>
      <c r="G1592" s="7">
        <v>0.80037499999999995</v>
      </c>
    </row>
    <row r="1593" spans="5:7" x14ac:dyDescent="0.2">
      <c r="E1593" s="7">
        <v>1.7001250000000001</v>
      </c>
      <c r="F1593" s="7">
        <v>6.2061250000000001</v>
      </c>
      <c r="G1593" s="7">
        <v>2.4653749999999999</v>
      </c>
    </row>
    <row r="1594" spans="5:7" x14ac:dyDescent="0.2">
      <c r="E1594" s="7">
        <v>1.512375</v>
      </c>
      <c r="F1594" s="7">
        <v>6.5</v>
      </c>
      <c r="G1594" s="7">
        <v>6.0252499999999998</v>
      </c>
    </row>
    <row r="1595" spans="5:7" x14ac:dyDescent="0.2">
      <c r="E1595" s="7">
        <v>3.2523749999999998</v>
      </c>
      <c r="F1595" s="7">
        <v>2.7414999999999998</v>
      </c>
      <c r="G1595" s="7">
        <v>2.125</v>
      </c>
    </row>
    <row r="1596" spans="5:7" x14ac:dyDescent="0.2">
      <c r="E1596" s="7">
        <v>1.1180000000000001</v>
      </c>
      <c r="F1596" s="7">
        <v>3.6336249999999999</v>
      </c>
      <c r="G1596" s="7">
        <v>1.8456250000000001</v>
      </c>
    </row>
    <row r="1597" spans="5:7" x14ac:dyDescent="0.2">
      <c r="E1597" s="7">
        <v>1.7766249999999999</v>
      </c>
      <c r="F1597" s="7">
        <v>3.3213750000000002</v>
      </c>
      <c r="G1597" s="7">
        <v>5.4130000000000003</v>
      </c>
    </row>
    <row r="1598" spans="5:7" x14ac:dyDescent="0.2">
      <c r="E1598" s="7">
        <v>3.5648749999999998</v>
      </c>
      <c r="F1598" s="7">
        <v>4.4616249999999997</v>
      </c>
      <c r="G1598" s="7">
        <v>1.85825</v>
      </c>
    </row>
    <row r="1599" spans="5:7" x14ac:dyDescent="0.2">
      <c r="E1599" s="7">
        <v>1.3049999999999999</v>
      </c>
      <c r="F1599" s="7">
        <v>4.2018750000000002</v>
      </c>
      <c r="G1599" s="7">
        <v>0.76037500000000002</v>
      </c>
    </row>
    <row r="1600" spans="5:7" x14ac:dyDescent="0.2">
      <c r="E1600" s="7">
        <v>4.9196249999999999</v>
      </c>
      <c r="F1600" s="7">
        <v>3.9941249999999999</v>
      </c>
      <c r="G1600" s="7">
        <v>0.55900000000000005</v>
      </c>
    </row>
    <row r="1601" spans="5:7" x14ac:dyDescent="0.2">
      <c r="E1601" s="7">
        <v>0.63737500000000002</v>
      </c>
      <c r="F1601" s="7">
        <v>2.8777499999999998</v>
      </c>
      <c r="G1601" s="7">
        <v>0.625</v>
      </c>
    </row>
    <row r="1602" spans="5:7" x14ac:dyDescent="0.2">
      <c r="E1602" s="7">
        <v>0.80037499999999995</v>
      </c>
      <c r="F1602" s="7">
        <v>2.1360000000000001</v>
      </c>
      <c r="G1602" s="7">
        <v>0.63737500000000002</v>
      </c>
    </row>
    <row r="1603" spans="5:7" x14ac:dyDescent="0.2">
      <c r="E1603" s="7">
        <v>1.1792499999999999</v>
      </c>
      <c r="F1603" s="7">
        <v>2.692625</v>
      </c>
      <c r="G1603" s="7">
        <v>3.375</v>
      </c>
    </row>
    <row r="1604" spans="5:7" x14ac:dyDescent="0.2">
      <c r="E1604" s="7">
        <v>0.83850000000000002</v>
      </c>
      <c r="F1604" s="7">
        <v>0.75</v>
      </c>
      <c r="G1604" s="7">
        <v>0.79062500000000002</v>
      </c>
    </row>
    <row r="1605" spans="5:7" x14ac:dyDescent="0.2">
      <c r="E1605" s="7">
        <v>3.8608750000000001</v>
      </c>
      <c r="F1605" s="7">
        <v>8.2858750000000008</v>
      </c>
      <c r="G1605" s="7">
        <v>2.3881250000000001</v>
      </c>
    </row>
    <row r="1606" spans="5:7" x14ac:dyDescent="0.2">
      <c r="E1606" s="7">
        <v>1.2869999999999999</v>
      </c>
      <c r="F1606" s="7">
        <v>1.0077499999999999</v>
      </c>
      <c r="G1606" s="7">
        <v>2.8340000000000001</v>
      </c>
    </row>
    <row r="1607" spans="5:7" x14ac:dyDescent="0.2">
      <c r="E1607" s="7">
        <v>0.75</v>
      </c>
      <c r="F1607" s="7">
        <v>1.6817500000000001</v>
      </c>
      <c r="G1607" s="7">
        <v>29.576374999999999</v>
      </c>
    </row>
    <row r="1608" spans="5:7" x14ac:dyDescent="0.2">
      <c r="E1608" s="7">
        <v>1.07525</v>
      </c>
      <c r="F1608" s="7">
        <v>7.0197500000000002</v>
      </c>
      <c r="G1608" s="7">
        <v>4.5206249999999999</v>
      </c>
    </row>
    <row r="1609" spans="5:7" x14ac:dyDescent="0.2">
      <c r="E1609" s="7">
        <v>0.76037500000000002</v>
      </c>
      <c r="F1609" s="7">
        <v>2.5495000000000001</v>
      </c>
      <c r="G1609" s="7">
        <v>2.9721250000000001</v>
      </c>
    </row>
    <row r="1610" spans="5:7" x14ac:dyDescent="0.2">
      <c r="E1610" s="7">
        <v>1.50525</v>
      </c>
      <c r="F1610" s="7">
        <v>20.7425</v>
      </c>
      <c r="G1610" s="7">
        <v>12.526125</v>
      </c>
    </row>
    <row r="1611" spans="5:7" x14ac:dyDescent="0.2">
      <c r="E1611" s="7">
        <v>1.131875</v>
      </c>
      <c r="F1611" s="7">
        <v>21.6265</v>
      </c>
      <c r="G1611" s="7">
        <v>0.83850000000000002</v>
      </c>
    </row>
    <row r="1612" spans="5:7" x14ac:dyDescent="0.2">
      <c r="E1612" s="7">
        <v>3.125</v>
      </c>
      <c r="F1612" s="7">
        <v>3.2014999999999998</v>
      </c>
      <c r="G1612" s="7">
        <v>5.7593750000000004</v>
      </c>
    </row>
    <row r="1613" spans="5:7" x14ac:dyDescent="0.2">
      <c r="E1613" s="7">
        <v>3.0511249999999999</v>
      </c>
      <c r="F1613" s="7">
        <v>1.380625</v>
      </c>
      <c r="G1613" s="7">
        <v>5.2758750000000001</v>
      </c>
    </row>
    <row r="1614" spans="5:7" x14ac:dyDescent="0.2">
      <c r="E1614" s="7">
        <v>2.1829999999999998</v>
      </c>
      <c r="F1614" s="7">
        <v>2.2947500000000001</v>
      </c>
      <c r="G1614" s="7">
        <v>0.76037500000000002</v>
      </c>
    </row>
    <row r="1615" spans="5:7" x14ac:dyDescent="0.2">
      <c r="E1615" s="7">
        <v>2.3485</v>
      </c>
      <c r="F1615" s="7">
        <v>2.515625</v>
      </c>
      <c r="G1615" s="7">
        <v>1.25</v>
      </c>
    </row>
    <row r="1616" spans="5:7" x14ac:dyDescent="0.2">
      <c r="E1616" s="7">
        <v>3.2137500000000001</v>
      </c>
      <c r="F1616" s="7">
        <v>1.3049999999999999</v>
      </c>
      <c r="G1616" s="7">
        <v>2.4043749999999999</v>
      </c>
    </row>
    <row r="1617" spans="5:7" x14ac:dyDescent="0.2">
      <c r="E1617" s="7">
        <v>1.375</v>
      </c>
      <c r="F1617" s="7">
        <v>3.8262499999999999</v>
      </c>
      <c r="G1617" s="7">
        <v>6.1764999999999999</v>
      </c>
    </row>
    <row r="1618" spans="5:7" x14ac:dyDescent="0.2">
      <c r="E1618" s="7">
        <v>1.38025</v>
      </c>
      <c r="F1618" s="7">
        <v>4.9260000000000002</v>
      </c>
      <c r="G1618" s="7">
        <v>14.616</v>
      </c>
    </row>
    <row r="1619" spans="5:7" x14ac:dyDescent="0.2">
      <c r="E1619" s="7">
        <v>0.90137500000000004</v>
      </c>
      <c r="F1619" s="7">
        <v>5.9182499999999996</v>
      </c>
      <c r="G1619" s="7">
        <v>2.8090000000000002</v>
      </c>
    </row>
    <row r="1620" spans="5:7" x14ac:dyDescent="0.2">
      <c r="E1620" s="7">
        <v>0.83850000000000002</v>
      </c>
      <c r="F1620" s="7">
        <v>1.7677499999999999</v>
      </c>
      <c r="G1620" s="7">
        <v>1.0680000000000001</v>
      </c>
    </row>
    <row r="1621" spans="5:7" x14ac:dyDescent="0.2">
      <c r="E1621" s="7">
        <v>0.72887500000000005</v>
      </c>
      <c r="F1621" s="7">
        <v>5.4786250000000001</v>
      </c>
      <c r="G1621" s="7">
        <v>1.7001250000000001</v>
      </c>
    </row>
    <row r="1622" spans="5:7" x14ac:dyDescent="0.2">
      <c r="E1622" s="7">
        <v>2.468</v>
      </c>
      <c r="F1622" s="7">
        <v>2.528</v>
      </c>
      <c r="G1622" s="7">
        <v>5.9572500000000002</v>
      </c>
    </row>
    <row r="1623" spans="5:7" x14ac:dyDescent="0.2">
      <c r="E1623" s="7">
        <v>2.9601250000000001</v>
      </c>
      <c r="F1623" s="7">
        <v>1.0077499999999999</v>
      </c>
      <c r="G1623" s="7">
        <v>1.352125</v>
      </c>
    </row>
    <row r="1624" spans="5:7" x14ac:dyDescent="0.2">
      <c r="E1624" s="7">
        <v>0.83850000000000002</v>
      </c>
      <c r="F1624" s="7">
        <v>0.90137500000000004</v>
      </c>
      <c r="G1624" s="7">
        <v>12.46325</v>
      </c>
    </row>
    <row r="1625" spans="5:7" x14ac:dyDescent="0.2">
      <c r="E1625" s="7">
        <v>1.940625</v>
      </c>
      <c r="F1625" s="7">
        <v>3.913125</v>
      </c>
      <c r="G1625" s="7">
        <v>2.67225</v>
      </c>
    </row>
    <row r="1626" spans="5:7" x14ac:dyDescent="0.2">
      <c r="E1626" s="7">
        <v>5.5257500000000004</v>
      </c>
      <c r="F1626" s="7">
        <v>11.638</v>
      </c>
      <c r="G1626" s="7">
        <v>10.57625</v>
      </c>
    </row>
    <row r="1627" spans="5:7" x14ac:dyDescent="0.2">
      <c r="E1627" s="7">
        <v>1.185875</v>
      </c>
      <c r="F1627" s="7">
        <v>1.2562500000000001</v>
      </c>
      <c r="G1627" s="7">
        <v>6.8796249999999999</v>
      </c>
    </row>
    <row r="1628" spans="5:7" x14ac:dyDescent="0.2">
      <c r="E1628" s="7">
        <v>2.8504999999999998</v>
      </c>
      <c r="F1628" s="7">
        <v>0.90137500000000004</v>
      </c>
      <c r="G1628" s="7">
        <v>4.4668749999999999</v>
      </c>
    </row>
    <row r="1629" spans="5:7" x14ac:dyDescent="0.2">
      <c r="E1629" s="7">
        <v>1.6677500000000001</v>
      </c>
      <c r="F1629" s="7">
        <v>5.0015000000000001</v>
      </c>
      <c r="G1629" s="7">
        <v>4.6977500000000001</v>
      </c>
    </row>
    <row r="1630" spans="5:7" x14ac:dyDescent="0.2">
      <c r="E1630" s="7">
        <v>13.270375</v>
      </c>
      <c r="F1630" s="7">
        <v>1.8027500000000001</v>
      </c>
      <c r="G1630" s="7">
        <v>13.594374999999999</v>
      </c>
    </row>
    <row r="1631" spans="5:7" x14ac:dyDescent="0.2">
      <c r="E1631" s="7">
        <v>2.050125</v>
      </c>
      <c r="F1631" s="7">
        <v>3.81</v>
      </c>
      <c r="G1631" s="7">
        <v>4.3022499999999999</v>
      </c>
    </row>
    <row r="1632" spans="5:7" x14ac:dyDescent="0.2">
      <c r="E1632" s="7">
        <v>6.7445000000000004</v>
      </c>
      <c r="F1632" s="7">
        <v>3.812875</v>
      </c>
      <c r="G1632" s="7">
        <v>2.4152499999999999</v>
      </c>
    </row>
    <row r="1633" spans="5:7" x14ac:dyDescent="0.2">
      <c r="E1633" s="7">
        <v>7.2465000000000002</v>
      </c>
      <c r="F1633" s="7">
        <v>0.97624999999999995</v>
      </c>
      <c r="G1633" s="7">
        <v>1.4577500000000001</v>
      </c>
    </row>
    <row r="1634" spans="5:7" x14ac:dyDescent="0.2">
      <c r="E1634" s="7">
        <v>3.54</v>
      </c>
      <c r="F1634" s="7">
        <v>3.3773749999999998</v>
      </c>
      <c r="G1634" s="7">
        <v>3.3102499999999999</v>
      </c>
    </row>
    <row r="1635" spans="5:7" x14ac:dyDescent="0.2">
      <c r="E1635" s="7">
        <v>9.3558749999999993</v>
      </c>
      <c r="F1635" s="7">
        <v>1.8456250000000001</v>
      </c>
      <c r="G1635" s="7">
        <v>1.4252499999999999</v>
      </c>
    </row>
    <row r="1636" spans="5:7" x14ac:dyDescent="0.2">
      <c r="E1636" s="7">
        <v>3.7603749999999998</v>
      </c>
      <c r="F1636" s="7">
        <v>7.3866250000000004</v>
      </c>
      <c r="G1636" s="7">
        <v>5.4828749999999999</v>
      </c>
    </row>
    <row r="1637" spans="5:7" x14ac:dyDescent="0.2">
      <c r="E1637" s="7">
        <v>0.80037499999999995</v>
      </c>
      <c r="F1637" s="7">
        <v>4.7562499999999996</v>
      </c>
      <c r="G1637" s="7">
        <v>5.9697500000000003</v>
      </c>
    </row>
    <row r="1638" spans="5:7" x14ac:dyDescent="0.2">
      <c r="E1638" s="7">
        <v>7.1407499999999997</v>
      </c>
      <c r="F1638" s="7">
        <v>2.034875</v>
      </c>
      <c r="G1638" s="7">
        <v>3.300125</v>
      </c>
    </row>
    <row r="1639" spans="5:7" x14ac:dyDescent="0.2">
      <c r="E1639" s="7">
        <v>5.5056250000000002</v>
      </c>
      <c r="F1639" s="7">
        <v>3.4118750000000002</v>
      </c>
      <c r="G1639" s="7">
        <v>3.2722500000000001</v>
      </c>
    </row>
    <row r="1640" spans="5:7" x14ac:dyDescent="0.2">
      <c r="E1640" s="7">
        <v>1.1525000000000001</v>
      </c>
      <c r="F1640" s="7">
        <v>1.7001250000000001</v>
      </c>
      <c r="G1640" s="7">
        <v>3.02075</v>
      </c>
    </row>
    <row r="1641" spans="5:7" x14ac:dyDescent="0.2">
      <c r="E1641" s="7">
        <v>1.07525</v>
      </c>
      <c r="F1641" s="7">
        <v>3.2065000000000001</v>
      </c>
      <c r="G1641" s="7">
        <v>1.0606249999999999</v>
      </c>
    </row>
    <row r="1642" spans="5:7" x14ac:dyDescent="0.2">
      <c r="E1642" s="7">
        <v>19.269625000000001</v>
      </c>
      <c r="F1642" s="7">
        <v>2.1866249999999998</v>
      </c>
      <c r="G1642" s="7">
        <v>7.5335000000000001</v>
      </c>
    </row>
    <row r="1643" spans="5:7" x14ac:dyDescent="0.2">
      <c r="E1643" s="7">
        <v>2.3881250000000001</v>
      </c>
      <c r="F1643" s="7">
        <v>4.7647500000000003</v>
      </c>
      <c r="G1643" s="7">
        <v>1.3287500000000001</v>
      </c>
    </row>
    <row r="1644" spans="5:7" x14ac:dyDescent="0.2">
      <c r="E1644" s="7">
        <v>4.8396249999999998</v>
      </c>
      <c r="F1644" s="7">
        <v>2.034875</v>
      </c>
      <c r="G1644" s="7">
        <v>5.6612499999999999</v>
      </c>
    </row>
    <row r="1645" spans="5:7" x14ac:dyDescent="0.2">
      <c r="E1645" s="7">
        <v>1.9564999999999999</v>
      </c>
      <c r="F1645" s="7">
        <v>5.5803750000000001</v>
      </c>
      <c r="G1645" s="7">
        <v>10.276875</v>
      </c>
    </row>
    <row r="1646" spans="5:7" x14ac:dyDescent="0.2">
      <c r="E1646" s="7">
        <v>1.1525000000000001</v>
      </c>
      <c r="F1646" s="7">
        <v>9.4637499999999992</v>
      </c>
      <c r="G1646" s="7">
        <v>0.80037499999999995</v>
      </c>
    </row>
    <row r="1647" spans="5:7" x14ac:dyDescent="0.2">
      <c r="E1647" s="7">
        <v>3.9277500000000001</v>
      </c>
      <c r="F1647" s="7">
        <v>5.4915000000000003</v>
      </c>
      <c r="G1647" s="7">
        <v>3.953875</v>
      </c>
    </row>
    <row r="1648" spans="5:7" x14ac:dyDescent="0.2">
      <c r="E1648" s="7">
        <v>5.7227499999999996</v>
      </c>
      <c r="F1648" s="7">
        <v>5.7717499999999999</v>
      </c>
      <c r="G1648" s="7">
        <v>2.9335</v>
      </c>
    </row>
    <row r="1649" spans="5:7" x14ac:dyDescent="0.2">
      <c r="E1649" s="7">
        <v>3.991625</v>
      </c>
      <c r="F1649" s="7">
        <v>13.14025</v>
      </c>
      <c r="G1649" s="7">
        <v>10.72575</v>
      </c>
    </row>
    <row r="1650" spans="5:7" x14ac:dyDescent="0.2">
      <c r="E1650" s="7">
        <v>12.010875</v>
      </c>
      <c r="F1650" s="7">
        <v>4.4878749999999998</v>
      </c>
      <c r="G1650" s="7">
        <v>2.5738750000000001</v>
      </c>
    </row>
    <row r="1651" spans="5:7" x14ac:dyDescent="0.2">
      <c r="E1651" s="7">
        <v>4.258375</v>
      </c>
      <c r="F1651" s="7">
        <v>2.577</v>
      </c>
      <c r="G1651" s="7">
        <v>1.41425</v>
      </c>
    </row>
    <row r="1652" spans="5:7" x14ac:dyDescent="0.2">
      <c r="E1652" s="7">
        <v>39.700875000000003</v>
      </c>
      <c r="F1652" s="7">
        <v>1.3287500000000001</v>
      </c>
      <c r="G1652" s="7">
        <v>2.050125</v>
      </c>
    </row>
    <row r="1653" spans="5:7" x14ac:dyDescent="0.2">
      <c r="E1653" s="7">
        <v>19.242625</v>
      </c>
      <c r="F1653" s="7">
        <v>1.4252499999999999</v>
      </c>
      <c r="G1653" s="7">
        <v>5.1387499999999999</v>
      </c>
    </row>
    <row r="1654" spans="5:7" x14ac:dyDescent="0.2">
      <c r="E1654" s="7">
        <v>4.8846249999999998</v>
      </c>
      <c r="F1654" s="7">
        <v>1.7001250000000001</v>
      </c>
      <c r="G1654" s="7">
        <v>2.2789999999999999</v>
      </c>
    </row>
    <row r="1655" spans="5:7" x14ac:dyDescent="0.2">
      <c r="E1655" s="7">
        <v>2.0625</v>
      </c>
      <c r="F1655" s="7">
        <v>1.625</v>
      </c>
      <c r="G1655" s="7">
        <v>1.0077499999999999</v>
      </c>
    </row>
    <row r="1656" spans="5:7" x14ac:dyDescent="0.2">
      <c r="E1656" s="7">
        <v>0.55900000000000005</v>
      </c>
      <c r="F1656" s="7">
        <v>5.4793750000000001</v>
      </c>
      <c r="G1656" s="7">
        <v>1.3462499999999999</v>
      </c>
    </row>
    <row r="1657" spans="5:7" x14ac:dyDescent="0.2">
      <c r="E1657" s="7">
        <v>4.0869999999999997</v>
      </c>
      <c r="F1657" s="7">
        <v>2.5732499999999998</v>
      </c>
      <c r="G1657" s="7">
        <v>3.8631250000000001</v>
      </c>
    </row>
    <row r="1658" spans="5:7" x14ac:dyDescent="0.2">
      <c r="E1658" s="7">
        <v>2.1506249999999998</v>
      </c>
      <c r="F1658" s="7">
        <v>3.1349999999999998</v>
      </c>
      <c r="G1658" s="7">
        <v>6.2298749999999998</v>
      </c>
    </row>
    <row r="1659" spans="5:7" x14ac:dyDescent="0.2">
      <c r="E1659" s="7">
        <v>3.4141249999999999</v>
      </c>
      <c r="F1659" s="7">
        <v>10.80325</v>
      </c>
      <c r="G1659" s="7">
        <v>2.121375</v>
      </c>
    </row>
    <row r="1660" spans="5:7" x14ac:dyDescent="0.2">
      <c r="E1660" s="7">
        <v>2.3584999999999998</v>
      </c>
      <c r="F1660" s="7">
        <v>11.949125</v>
      </c>
      <c r="G1660" s="7">
        <v>6.3272500000000003</v>
      </c>
    </row>
    <row r="1661" spans="5:7" x14ac:dyDescent="0.2">
      <c r="E1661" s="7">
        <v>20.084</v>
      </c>
      <c r="F1661" s="7">
        <v>4.3391250000000001</v>
      </c>
      <c r="G1661" s="7">
        <v>9.4897500000000008</v>
      </c>
    </row>
    <row r="1662" spans="5:7" x14ac:dyDescent="0.2">
      <c r="E1662" s="7">
        <v>2.577</v>
      </c>
      <c r="F1662" s="7">
        <v>4.4649999999999999</v>
      </c>
      <c r="G1662" s="7">
        <v>5.5013750000000003</v>
      </c>
    </row>
    <row r="1663" spans="5:7" x14ac:dyDescent="0.2">
      <c r="E1663" s="7">
        <v>6.5622499999999997</v>
      </c>
      <c r="F1663" s="7">
        <v>1.463125</v>
      </c>
      <c r="G1663" s="7">
        <v>0.91</v>
      </c>
    </row>
    <row r="1664" spans="5:7" x14ac:dyDescent="0.2">
      <c r="E1664" s="7">
        <v>3.5816249999999998</v>
      </c>
      <c r="F1664" s="7">
        <v>4.1907500000000004</v>
      </c>
      <c r="G1664" s="7">
        <v>13.779249999999999</v>
      </c>
    </row>
    <row r="1665" spans="5:7" x14ac:dyDescent="0.2">
      <c r="E1665" s="7">
        <v>3.5692499999999998</v>
      </c>
      <c r="F1665" s="7">
        <v>1.380625</v>
      </c>
      <c r="G1665" s="7">
        <v>0.51537500000000003</v>
      </c>
    </row>
    <row r="1666" spans="5:7" x14ac:dyDescent="0.2">
      <c r="E1666" s="7">
        <v>2.034875</v>
      </c>
      <c r="F1666" s="7">
        <v>2.5738750000000001</v>
      </c>
      <c r="G1666" s="7">
        <v>1.131875</v>
      </c>
    </row>
    <row r="1667" spans="5:7" x14ac:dyDescent="0.2">
      <c r="E1667" s="7">
        <v>10.9345</v>
      </c>
      <c r="F1667" s="7">
        <v>3.5397500000000002</v>
      </c>
      <c r="G1667" s="7">
        <v>1.41425</v>
      </c>
    </row>
    <row r="1668" spans="5:7" x14ac:dyDescent="0.2">
      <c r="E1668" s="7">
        <v>8.8343749999999996</v>
      </c>
      <c r="F1668" s="7">
        <v>1.41425</v>
      </c>
      <c r="G1668" s="7">
        <v>1.8023750000000001</v>
      </c>
    </row>
    <row r="1669" spans="5:7" x14ac:dyDescent="0.2">
      <c r="E1669" s="7">
        <v>0.45074999999999998</v>
      </c>
      <c r="F1669" s="7">
        <v>2.6487500000000002</v>
      </c>
      <c r="G1669" s="7">
        <v>1.4252499999999999</v>
      </c>
    </row>
    <row r="1670" spans="5:7" x14ac:dyDescent="0.2">
      <c r="E1670" s="7">
        <v>1.25</v>
      </c>
      <c r="F1670" s="7">
        <v>3.2716249999999998</v>
      </c>
      <c r="G1670" s="7">
        <v>3.6336249999999999</v>
      </c>
    </row>
    <row r="1671" spans="5:7" x14ac:dyDescent="0.2">
      <c r="E1671" s="7">
        <v>0.625</v>
      </c>
      <c r="F1671" s="7">
        <v>4.7762500000000001</v>
      </c>
      <c r="G1671" s="7">
        <v>2.427</v>
      </c>
    </row>
    <row r="1672" spans="5:7" x14ac:dyDescent="0.2">
      <c r="E1672" s="7">
        <v>2</v>
      </c>
      <c r="F1672" s="7">
        <v>11.182625</v>
      </c>
      <c r="G1672" s="7">
        <v>1.82</v>
      </c>
    </row>
    <row r="1673" spans="5:7" x14ac:dyDescent="0.2">
      <c r="E1673" s="7">
        <v>0.97624999999999995</v>
      </c>
      <c r="F1673" s="7">
        <v>12.058249999999999</v>
      </c>
      <c r="G1673" s="7">
        <v>2.427</v>
      </c>
    </row>
    <row r="1674" spans="5:7" x14ac:dyDescent="0.2">
      <c r="E1674" s="7">
        <v>7.5664999999999996</v>
      </c>
      <c r="F1674" s="7">
        <v>6.0517500000000002</v>
      </c>
      <c r="G1674" s="7">
        <v>0.625</v>
      </c>
    </row>
    <row r="1675" spans="5:7" x14ac:dyDescent="0.2">
      <c r="E1675" s="7">
        <v>3.2258749999999998</v>
      </c>
      <c r="F1675" s="7">
        <v>4.7598750000000001</v>
      </c>
      <c r="G1675" s="7">
        <v>3.125</v>
      </c>
    </row>
    <row r="1676" spans="5:7" x14ac:dyDescent="0.2">
      <c r="E1676" s="7">
        <v>1.4252499999999999</v>
      </c>
      <c r="F1676" s="7">
        <v>2.3352499999999998</v>
      </c>
      <c r="G1676" s="7">
        <v>3.5022500000000001</v>
      </c>
    </row>
    <row r="1677" spans="5:7" x14ac:dyDescent="0.2">
      <c r="E1677" s="7">
        <v>3.125</v>
      </c>
      <c r="F1677" s="7">
        <v>7.8312499999999998</v>
      </c>
      <c r="G1677" s="7">
        <v>1.5811249999999999</v>
      </c>
    </row>
    <row r="1678" spans="5:7" x14ac:dyDescent="0.2">
      <c r="E1678" s="7">
        <v>1.9693750000000001</v>
      </c>
      <c r="F1678" s="7">
        <v>1.25</v>
      </c>
      <c r="G1678" s="7">
        <v>1.1180000000000001</v>
      </c>
    </row>
    <row r="1679" spans="5:7" x14ac:dyDescent="0.2">
      <c r="E1679" s="7">
        <v>2.4649999999999999</v>
      </c>
      <c r="F1679" s="7">
        <v>2.304875</v>
      </c>
      <c r="G1679" s="7">
        <v>1.677</v>
      </c>
    </row>
    <row r="1680" spans="5:7" x14ac:dyDescent="0.2">
      <c r="E1680" s="7">
        <v>6.0103749999999998</v>
      </c>
      <c r="F1680" s="7">
        <v>2.481125</v>
      </c>
      <c r="G1680" s="7">
        <v>2.9181249999999999</v>
      </c>
    </row>
    <row r="1681" spans="5:7" x14ac:dyDescent="0.2">
      <c r="E1681" s="7">
        <v>0.707125</v>
      </c>
      <c r="F1681" s="7">
        <v>6.0993750000000002</v>
      </c>
      <c r="G1681" s="7">
        <v>2.9155000000000002</v>
      </c>
    </row>
    <row r="1682" spans="5:7" x14ac:dyDescent="0.2">
      <c r="E1682" s="7">
        <v>2.692625</v>
      </c>
      <c r="F1682" s="7">
        <v>6.3733750000000002</v>
      </c>
      <c r="G1682" s="7">
        <v>2.1506249999999998</v>
      </c>
    </row>
    <row r="1683" spans="5:7" x14ac:dyDescent="0.2">
      <c r="E1683" s="7">
        <v>3.4663750000000002</v>
      </c>
      <c r="F1683" s="7">
        <v>1.2869999999999999</v>
      </c>
      <c r="G1683" s="7">
        <v>3.6336249999999999</v>
      </c>
    </row>
    <row r="1684" spans="5:7" x14ac:dyDescent="0.2">
      <c r="E1684" s="7">
        <v>11.024125</v>
      </c>
      <c r="F1684" s="7">
        <v>2.1829999999999998</v>
      </c>
      <c r="G1684" s="7">
        <v>0.83850000000000002</v>
      </c>
    </row>
    <row r="1685" spans="5:7" x14ac:dyDescent="0.2">
      <c r="E1685" s="7">
        <v>3.3058749999999999</v>
      </c>
      <c r="F1685" s="7">
        <v>2.5</v>
      </c>
      <c r="G1685" s="7">
        <v>16.827750000000002</v>
      </c>
    </row>
    <row r="1686" spans="5:7" x14ac:dyDescent="0.2">
      <c r="E1686" s="7">
        <v>26.266500000000001</v>
      </c>
      <c r="F1686" s="7">
        <v>1.3975</v>
      </c>
      <c r="G1686" s="7">
        <v>1.976375</v>
      </c>
    </row>
    <row r="1687" spans="5:7" x14ac:dyDescent="0.2">
      <c r="E1687" s="7">
        <v>3.3391250000000001</v>
      </c>
      <c r="F1687" s="7">
        <v>8.0009999999999994</v>
      </c>
      <c r="G1687" s="7">
        <v>2.752875</v>
      </c>
    </row>
    <row r="1688" spans="5:7" x14ac:dyDescent="0.2">
      <c r="E1688" s="7">
        <v>3.0746250000000002</v>
      </c>
      <c r="F1688" s="7">
        <v>3.625</v>
      </c>
      <c r="G1688" s="7">
        <v>2.015625</v>
      </c>
    </row>
    <row r="1689" spans="5:7" x14ac:dyDescent="0.2">
      <c r="E1689" s="7">
        <v>0.79062500000000002</v>
      </c>
      <c r="F1689" s="7">
        <v>2.5</v>
      </c>
      <c r="G1689" s="7">
        <v>13.87725</v>
      </c>
    </row>
    <row r="1690" spans="5:7" x14ac:dyDescent="0.2">
      <c r="E1690" s="7">
        <v>11.230375</v>
      </c>
      <c r="F1690" s="7">
        <v>6.4080000000000004</v>
      </c>
      <c r="G1690" s="7">
        <v>2.1396250000000001</v>
      </c>
    </row>
    <row r="1691" spans="5:7" x14ac:dyDescent="0.2">
      <c r="E1691" s="7">
        <v>2.885875</v>
      </c>
      <c r="F1691" s="7">
        <v>2.515625</v>
      </c>
      <c r="G1691" s="7">
        <v>1.9079999999999999</v>
      </c>
    </row>
    <row r="1692" spans="5:7" x14ac:dyDescent="0.2">
      <c r="E1692" s="7">
        <v>21.013625000000001</v>
      </c>
      <c r="F1692" s="7">
        <v>1.380625</v>
      </c>
      <c r="G1692" s="7">
        <v>1.1792499999999999</v>
      </c>
    </row>
    <row r="1693" spans="5:7" x14ac:dyDescent="0.2">
      <c r="E1693" s="7">
        <v>2.2115</v>
      </c>
      <c r="F1693" s="7">
        <v>13.630125</v>
      </c>
      <c r="G1693" s="7">
        <v>9.9507499999999993</v>
      </c>
    </row>
    <row r="1694" spans="5:7" x14ac:dyDescent="0.2">
      <c r="E1694" s="7">
        <v>4.4388750000000003</v>
      </c>
      <c r="F1694" s="7">
        <v>7.3157500000000004</v>
      </c>
      <c r="G1694" s="7">
        <v>1.1180000000000001</v>
      </c>
    </row>
    <row r="1695" spans="5:7" x14ac:dyDescent="0.2">
      <c r="E1695" s="7">
        <v>1.07525</v>
      </c>
      <c r="F1695" s="7">
        <v>5.3807499999999999</v>
      </c>
      <c r="G1695" s="7">
        <v>2.1829999999999998</v>
      </c>
    </row>
    <row r="1696" spans="5:7" x14ac:dyDescent="0.2">
      <c r="E1696" s="7">
        <v>8.1393749999999994</v>
      </c>
      <c r="F1696" s="7">
        <v>2.481125</v>
      </c>
      <c r="G1696" s="7">
        <v>1.0077499999999999</v>
      </c>
    </row>
    <row r="1697" spans="5:7" x14ac:dyDescent="0.2">
      <c r="E1697" s="7">
        <v>2.3251249999999999</v>
      </c>
      <c r="F1697" s="7">
        <v>2.0757500000000002</v>
      </c>
      <c r="G1697" s="7">
        <v>2.7669999999999999</v>
      </c>
    </row>
    <row r="1698" spans="5:7" x14ac:dyDescent="0.2">
      <c r="E1698" s="7">
        <v>14.972250000000001</v>
      </c>
      <c r="F1698" s="7">
        <v>1.6817500000000001</v>
      </c>
      <c r="G1698" s="7">
        <v>10.673</v>
      </c>
    </row>
    <row r="1699" spans="5:7" x14ac:dyDescent="0.2">
      <c r="E1699" s="7">
        <v>10.955125000000001</v>
      </c>
      <c r="F1699" s="7">
        <v>11.578749999999999</v>
      </c>
      <c r="G1699" s="7">
        <v>14.625500000000001</v>
      </c>
    </row>
    <row r="1700" spans="5:7" x14ac:dyDescent="0.2">
      <c r="E1700" s="7">
        <v>23.152374999999999</v>
      </c>
      <c r="F1700" s="7">
        <v>3.52</v>
      </c>
      <c r="G1700" s="7">
        <v>2.128625</v>
      </c>
    </row>
    <row r="1701" spans="5:7" x14ac:dyDescent="0.2">
      <c r="E1701" s="7">
        <v>6.2854999999999999</v>
      </c>
      <c r="F1701" s="7">
        <v>3.7603749999999998</v>
      </c>
      <c r="G1701" s="7">
        <v>1.25</v>
      </c>
    </row>
    <row r="1702" spans="5:7" x14ac:dyDescent="0.2">
      <c r="E1702" s="7">
        <v>7.7945000000000002</v>
      </c>
      <c r="F1702" s="7">
        <v>1.41425</v>
      </c>
      <c r="G1702" s="7">
        <v>1.8027500000000001</v>
      </c>
    </row>
    <row r="1703" spans="5:7" x14ac:dyDescent="0.2">
      <c r="E1703" s="7">
        <v>2.5031249999999998</v>
      </c>
      <c r="F1703" s="7">
        <v>8.0709999999999997</v>
      </c>
      <c r="G1703" s="7">
        <v>1.231125</v>
      </c>
    </row>
    <row r="1704" spans="5:7" x14ac:dyDescent="0.2">
      <c r="E1704" s="7">
        <v>2.8558750000000002</v>
      </c>
      <c r="F1704" s="7">
        <v>4.8315000000000001</v>
      </c>
      <c r="G1704" s="7">
        <v>10.025375</v>
      </c>
    </row>
    <row r="1705" spans="5:7" x14ac:dyDescent="0.2">
      <c r="E1705" s="7">
        <v>7.2006249999999996</v>
      </c>
      <c r="F1705" s="7">
        <v>4.4721250000000001</v>
      </c>
      <c r="G1705" s="7">
        <v>3.5222500000000001</v>
      </c>
    </row>
    <row r="1706" spans="5:7" x14ac:dyDescent="0.2">
      <c r="E1706" s="7">
        <v>1.6007499999999999</v>
      </c>
      <c r="F1706" s="7">
        <v>5.6449999999999996</v>
      </c>
      <c r="G1706" s="7">
        <v>4.071625</v>
      </c>
    </row>
    <row r="1707" spans="5:7" x14ac:dyDescent="0.2">
      <c r="E1707" s="7">
        <v>3.0052500000000002</v>
      </c>
      <c r="F1707" s="7">
        <v>3.6055000000000001</v>
      </c>
      <c r="G1707" s="7">
        <v>2.1506249999999998</v>
      </c>
    </row>
    <row r="1708" spans="5:7" x14ac:dyDescent="0.2">
      <c r="E1708" s="7">
        <v>1.5811249999999999</v>
      </c>
      <c r="F1708" s="7">
        <v>3.1622499999999998</v>
      </c>
      <c r="G1708" s="7">
        <v>2.4501249999999999</v>
      </c>
    </row>
    <row r="1709" spans="5:7" x14ac:dyDescent="0.2">
      <c r="E1709" s="7">
        <v>3.300125</v>
      </c>
      <c r="F1709" s="7">
        <v>11.949125</v>
      </c>
      <c r="G1709" s="7">
        <v>10.26225</v>
      </c>
    </row>
    <row r="1710" spans="5:7" x14ac:dyDescent="0.2">
      <c r="E1710" s="7">
        <v>2.304875</v>
      </c>
      <c r="F1710" s="7">
        <v>6.5431249999999999</v>
      </c>
      <c r="G1710" s="7">
        <v>16.295750000000002</v>
      </c>
    </row>
    <row r="1711" spans="5:7" x14ac:dyDescent="0.2">
      <c r="E1711" s="7">
        <v>1.125</v>
      </c>
      <c r="F1711" s="7">
        <v>0.625</v>
      </c>
      <c r="G1711" s="7">
        <v>11.584875</v>
      </c>
    </row>
    <row r="1712" spans="5:7" x14ac:dyDescent="0.2">
      <c r="E1712" s="7">
        <v>6.9141250000000003</v>
      </c>
      <c r="F1712" s="7">
        <v>2.7414999999999998</v>
      </c>
      <c r="G1712" s="7">
        <v>16.3355</v>
      </c>
    </row>
    <row r="1713" spans="5:7" x14ac:dyDescent="0.2">
      <c r="E1713" s="7">
        <v>5.2515000000000001</v>
      </c>
      <c r="F1713" s="7">
        <v>1.50525</v>
      </c>
      <c r="G1713" s="7">
        <v>3.64</v>
      </c>
    </row>
    <row r="1714" spans="5:7" x14ac:dyDescent="0.2">
      <c r="E1714" s="7">
        <v>2.0803750000000001</v>
      </c>
      <c r="F1714" s="7">
        <v>1.5258750000000001</v>
      </c>
      <c r="G1714" s="7">
        <v>11.178125</v>
      </c>
    </row>
    <row r="1715" spans="5:7" x14ac:dyDescent="0.2">
      <c r="E1715" s="7">
        <v>4.1334999999999997</v>
      </c>
      <c r="F1715" s="7">
        <v>6.1032500000000001</v>
      </c>
      <c r="G1715" s="7">
        <v>5.9246249999999998</v>
      </c>
    </row>
    <row r="1716" spans="5:7" x14ac:dyDescent="0.2">
      <c r="E1716" s="7">
        <v>6.4251250000000004</v>
      </c>
      <c r="F1716" s="7">
        <v>1.125</v>
      </c>
      <c r="G1716" s="7">
        <v>2.125</v>
      </c>
    </row>
    <row r="1717" spans="5:7" x14ac:dyDescent="0.2">
      <c r="E1717" s="7">
        <v>2.528</v>
      </c>
      <c r="F1717" s="7">
        <v>1.546125</v>
      </c>
      <c r="G1717" s="7">
        <v>11.656499999999999</v>
      </c>
    </row>
    <row r="1718" spans="5:7" x14ac:dyDescent="0.2">
      <c r="E1718" s="7">
        <v>2.1360000000000001</v>
      </c>
      <c r="F1718" s="7">
        <v>9.5666250000000002</v>
      </c>
      <c r="G1718" s="7">
        <v>71.554000000000002</v>
      </c>
    </row>
    <row r="1719" spans="5:7" x14ac:dyDescent="0.2">
      <c r="E1719" s="7">
        <v>2.2115</v>
      </c>
      <c r="F1719" s="7">
        <v>7.6731249999999998</v>
      </c>
      <c r="G1719" s="7">
        <v>10.113625000000001</v>
      </c>
    </row>
    <row r="1720" spans="5:7" x14ac:dyDescent="0.2">
      <c r="E1720" s="7">
        <v>7.3893750000000002</v>
      </c>
      <c r="F1720" s="7">
        <v>0.97624999999999995</v>
      </c>
      <c r="G1720" s="7">
        <v>5.1538750000000002</v>
      </c>
    </row>
    <row r="1721" spans="5:7" x14ac:dyDescent="0.2">
      <c r="E1721" s="7">
        <v>7.3792499999999999</v>
      </c>
      <c r="F1721" s="7">
        <v>5.6152499999999996</v>
      </c>
      <c r="G1721" s="7">
        <v>68.963750000000005</v>
      </c>
    </row>
    <row r="1722" spans="5:7" x14ac:dyDescent="0.2">
      <c r="E1722" s="7">
        <v>1.4577500000000001</v>
      </c>
      <c r="F1722" s="7">
        <v>2.6011250000000001</v>
      </c>
      <c r="G1722" s="7">
        <v>3.25</v>
      </c>
    </row>
    <row r="1723" spans="5:7" x14ac:dyDescent="0.2">
      <c r="E1723" s="7">
        <v>2.034875</v>
      </c>
      <c r="F1723" s="7">
        <v>1.7766249999999999</v>
      </c>
      <c r="G1723" s="7">
        <v>2.481125</v>
      </c>
    </row>
    <row r="1724" spans="5:7" x14ac:dyDescent="0.2">
      <c r="E1724" s="7">
        <v>2.8090000000000002</v>
      </c>
      <c r="F1724" s="7">
        <v>2.3584999999999998</v>
      </c>
      <c r="G1724" s="7">
        <v>1.1792499999999999</v>
      </c>
    </row>
    <row r="1725" spans="5:7" x14ac:dyDescent="0.2">
      <c r="E1725" s="7">
        <v>4.3739999999999997</v>
      </c>
      <c r="F1725" s="7">
        <v>3.913125</v>
      </c>
      <c r="G1725" s="7">
        <v>10.115375</v>
      </c>
    </row>
    <row r="1726" spans="5:7" x14ac:dyDescent="0.2">
      <c r="E1726" s="7">
        <v>5.6085000000000003</v>
      </c>
      <c r="F1726" s="7">
        <v>1.7364999999999999</v>
      </c>
      <c r="G1726" s="7">
        <v>10.019500000000001</v>
      </c>
    </row>
    <row r="1727" spans="5:7" x14ac:dyDescent="0.2">
      <c r="E1727" s="7">
        <v>4.8813750000000002</v>
      </c>
      <c r="F1727" s="7">
        <v>6.5622499999999997</v>
      </c>
      <c r="G1727" s="7">
        <v>1.7677499999999999</v>
      </c>
    </row>
    <row r="1728" spans="5:7" x14ac:dyDescent="0.2">
      <c r="E1728" s="7">
        <v>2.752875</v>
      </c>
      <c r="F1728" s="7">
        <v>1.6007499999999999</v>
      </c>
      <c r="G1728" s="7">
        <v>7.0506250000000001</v>
      </c>
    </row>
    <row r="1729" spans="5:7" x14ac:dyDescent="0.2">
      <c r="E1729" s="7">
        <v>2.1761249999999999</v>
      </c>
      <c r="F1729" s="7">
        <v>2.37825</v>
      </c>
      <c r="G1729" s="7">
        <v>13.6135</v>
      </c>
    </row>
    <row r="1730" spans="5:7" x14ac:dyDescent="0.2">
      <c r="E1730" s="7">
        <v>5.0833750000000002</v>
      </c>
      <c r="F1730" s="7">
        <v>5.147875</v>
      </c>
      <c r="G1730" s="7">
        <v>7.4770000000000003</v>
      </c>
    </row>
    <row r="1731" spans="5:7" x14ac:dyDescent="0.2">
      <c r="E1731" s="7">
        <v>11.064125000000001</v>
      </c>
      <c r="F1731" s="7">
        <v>3.816125</v>
      </c>
      <c r="G1731" s="7">
        <v>14.213374999999999</v>
      </c>
    </row>
    <row r="1732" spans="5:7" x14ac:dyDescent="0.2">
      <c r="E1732" s="7">
        <v>4.4426249999999996</v>
      </c>
      <c r="F1732" s="7">
        <v>3.2014999999999998</v>
      </c>
      <c r="G1732" s="7">
        <v>1.0307500000000001</v>
      </c>
    </row>
    <row r="1733" spans="5:7" x14ac:dyDescent="0.2">
      <c r="E1733" s="7">
        <v>1.2562500000000001</v>
      </c>
      <c r="F1733" s="7">
        <v>5.0882500000000004</v>
      </c>
      <c r="G1733" s="7">
        <v>0.90137500000000004</v>
      </c>
    </row>
    <row r="1734" spans="5:7" x14ac:dyDescent="0.2">
      <c r="E1734" s="7">
        <v>1.185875</v>
      </c>
      <c r="F1734" s="7">
        <v>1.2869999999999999</v>
      </c>
      <c r="G1734" s="7">
        <v>1.7001250000000001</v>
      </c>
    </row>
    <row r="1735" spans="5:7" x14ac:dyDescent="0.2">
      <c r="E1735" s="7">
        <v>1.508875</v>
      </c>
      <c r="F1735" s="7">
        <v>1.1180000000000001</v>
      </c>
      <c r="G1735" s="7">
        <v>2.3485</v>
      </c>
    </row>
    <row r="1736" spans="5:7" x14ac:dyDescent="0.2">
      <c r="E1736" s="7">
        <v>1.1012500000000001</v>
      </c>
      <c r="F1736" s="7">
        <v>5.1368749999999999</v>
      </c>
      <c r="G1736" s="7">
        <v>14.482749999999999</v>
      </c>
    </row>
    <row r="1737" spans="5:7" x14ac:dyDescent="0.2">
      <c r="E1737" s="7">
        <v>3.3635000000000002</v>
      </c>
      <c r="F1737" s="7">
        <v>7.5673750000000002</v>
      </c>
      <c r="G1737" s="7">
        <v>2.5647500000000001</v>
      </c>
    </row>
    <row r="1738" spans="5:7" x14ac:dyDescent="0.2">
      <c r="E1738" s="7">
        <v>2.1745000000000001</v>
      </c>
      <c r="F1738" s="7">
        <v>1.8791249999999999</v>
      </c>
      <c r="G1738" s="7">
        <v>10.5825</v>
      </c>
    </row>
    <row r="1739" spans="5:7" x14ac:dyDescent="0.2">
      <c r="E1739" s="7">
        <v>1.352125</v>
      </c>
      <c r="F1739" s="7">
        <v>2.034875</v>
      </c>
      <c r="G1739" s="7">
        <v>3.4740000000000002</v>
      </c>
    </row>
    <row r="1740" spans="5:7" x14ac:dyDescent="0.2">
      <c r="E1740" s="7">
        <v>3.3283749999999999</v>
      </c>
      <c r="F1740" s="7">
        <v>1.4577500000000001</v>
      </c>
      <c r="G1740" s="7">
        <v>2.5738750000000001</v>
      </c>
    </row>
    <row r="1741" spans="5:7" x14ac:dyDescent="0.2">
      <c r="E1741" s="7">
        <v>6.8257500000000002</v>
      </c>
      <c r="F1741" s="7">
        <v>1.7001250000000001</v>
      </c>
      <c r="G1741" s="7">
        <v>1.231125</v>
      </c>
    </row>
    <row r="1742" spans="5:7" x14ac:dyDescent="0.2">
      <c r="E1742" s="7">
        <v>9.3341250000000002</v>
      </c>
      <c r="F1742" s="7">
        <v>3.7164999999999999</v>
      </c>
      <c r="G1742" s="7">
        <v>6.9327500000000004</v>
      </c>
    </row>
    <row r="1743" spans="5:7" x14ac:dyDescent="0.2">
      <c r="E1743" s="7">
        <v>2.6368749999999999</v>
      </c>
      <c r="F1743" s="7">
        <v>5.0898750000000001</v>
      </c>
      <c r="G1743" s="7">
        <v>7.2469999999999999</v>
      </c>
    </row>
    <row r="1744" spans="5:7" x14ac:dyDescent="0.2">
      <c r="E1744" s="7">
        <v>2.751125</v>
      </c>
      <c r="F1744" s="7">
        <v>18.9575</v>
      </c>
      <c r="G1744" s="7">
        <v>2.050125</v>
      </c>
    </row>
    <row r="1745" spans="5:7" x14ac:dyDescent="0.2">
      <c r="E1745" s="7">
        <v>2.7414999999999998</v>
      </c>
      <c r="F1745" s="7">
        <v>4.7910000000000004</v>
      </c>
      <c r="G1745" s="7">
        <v>8.6611250000000002</v>
      </c>
    </row>
    <row r="1746" spans="5:7" x14ac:dyDescent="0.2">
      <c r="E1746" s="7">
        <v>1.3462499999999999</v>
      </c>
      <c r="F1746" s="7">
        <v>4.1382500000000002</v>
      </c>
      <c r="G1746" s="7">
        <v>5.5618749999999997</v>
      </c>
    </row>
    <row r="1747" spans="5:7" x14ac:dyDescent="0.2">
      <c r="E1747" s="7">
        <v>3.5575000000000001</v>
      </c>
      <c r="F1747" s="7">
        <v>1.8027500000000001</v>
      </c>
      <c r="G1747" s="7">
        <v>0.707125</v>
      </c>
    </row>
    <row r="1748" spans="5:7" x14ac:dyDescent="0.2">
      <c r="E1748" s="7">
        <v>1.185875</v>
      </c>
      <c r="F1748" s="7">
        <v>4.2573749999999997</v>
      </c>
      <c r="G1748" s="7">
        <v>2.427</v>
      </c>
    </row>
    <row r="1749" spans="5:7" x14ac:dyDescent="0.2">
      <c r="E1749" s="7">
        <v>10.237</v>
      </c>
      <c r="F1749" s="7">
        <v>4.2018750000000002</v>
      </c>
      <c r="G1749" s="7">
        <v>16.034875</v>
      </c>
    </row>
    <row r="1750" spans="5:7" x14ac:dyDescent="0.2">
      <c r="E1750" s="7">
        <v>2.7755000000000001</v>
      </c>
      <c r="F1750" s="7">
        <v>2.48325</v>
      </c>
      <c r="G1750" s="7">
        <v>1.27475</v>
      </c>
    </row>
    <row r="1751" spans="5:7" x14ac:dyDescent="0.2">
      <c r="E1751" s="7">
        <v>5.3297499999999998</v>
      </c>
      <c r="F1751" s="7">
        <v>4.7169999999999996</v>
      </c>
      <c r="G1751" s="7">
        <v>2.4043749999999999</v>
      </c>
    </row>
    <row r="1752" spans="5:7" x14ac:dyDescent="0.2">
      <c r="E1752" s="7">
        <v>5.7394999999999996</v>
      </c>
      <c r="F1752" s="7">
        <v>6.7797499999999999</v>
      </c>
      <c r="G1752" s="7">
        <v>1.3462499999999999</v>
      </c>
    </row>
    <row r="1753" spans="5:7" x14ac:dyDescent="0.2">
      <c r="E1753" s="7">
        <v>5.9818749999999996</v>
      </c>
      <c r="F1753" s="7">
        <v>4.0019999999999998</v>
      </c>
      <c r="G1753" s="7">
        <v>8.3620000000000001</v>
      </c>
    </row>
    <row r="1754" spans="5:7" x14ac:dyDescent="0.2">
      <c r="E1754" s="7">
        <v>7.5581250000000004</v>
      </c>
      <c r="F1754" s="7">
        <v>10.712875</v>
      </c>
      <c r="G1754" s="7">
        <v>1.25</v>
      </c>
    </row>
    <row r="1755" spans="5:7" x14ac:dyDescent="0.2">
      <c r="E1755" s="7">
        <v>6.1301249999999996</v>
      </c>
      <c r="F1755" s="7">
        <v>1.4252499999999999</v>
      </c>
      <c r="G1755" s="7">
        <v>15.545875000000001</v>
      </c>
    </row>
    <row r="1756" spans="5:7" x14ac:dyDescent="0.2">
      <c r="E1756" s="7">
        <v>7.4718749999999998</v>
      </c>
      <c r="F1756" s="7">
        <v>1.1180000000000001</v>
      </c>
      <c r="G1756" s="7">
        <v>12.01825</v>
      </c>
    </row>
    <row r="1757" spans="5:7" x14ac:dyDescent="0.2">
      <c r="E1757" s="7">
        <v>3.24275</v>
      </c>
      <c r="F1757" s="7">
        <v>3.8242500000000001</v>
      </c>
      <c r="G1757" s="7">
        <v>6.3786250000000004</v>
      </c>
    </row>
    <row r="1758" spans="5:7" x14ac:dyDescent="0.2">
      <c r="E1758" s="7">
        <v>4.3076249999999998</v>
      </c>
      <c r="F1758" s="7">
        <v>2.5495000000000001</v>
      </c>
      <c r="G1758" s="7">
        <v>4.1382500000000002</v>
      </c>
    </row>
    <row r="1759" spans="5:7" x14ac:dyDescent="0.2">
      <c r="E1759" s="7">
        <v>2.577</v>
      </c>
      <c r="F1759" s="7">
        <v>3.7017500000000001</v>
      </c>
      <c r="G1759" s="7">
        <v>9.1001250000000002</v>
      </c>
    </row>
    <row r="1760" spans="5:7" x14ac:dyDescent="0.2">
      <c r="E1760" s="7">
        <v>1.0077499999999999</v>
      </c>
      <c r="F1760" s="7">
        <v>4.6971249999999998</v>
      </c>
      <c r="G1760" s="7">
        <v>1.231125</v>
      </c>
    </row>
    <row r="1761" spans="5:7" x14ac:dyDescent="0.2">
      <c r="E1761" s="7">
        <v>3.5088750000000002</v>
      </c>
      <c r="F1761" s="7">
        <v>2.2947500000000001</v>
      </c>
      <c r="G1761" s="7">
        <v>14.485625000000001</v>
      </c>
    </row>
    <row r="1762" spans="5:7" x14ac:dyDescent="0.2">
      <c r="E1762" s="7">
        <v>7.3788749999999999</v>
      </c>
      <c r="F1762" s="7">
        <v>1.3975</v>
      </c>
      <c r="G1762" s="7">
        <v>10.456</v>
      </c>
    </row>
    <row r="1763" spans="5:7" x14ac:dyDescent="0.2">
      <c r="E1763" s="7">
        <v>3.9725000000000001</v>
      </c>
      <c r="F1763" s="7">
        <v>1.41425</v>
      </c>
      <c r="G1763" s="7">
        <v>22.843875000000001</v>
      </c>
    </row>
    <row r="1764" spans="5:7" x14ac:dyDescent="0.2">
      <c r="E1764" s="7">
        <v>2.125</v>
      </c>
      <c r="F1764" s="7">
        <v>1.7001250000000001</v>
      </c>
      <c r="G1764" s="7">
        <v>16.086625000000002</v>
      </c>
    </row>
    <row r="1765" spans="5:7" x14ac:dyDescent="0.2">
      <c r="E1765" s="7">
        <v>2.2534999999999998</v>
      </c>
      <c r="F1765" s="7">
        <v>1.808125</v>
      </c>
      <c r="G1765" s="7">
        <v>2.4748749999999999</v>
      </c>
    </row>
    <row r="1766" spans="5:7" x14ac:dyDescent="0.2">
      <c r="E1766" s="7">
        <v>3.1452499999999999</v>
      </c>
      <c r="F1766" s="7">
        <v>0.90137500000000004</v>
      </c>
      <c r="G1766" s="7">
        <v>2.577</v>
      </c>
    </row>
    <row r="1767" spans="5:7" x14ac:dyDescent="0.2">
      <c r="E1767" s="7">
        <v>12.380625</v>
      </c>
      <c r="F1767" s="7">
        <v>2.2534999999999998</v>
      </c>
      <c r="G1767" s="7">
        <v>0.75</v>
      </c>
    </row>
    <row r="1768" spans="5:7" x14ac:dyDescent="0.2">
      <c r="E1768" s="7">
        <v>6.0012499999999998</v>
      </c>
      <c r="F1768" s="7">
        <v>1.4577500000000001</v>
      </c>
      <c r="G1768" s="7">
        <v>1.6007499999999999</v>
      </c>
    </row>
    <row r="1769" spans="5:7" x14ac:dyDescent="0.2">
      <c r="E1769" s="7">
        <v>4.132625</v>
      </c>
      <c r="F1769" s="7">
        <v>1.5811249999999999</v>
      </c>
      <c r="G1769" s="7">
        <v>3.2716249999999998</v>
      </c>
    </row>
    <row r="1770" spans="5:7" x14ac:dyDescent="0.2">
      <c r="E1770" s="7">
        <v>1.4252499999999999</v>
      </c>
      <c r="F1770" s="7">
        <v>2.015625</v>
      </c>
      <c r="G1770" s="7">
        <v>2.5310000000000001</v>
      </c>
    </row>
    <row r="1771" spans="5:7" x14ac:dyDescent="0.2">
      <c r="E1771" s="7">
        <v>1.50525</v>
      </c>
      <c r="F1771" s="7">
        <v>1.3462499999999999</v>
      </c>
      <c r="G1771" s="7">
        <v>1.352125</v>
      </c>
    </row>
    <row r="1772" spans="5:7" x14ac:dyDescent="0.2">
      <c r="E1772" s="7">
        <v>1.352125</v>
      </c>
      <c r="F1772" s="7">
        <v>1.231125</v>
      </c>
      <c r="G1772" s="7">
        <v>1.1525000000000001</v>
      </c>
    </row>
    <row r="1773" spans="5:7" x14ac:dyDescent="0.2">
      <c r="E1773" s="7">
        <v>2.304875</v>
      </c>
      <c r="F1773" s="7">
        <v>0.91</v>
      </c>
      <c r="G1773" s="7">
        <v>14.184374999999999</v>
      </c>
    </row>
    <row r="1774" spans="5:7" x14ac:dyDescent="0.2">
      <c r="E1774" s="7">
        <v>1.0077499999999999</v>
      </c>
      <c r="F1774" s="7">
        <v>2.0018750000000001</v>
      </c>
      <c r="G1774" s="7">
        <v>2.2534999999999998</v>
      </c>
    </row>
    <row r="1775" spans="5:7" x14ac:dyDescent="0.2">
      <c r="E1775" s="7">
        <v>3.1274999999999999</v>
      </c>
      <c r="F1775" s="7">
        <v>0.707125</v>
      </c>
      <c r="G1775" s="7">
        <v>11.721500000000001</v>
      </c>
    </row>
    <row r="1776" spans="5:7" x14ac:dyDescent="0.2">
      <c r="E1776" s="7">
        <v>7.4721250000000001</v>
      </c>
      <c r="F1776" s="7">
        <v>1.185875</v>
      </c>
      <c r="G1776" s="7">
        <v>6.3001250000000004</v>
      </c>
    </row>
    <row r="1777" spans="5:7" x14ac:dyDescent="0.2">
      <c r="E1777" s="7">
        <v>5.2752499999999998</v>
      </c>
      <c r="F1777" s="7">
        <v>1.546125</v>
      </c>
      <c r="G1777" s="7">
        <v>2.2534999999999998</v>
      </c>
    </row>
    <row r="1778" spans="5:7" x14ac:dyDescent="0.2">
      <c r="E1778" s="7">
        <v>7.126125</v>
      </c>
      <c r="F1778" s="7">
        <v>2.7253750000000001</v>
      </c>
      <c r="G1778" s="7">
        <v>0.76037500000000002</v>
      </c>
    </row>
    <row r="1779" spans="5:7" x14ac:dyDescent="0.2">
      <c r="E1779" s="7">
        <v>2.7951250000000001</v>
      </c>
      <c r="F1779" s="7">
        <v>2.7755000000000001</v>
      </c>
      <c r="G1779" s="7">
        <v>1.677</v>
      </c>
    </row>
    <row r="1780" spans="5:7" x14ac:dyDescent="0.2">
      <c r="E1780" s="7">
        <v>2.7041249999999999</v>
      </c>
      <c r="F1780" s="7">
        <v>3.8588749999999998</v>
      </c>
      <c r="G1780" s="7">
        <v>5.5432499999999996</v>
      </c>
    </row>
    <row r="1781" spans="5:7" x14ac:dyDescent="0.2">
      <c r="E1781" s="7">
        <v>2.0615000000000001</v>
      </c>
      <c r="F1781" s="7">
        <v>2.128625</v>
      </c>
      <c r="G1781" s="7">
        <v>3.3842500000000002</v>
      </c>
    </row>
    <row r="1782" spans="5:7" x14ac:dyDescent="0.2">
      <c r="E1782" s="7">
        <v>7.0378749999999997</v>
      </c>
      <c r="F1782" s="7">
        <v>2.5310000000000001</v>
      </c>
      <c r="G1782" s="7">
        <v>8.4206249999999994</v>
      </c>
    </row>
    <row r="1783" spans="5:7" x14ac:dyDescent="0.2">
      <c r="E1783" s="7">
        <v>2.050125</v>
      </c>
      <c r="F1783" s="7">
        <v>2.427</v>
      </c>
      <c r="G1783" s="7">
        <v>4.6893750000000001</v>
      </c>
    </row>
    <row r="1784" spans="5:7" x14ac:dyDescent="0.2">
      <c r="E1784" s="7">
        <v>4.4059999999999997</v>
      </c>
      <c r="F1784" s="7">
        <v>3.9285000000000001</v>
      </c>
      <c r="G1784" s="7">
        <v>2.015625</v>
      </c>
    </row>
    <row r="1785" spans="5:7" x14ac:dyDescent="0.2">
      <c r="E1785" s="7">
        <v>7.6721250000000003</v>
      </c>
      <c r="F1785" s="7">
        <v>1.976375</v>
      </c>
      <c r="G1785" s="7">
        <v>0.63737500000000002</v>
      </c>
    </row>
    <row r="1786" spans="5:7" x14ac:dyDescent="0.2">
      <c r="E1786" s="7">
        <v>1.3287500000000001</v>
      </c>
      <c r="F1786" s="7">
        <v>2.8090000000000002</v>
      </c>
      <c r="G1786" s="7">
        <v>0.72887500000000005</v>
      </c>
    </row>
    <row r="1787" spans="5:7" x14ac:dyDescent="0.2">
      <c r="E1787" s="7">
        <v>1.380625</v>
      </c>
      <c r="F1787" s="7">
        <v>1.7037500000000001</v>
      </c>
      <c r="G1787" s="7">
        <v>2.8340000000000001</v>
      </c>
    </row>
    <row r="1788" spans="5:7" x14ac:dyDescent="0.2">
      <c r="E1788" s="7">
        <v>2.0803750000000001</v>
      </c>
      <c r="F1788" s="7">
        <v>2.1252499999999999</v>
      </c>
      <c r="G1788" s="7">
        <v>4.1608749999999999</v>
      </c>
    </row>
    <row r="1789" spans="5:7" x14ac:dyDescent="0.2">
      <c r="E1789" s="7">
        <v>0.97624999999999995</v>
      </c>
      <c r="F1789" s="7">
        <v>1.625</v>
      </c>
      <c r="G1789" s="7">
        <v>3.8809999999999998</v>
      </c>
    </row>
    <row r="1790" spans="5:7" x14ac:dyDescent="0.2">
      <c r="E1790" s="7">
        <v>1.4252499999999999</v>
      </c>
      <c r="F1790" s="7">
        <v>1.185875</v>
      </c>
      <c r="G1790" s="7">
        <v>4.5069999999999997</v>
      </c>
    </row>
    <row r="1791" spans="5:7" x14ac:dyDescent="0.2">
      <c r="E1791" s="7">
        <v>3.1349999999999998</v>
      </c>
      <c r="F1791" s="7">
        <v>6.0324999999999998</v>
      </c>
      <c r="G1791" s="7">
        <v>10.3245</v>
      </c>
    </row>
    <row r="1792" spans="5:7" x14ac:dyDescent="0.2">
      <c r="E1792" s="7">
        <v>9.4480000000000004</v>
      </c>
      <c r="F1792" s="7">
        <v>0.90137500000000004</v>
      </c>
      <c r="G1792" s="7">
        <v>0.875</v>
      </c>
    </row>
    <row r="1793" spans="5:7" x14ac:dyDescent="0.2">
      <c r="E1793" s="7">
        <v>5.6816250000000004</v>
      </c>
      <c r="F1793" s="7">
        <v>1.82</v>
      </c>
      <c r="G1793" s="7">
        <v>1.25</v>
      </c>
    </row>
    <row r="1794" spans="5:7" x14ac:dyDescent="0.2">
      <c r="E1794" s="7">
        <v>21.58</v>
      </c>
      <c r="F1794" s="7">
        <v>5.3062500000000004</v>
      </c>
      <c r="G1794" s="7">
        <v>1.62975</v>
      </c>
    </row>
    <row r="1795" spans="5:7" x14ac:dyDescent="0.2">
      <c r="E1795" s="7">
        <v>1.3287500000000001</v>
      </c>
      <c r="F1795" s="7">
        <v>1.4577500000000001</v>
      </c>
      <c r="G1795" s="7">
        <v>2.8090000000000002</v>
      </c>
    </row>
    <row r="1796" spans="5:7" x14ac:dyDescent="0.2">
      <c r="E1796" s="7">
        <v>5.7177499999999997</v>
      </c>
      <c r="F1796" s="7">
        <v>2.0418750000000001</v>
      </c>
      <c r="G1796" s="7">
        <v>3.4095</v>
      </c>
    </row>
    <row r="1797" spans="5:7" x14ac:dyDescent="0.2">
      <c r="E1797" s="7">
        <v>4.1222500000000002</v>
      </c>
      <c r="F1797" s="7">
        <v>1.0606249999999999</v>
      </c>
      <c r="G1797" s="7">
        <v>7.1005000000000003</v>
      </c>
    </row>
    <row r="1798" spans="5:7" x14ac:dyDescent="0.2">
      <c r="E1798" s="7">
        <v>1.6508750000000001</v>
      </c>
      <c r="F1798" s="7">
        <v>1.5</v>
      </c>
      <c r="G1798" s="7">
        <v>5.8135000000000003</v>
      </c>
    </row>
    <row r="1799" spans="5:7" x14ac:dyDescent="0.2">
      <c r="E1799" s="7">
        <v>3.5939999999999999</v>
      </c>
      <c r="F1799" s="7">
        <v>0.76037500000000002</v>
      </c>
      <c r="G1799" s="7">
        <v>1.27475</v>
      </c>
    </row>
    <row r="1800" spans="5:7" x14ac:dyDescent="0.2">
      <c r="E1800" s="7">
        <v>3.1941250000000001</v>
      </c>
      <c r="G1800" s="7">
        <v>0.97624999999999995</v>
      </c>
    </row>
    <row r="1801" spans="5:7" x14ac:dyDescent="0.2">
      <c r="E1801" s="7">
        <v>3.8220000000000001</v>
      </c>
      <c r="G1801" s="7">
        <v>4.06975</v>
      </c>
    </row>
    <row r="1802" spans="5:7" x14ac:dyDescent="0.2">
      <c r="E1802" s="7">
        <v>9.2526250000000001</v>
      </c>
      <c r="G1802" s="7">
        <v>1.375</v>
      </c>
    </row>
    <row r="1803" spans="5:7" x14ac:dyDescent="0.2">
      <c r="E1803" s="7">
        <v>1.0077499999999999</v>
      </c>
      <c r="G1803" s="7">
        <v>0.91</v>
      </c>
    </row>
    <row r="1804" spans="5:7" x14ac:dyDescent="0.2">
      <c r="E1804" s="7">
        <v>5.2154999999999996</v>
      </c>
      <c r="G1804" s="7">
        <v>3.125</v>
      </c>
    </row>
    <row r="1805" spans="5:7" x14ac:dyDescent="0.2">
      <c r="E1805" s="7">
        <v>1.6007499999999999</v>
      </c>
      <c r="G1805" s="7">
        <v>2.5738750000000001</v>
      </c>
    </row>
    <row r="1806" spans="5:7" x14ac:dyDescent="0.2">
      <c r="E1806" s="7">
        <v>1.8916249999999999</v>
      </c>
      <c r="G1806" s="7">
        <v>0.63737500000000002</v>
      </c>
    </row>
    <row r="1807" spans="5:7" x14ac:dyDescent="0.2">
      <c r="E1807" s="7">
        <v>2.675125</v>
      </c>
      <c r="G1807" s="7">
        <v>5.391375</v>
      </c>
    </row>
    <row r="1808" spans="5:7" x14ac:dyDescent="0.2">
      <c r="E1808" s="7">
        <v>1.2562500000000001</v>
      </c>
      <c r="G1808" s="7">
        <v>1.3975</v>
      </c>
    </row>
    <row r="1809" spans="5:7" x14ac:dyDescent="0.2">
      <c r="E1809" s="7">
        <v>1.41425</v>
      </c>
      <c r="G1809" s="7">
        <v>2.448</v>
      </c>
    </row>
    <row r="1810" spans="5:7" x14ac:dyDescent="0.2">
      <c r="E1810" s="7">
        <v>7.7878749999999997</v>
      </c>
      <c r="G1810" s="7">
        <v>2.401125</v>
      </c>
    </row>
    <row r="1811" spans="5:7" x14ac:dyDescent="0.2">
      <c r="E1811" s="7">
        <v>0.51537500000000003</v>
      </c>
      <c r="G1811" s="7">
        <v>3.8078750000000001</v>
      </c>
    </row>
    <row r="1812" spans="5:7" x14ac:dyDescent="0.2">
      <c r="E1812" s="7">
        <v>0.88387499999999997</v>
      </c>
      <c r="G1812" s="7">
        <v>2.3485</v>
      </c>
    </row>
    <row r="1813" spans="5:7" x14ac:dyDescent="0.2">
      <c r="E1813" s="7">
        <v>1.45025</v>
      </c>
      <c r="G1813" s="7">
        <v>1.82</v>
      </c>
    </row>
    <row r="1814" spans="5:7" x14ac:dyDescent="0.2">
      <c r="E1814" s="7">
        <v>4.3481249999999996</v>
      </c>
      <c r="G1814" s="7">
        <v>1.41425</v>
      </c>
    </row>
    <row r="1815" spans="5:7" x14ac:dyDescent="0.2">
      <c r="E1815" s="7">
        <v>0.625</v>
      </c>
      <c r="G1815" s="7">
        <v>3.3283749999999999</v>
      </c>
    </row>
    <row r="1816" spans="5:7" x14ac:dyDescent="0.2">
      <c r="E1816" s="7">
        <v>0.51537500000000003</v>
      </c>
      <c r="G1816" s="7">
        <v>1.85825</v>
      </c>
    </row>
    <row r="1817" spans="5:7" x14ac:dyDescent="0.2">
      <c r="E1817" s="7">
        <v>1.3287500000000001</v>
      </c>
      <c r="G1817" s="7">
        <v>2.034875</v>
      </c>
    </row>
    <row r="1818" spans="5:7" x14ac:dyDescent="0.2">
      <c r="E1818" s="7">
        <v>1.3049999999999999</v>
      </c>
      <c r="G1818" s="7">
        <v>1.1525000000000001</v>
      </c>
    </row>
    <row r="1819" spans="5:7" x14ac:dyDescent="0.2">
      <c r="E1819" s="7">
        <v>2.0502500000000001</v>
      </c>
      <c r="G1819" s="7">
        <v>9.3951250000000002</v>
      </c>
    </row>
    <row r="1820" spans="5:7" x14ac:dyDescent="0.2">
      <c r="E1820" s="7">
        <v>2.0615000000000001</v>
      </c>
      <c r="G1820" s="7">
        <v>7.2658750000000003</v>
      </c>
    </row>
    <row r="1821" spans="5:7" x14ac:dyDescent="0.2">
      <c r="E1821" s="7">
        <v>0.375</v>
      </c>
      <c r="G1821" s="7">
        <v>2.050125</v>
      </c>
    </row>
    <row r="1822" spans="5:7" x14ac:dyDescent="0.2">
      <c r="E1822" s="7">
        <v>1.6817500000000001</v>
      </c>
      <c r="G1822" s="7">
        <v>1.2562500000000001</v>
      </c>
    </row>
    <row r="1823" spans="5:7" x14ac:dyDescent="0.2">
      <c r="E1823" s="7">
        <v>1.25</v>
      </c>
      <c r="G1823" s="7">
        <v>1.0077499999999999</v>
      </c>
    </row>
    <row r="1824" spans="5:7" x14ac:dyDescent="0.2">
      <c r="E1824" s="7">
        <v>9.9551250000000007</v>
      </c>
      <c r="G1824" s="7">
        <v>1.0680000000000001</v>
      </c>
    </row>
    <row r="1825" spans="5:7" x14ac:dyDescent="0.2">
      <c r="E1825" s="7">
        <v>1.8027500000000001</v>
      </c>
      <c r="G1825" s="7">
        <v>1.380625</v>
      </c>
    </row>
    <row r="1826" spans="5:7" x14ac:dyDescent="0.2">
      <c r="E1826" s="7">
        <v>1.185875</v>
      </c>
      <c r="G1826" s="7">
        <v>1.231125</v>
      </c>
    </row>
    <row r="1827" spans="5:7" x14ac:dyDescent="0.2">
      <c r="E1827" s="7">
        <v>1</v>
      </c>
      <c r="G1827" s="7">
        <v>0.79062500000000002</v>
      </c>
    </row>
    <row r="1828" spans="5:7" x14ac:dyDescent="0.2">
      <c r="E1828" s="7">
        <v>0.80037499999999995</v>
      </c>
      <c r="G1828" s="7">
        <v>3.0052500000000002</v>
      </c>
    </row>
    <row r="1829" spans="5:7" x14ac:dyDescent="0.2">
      <c r="E1829" s="7">
        <v>1.758875</v>
      </c>
      <c r="G1829" s="7">
        <v>10.719374999999999</v>
      </c>
    </row>
    <row r="1830" spans="5:7" x14ac:dyDescent="0.2">
      <c r="E1830" s="7">
        <v>0.80037499999999995</v>
      </c>
      <c r="G1830" s="7">
        <v>1.8916249999999999</v>
      </c>
    </row>
    <row r="1831" spans="5:7" x14ac:dyDescent="0.2">
      <c r="E1831" s="7">
        <v>1.1180000000000001</v>
      </c>
      <c r="G1831" s="7">
        <v>1.976375</v>
      </c>
    </row>
    <row r="1832" spans="5:7" x14ac:dyDescent="0.2">
      <c r="E1832" s="7">
        <v>1.3462499999999999</v>
      </c>
      <c r="G1832" s="7">
        <v>2.7414999999999998</v>
      </c>
    </row>
    <row r="1833" spans="5:7" x14ac:dyDescent="0.2">
      <c r="E1833" s="7">
        <v>1.7410000000000001</v>
      </c>
      <c r="G1833" s="7">
        <v>1.41425</v>
      </c>
    </row>
    <row r="1834" spans="5:7" x14ac:dyDescent="0.2">
      <c r="E1834" s="7">
        <v>1.25</v>
      </c>
      <c r="G1834" s="7">
        <v>3.503625</v>
      </c>
    </row>
    <row r="1835" spans="5:7" x14ac:dyDescent="0.2">
      <c r="E1835" s="7">
        <v>1.2869999999999999</v>
      </c>
      <c r="G1835" s="7">
        <v>3.9862500000000001</v>
      </c>
    </row>
    <row r="1836" spans="5:7" x14ac:dyDescent="0.2">
      <c r="E1836" s="7">
        <v>0.90137500000000004</v>
      </c>
      <c r="G1836" s="7">
        <v>1.9079999999999999</v>
      </c>
    </row>
    <row r="1837" spans="5:7" x14ac:dyDescent="0.2">
      <c r="E1837" s="7">
        <v>0.72887500000000005</v>
      </c>
      <c r="G1837" s="7">
        <v>3.0103749999999998</v>
      </c>
    </row>
    <row r="1838" spans="5:7" x14ac:dyDescent="0.2">
      <c r="E1838" s="7">
        <v>0.83850000000000002</v>
      </c>
      <c r="G1838" s="7">
        <v>3.8931249999999999</v>
      </c>
    </row>
    <row r="1839" spans="5:7" x14ac:dyDescent="0.2">
      <c r="E1839" s="7">
        <v>1.62975</v>
      </c>
      <c r="G1839" s="7">
        <v>19.622125</v>
      </c>
    </row>
    <row r="1840" spans="5:7" x14ac:dyDescent="0.2">
      <c r="E1840" s="7">
        <v>2.2947500000000001</v>
      </c>
      <c r="G1840" s="7">
        <v>4.6873750000000003</v>
      </c>
    </row>
    <row r="1841" spans="5:7" x14ac:dyDescent="0.2">
      <c r="E1841" s="7">
        <v>1.546125</v>
      </c>
      <c r="G1841" s="7">
        <v>12.251875</v>
      </c>
    </row>
    <row r="1842" spans="5:7" x14ac:dyDescent="0.2">
      <c r="E1842" s="7">
        <v>2.015625</v>
      </c>
      <c r="G1842" s="7">
        <v>1.3049999999999999</v>
      </c>
    </row>
    <row r="1843" spans="5:7" x14ac:dyDescent="0.2">
      <c r="E1843" s="7">
        <v>2.907375</v>
      </c>
      <c r="G1843" s="7">
        <v>1.4252499999999999</v>
      </c>
    </row>
    <row r="1844" spans="5:7" x14ac:dyDescent="0.2">
      <c r="E1844" s="7">
        <v>1.625</v>
      </c>
      <c r="G1844" s="7">
        <v>0.79062500000000002</v>
      </c>
    </row>
    <row r="1845" spans="5:7" x14ac:dyDescent="0.2">
      <c r="E1845" s="7">
        <v>1.231125</v>
      </c>
      <c r="G1845" s="7">
        <v>1.85825</v>
      </c>
    </row>
    <row r="1846" spans="5:7" x14ac:dyDescent="0.2">
      <c r="E1846" s="7">
        <v>4.3796249999999999</v>
      </c>
      <c r="G1846" s="7">
        <v>3.08725</v>
      </c>
    </row>
    <row r="1847" spans="5:7" x14ac:dyDescent="0.2">
      <c r="E1847" s="7">
        <v>4.6703749999999999</v>
      </c>
      <c r="G1847" s="7">
        <v>2.1578750000000002</v>
      </c>
    </row>
    <row r="1848" spans="5:7" x14ac:dyDescent="0.2">
      <c r="E1848" s="7">
        <v>0.67312499999999997</v>
      </c>
      <c r="G1848" s="7">
        <v>4.5860000000000003</v>
      </c>
    </row>
    <row r="1849" spans="5:7" x14ac:dyDescent="0.2">
      <c r="E1849" s="7">
        <v>0.95199999999999996</v>
      </c>
      <c r="G1849" s="7">
        <v>1.5</v>
      </c>
    </row>
    <row r="1850" spans="5:7" x14ac:dyDescent="0.2">
      <c r="E1850" s="7">
        <v>2.9289999999999998</v>
      </c>
      <c r="G1850" s="7">
        <v>1.52075</v>
      </c>
    </row>
    <row r="1851" spans="5:7" x14ac:dyDescent="0.2">
      <c r="E1851" s="7">
        <v>1.1792499999999999</v>
      </c>
      <c r="G1851" s="7">
        <v>0.625</v>
      </c>
    </row>
    <row r="1852" spans="5:7" x14ac:dyDescent="0.2">
      <c r="E1852" s="7">
        <v>0.90137500000000004</v>
      </c>
      <c r="G1852" s="7">
        <v>1.7001250000000001</v>
      </c>
    </row>
    <row r="1853" spans="5:7" x14ac:dyDescent="0.2">
      <c r="E1853" s="7">
        <v>2.996375</v>
      </c>
      <c r="G1853" s="7">
        <v>1.27475</v>
      </c>
    </row>
    <row r="1854" spans="5:7" x14ac:dyDescent="0.2">
      <c r="E1854" s="7">
        <v>0.83850000000000002</v>
      </c>
      <c r="G1854" s="7">
        <v>1.510375</v>
      </c>
    </row>
    <row r="1855" spans="5:7" x14ac:dyDescent="0.2">
      <c r="E1855" s="7">
        <v>4.0126249999999999</v>
      </c>
      <c r="G1855" s="7">
        <v>1.7001250000000001</v>
      </c>
    </row>
    <row r="1856" spans="5:7" x14ac:dyDescent="0.2">
      <c r="E1856" s="7">
        <v>1.6007499999999999</v>
      </c>
      <c r="G1856" s="7">
        <v>2.2361249999999999</v>
      </c>
    </row>
    <row r="1857" spans="5:7" x14ac:dyDescent="0.2">
      <c r="E1857" s="7">
        <v>1</v>
      </c>
      <c r="G1857" s="7">
        <v>2.015625</v>
      </c>
    </row>
    <row r="1858" spans="5:7" x14ac:dyDescent="0.2">
      <c r="E1858" s="7">
        <v>1.3049999999999999</v>
      </c>
      <c r="G1858" s="7">
        <v>4.7516249999999998</v>
      </c>
    </row>
    <row r="1859" spans="5:7" x14ac:dyDescent="0.2">
      <c r="E1859" s="7">
        <v>2.0691250000000001</v>
      </c>
      <c r="G1859" s="7">
        <v>5.9817499999999999</v>
      </c>
    </row>
    <row r="1860" spans="5:7" x14ac:dyDescent="0.2">
      <c r="E1860" s="7">
        <v>0.72887500000000005</v>
      </c>
      <c r="G1860" s="7">
        <v>5.6568750000000003</v>
      </c>
    </row>
    <row r="1861" spans="5:7" x14ac:dyDescent="0.2">
      <c r="E1861" s="7">
        <v>0.88387499999999997</v>
      </c>
      <c r="G1861" s="7">
        <v>6.16</v>
      </c>
    </row>
    <row r="1862" spans="5:7" x14ac:dyDescent="0.2">
      <c r="E1862" s="7">
        <v>1.4577500000000001</v>
      </c>
      <c r="G1862" s="7">
        <v>1.9121250000000001</v>
      </c>
    </row>
    <row r="1863" spans="5:7" x14ac:dyDescent="0.2">
      <c r="E1863" s="7">
        <v>1.0606249999999999</v>
      </c>
      <c r="G1863" s="7">
        <v>1.0680000000000001</v>
      </c>
    </row>
    <row r="1864" spans="5:7" x14ac:dyDescent="0.2">
      <c r="E1864" s="7">
        <v>2.709625</v>
      </c>
      <c r="G1864" s="7">
        <v>2.7755000000000001</v>
      </c>
    </row>
    <row r="1865" spans="5:7" x14ac:dyDescent="0.2">
      <c r="E1865" s="7">
        <v>0.67312499999999997</v>
      </c>
      <c r="G1865" s="7">
        <v>1.85825</v>
      </c>
    </row>
    <row r="1866" spans="5:7" x14ac:dyDescent="0.2">
      <c r="E1866" s="7">
        <v>2.7362500000000001</v>
      </c>
      <c r="G1866" s="7">
        <v>4.8686249999999998</v>
      </c>
    </row>
    <row r="1867" spans="5:7" x14ac:dyDescent="0.2">
      <c r="E1867" s="7">
        <v>3.1048749999999998</v>
      </c>
      <c r="G1867" s="7">
        <v>1.352125</v>
      </c>
    </row>
    <row r="1868" spans="5:7" x14ac:dyDescent="0.2">
      <c r="E1868" s="7">
        <v>6.2539999999999996</v>
      </c>
      <c r="G1868" s="7">
        <v>1.0077499999999999</v>
      </c>
    </row>
    <row r="1869" spans="5:7" x14ac:dyDescent="0.2">
      <c r="E1869" s="7">
        <v>3.2596250000000002</v>
      </c>
      <c r="G1869" s="7">
        <v>1.1792499999999999</v>
      </c>
    </row>
    <row r="1870" spans="5:7" x14ac:dyDescent="0.2">
      <c r="E1870" s="7">
        <v>1.4253750000000001</v>
      </c>
      <c r="G1870" s="7">
        <v>0.95199999999999996</v>
      </c>
    </row>
    <row r="1871" spans="5:7" x14ac:dyDescent="0.2">
      <c r="E1871" s="7">
        <v>2.2149999999999999</v>
      </c>
      <c r="G1871" s="7">
        <v>2.2810000000000001</v>
      </c>
    </row>
    <row r="1872" spans="5:7" x14ac:dyDescent="0.2">
      <c r="E1872" s="7">
        <v>1.8027500000000001</v>
      </c>
      <c r="G1872" s="7">
        <v>1.4577500000000001</v>
      </c>
    </row>
    <row r="1873" spans="5:7" x14ac:dyDescent="0.2">
      <c r="E1873" s="7">
        <v>2.577</v>
      </c>
      <c r="G1873" s="7">
        <v>0.88387499999999997</v>
      </c>
    </row>
    <row r="1874" spans="5:7" x14ac:dyDescent="0.2">
      <c r="E1874" s="7">
        <v>2.0038749999999999</v>
      </c>
      <c r="G1874" s="7">
        <v>0.90137500000000004</v>
      </c>
    </row>
    <row r="1875" spans="5:7" x14ac:dyDescent="0.2">
      <c r="E1875" s="7">
        <v>3.4118750000000002</v>
      </c>
      <c r="G1875" s="7">
        <v>3.094875</v>
      </c>
    </row>
    <row r="1876" spans="5:7" x14ac:dyDescent="0.2">
      <c r="E1876" s="7">
        <v>1.973125</v>
      </c>
      <c r="G1876" s="7">
        <v>6.0751249999999999</v>
      </c>
    </row>
    <row r="1877" spans="5:7" x14ac:dyDescent="0.2">
      <c r="E1877" s="7">
        <v>7.2338750000000003</v>
      </c>
      <c r="G1877" s="7">
        <v>1.62975</v>
      </c>
    </row>
    <row r="1878" spans="5:7" x14ac:dyDescent="0.2">
      <c r="E1878" s="7">
        <v>3.2882500000000001</v>
      </c>
      <c r="G1878" s="7">
        <v>3.094875</v>
      </c>
    </row>
    <row r="1879" spans="5:7" x14ac:dyDescent="0.2">
      <c r="E1879" s="7">
        <v>1.8791249999999999</v>
      </c>
      <c r="G1879" s="7">
        <v>0.76037500000000002</v>
      </c>
    </row>
    <row r="1880" spans="5:7" x14ac:dyDescent="0.2">
      <c r="E1880" s="7">
        <v>2.75</v>
      </c>
      <c r="G1880" s="7">
        <v>5.2331250000000002</v>
      </c>
    </row>
    <row r="1881" spans="5:7" x14ac:dyDescent="0.2">
      <c r="E1881" s="7">
        <v>1.510375</v>
      </c>
      <c r="G1881" s="7">
        <v>0.88387499999999997</v>
      </c>
    </row>
    <row r="1882" spans="5:7" x14ac:dyDescent="0.2">
      <c r="E1882" s="7">
        <v>3.9631249999999998</v>
      </c>
      <c r="G1882" s="7">
        <v>4.7712500000000002</v>
      </c>
    </row>
    <row r="1883" spans="5:7" x14ac:dyDescent="0.2">
      <c r="E1883" s="7">
        <v>4.4721250000000001</v>
      </c>
      <c r="G1883" s="7">
        <v>0.83850000000000002</v>
      </c>
    </row>
    <row r="1884" spans="5:7" x14ac:dyDescent="0.2">
      <c r="E1884" s="7">
        <v>3.4573749999999999</v>
      </c>
      <c r="G1884" s="7">
        <v>24.806000000000001</v>
      </c>
    </row>
    <row r="1885" spans="5:7" x14ac:dyDescent="0.2">
      <c r="E1885" s="7">
        <v>2.5125000000000002</v>
      </c>
      <c r="G1885" s="7">
        <v>8.8970000000000002</v>
      </c>
    </row>
    <row r="1886" spans="5:7" x14ac:dyDescent="0.2">
      <c r="E1886" s="7">
        <v>3.8961250000000001</v>
      </c>
      <c r="G1886" s="7">
        <v>2.610125</v>
      </c>
    </row>
    <row r="1887" spans="5:7" x14ac:dyDescent="0.2">
      <c r="E1887" s="7">
        <v>4.8191249999999997</v>
      </c>
      <c r="G1887" s="7">
        <v>3.6593749999999998</v>
      </c>
    </row>
    <row r="1888" spans="5:7" x14ac:dyDescent="0.2">
      <c r="E1888" s="7">
        <v>7.1348750000000001</v>
      </c>
      <c r="G1888" s="7">
        <v>12.274749999999999</v>
      </c>
    </row>
    <row r="1889" spans="5:7" x14ac:dyDescent="0.2">
      <c r="E1889" s="7">
        <v>2.2810000000000001</v>
      </c>
      <c r="G1889" s="7">
        <v>2.0691250000000001</v>
      </c>
    </row>
    <row r="1890" spans="5:7" x14ac:dyDescent="0.2">
      <c r="E1890" s="7">
        <v>3.1647500000000002</v>
      </c>
      <c r="G1890" s="7">
        <v>1.25</v>
      </c>
    </row>
    <row r="1891" spans="5:7" x14ac:dyDescent="0.2">
      <c r="E1891" s="7">
        <v>4.4512499999999999</v>
      </c>
      <c r="G1891" s="7">
        <v>2.8608750000000001</v>
      </c>
    </row>
    <row r="1892" spans="5:7" x14ac:dyDescent="0.2">
      <c r="E1892" s="7">
        <v>3.1324999999999998</v>
      </c>
      <c r="G1892" s="7">
        <v>1.846875</v>
      </c>
    </row>
    <row r="1893" spans="5:7" x14ac:dyDescent="0.2">
      <c r="E1893" s="7">
        <v>6.1192500000000001</v>
      </c>
      <c r="G1893" s="7">
        <v>7.7480000000000002</v>
      </c>
    </row>
    <row r="1894" spans="5:7" x14ac:dyDescent="0.2">
      <c r="E1894" s="7">
        <v>4.4668749999999999</v>
      </c>
      <c r="G1894" s="7">
        <v>12.642374999999999</v>
      </c>
    </row>
    <row r="1895" spans="5:7" x14ac:dyDescent="0.2">
      <c r="E1895" s="7">
        <v>1.7681249999999999</v>
      </c>
      <c r="G1895" s="7">
        <v>13.483000000000001</v>
      </c>
    </row>
    <row r="1896" spans="5:7" x14ac:dyDescent="0.2">
      <c r="E1896" s="7">
        <v>6.5573750000000004</v>
      </c>
      <c r="G1896" s="7">
        <v>1.27475</v>
      </c>
    </row>
    <row r="1897" spans="5:7" x14ac:dyDescent="0.2">
      <c r="E1897" s="7">
        <v>10.115875000000001</v>
      </c>
      <c r="G1897" s="7">
        <v>1.0606249999999999</v>
      </c>
    </row>
    <row r="1898" spans="5:7" x14ac:dyDescent="0.2">
      <c r="E1898" s="7">
        <v>4.5996249999999996</v>
      </c>
      <c r="G1898" s="7">
        <v>2.034875</v>
      </c>
    </row>
    <row r="1899" spans="5:7" x14ac:dyDescent="0.2">
      <c r="E1899" s="7">
        <v>2.2534999999999998</v>
      </c>
      <c r="G1899" s="7">
        <v>2.1866249999999998</v>
      </c>
    </row>
    <row r="1900" spans="5:7" x14ac:dyDescent="0.2">
      <c r="E1900" s="7">
        <v>2.2115</v>
      </c>
      <c r="G1900" s="7">
        <v>3.883</v>
      </c>
    </row>
    <row r="1901" spans="5:7" x14ac:dyDescent="0.2">
      <c r="E1901" s="7">
        <v>2.577</v>
      </c>
      <c r="G1901" s="7">
        <v>1.62975</v>
      </c>
    </row>
    <row r="1902" spans="5:7" x14ac:dyDescent="0.2">
      <c r="E1902" s="7">
        <v>1.131875</v>
      </c>
      <c r="G1902" s="7">
        <v>4.7516249999999998</v>
      </c>
    </row>
    <row r="1903" spans="5:7" x14ac:dyDescent="0.2">
      <c r="E1903" s="7">
        <v>9.8465000000000007</v>
      </c>
      <c r="G1903" s="7">
        <v>6.8111249999999997</v>
      </c>
    </row>
    <row r="1904" spans="5:7" x14ac:dyDescent="0.2">
      <c r="E1904" s="7">
        <v>2.683875</v>
      </c>
      <c r="G1904" s="7">
        <v>1.9564999999999999</v>
      </c>
    </row>
    <row r="1905" spans="5:7" x14ac:dyDescent="0.2">
      <c r="E1905" s="7">
        <v>6.4831250000000002</v>
      </c>
      <c r="G1905" s="7">
        <v>2.9261249999999999</v>
      </c>
    </row>
    <row r="1906" spans="5:7" x14ac:dyDescent="0.2">
      <c r="E1906" s="7">
        <v>4.038875</v>
      </c>
      <c r="G1906" s="7">
        <v>2</v>
      </c>
    </row>
    <row r="1907" spans="5:7" x14ac:dyDescent="0.2">
      <c r="E1907" s="7">
        <v>7.3410000000000002</v>
      </c>
      <c r="G1907" s="7">
        <v>4.9781250000000004</v>
      </c>
    </row>
    <row r="1908" spans="5:7" x14ac:dyDescent="0.2">
      <c r="E1908" s="7">
        <v>4.25</v>
      </c>
      <c r="G1908" s="7">
        <v>5.1387499999999999</v>
      </c>
    </row>
    <row r="1909" spans="5:7" x14ac:dyDescent="0.2">
      <c r="E1909" s="7">
        <v>3.8507500000000001</v>
      </c>
      <c r="G1909" s="7">
        <v>1.0680000000000001</v>
      </c>
    </row>
    <row r="1910" spans="5:7" x14ac:dyDescent="0.2">
      <c r="E1910" s="7">
        <v>4.9006249999999998</v>
      </c>
      <c r="G1910" s="7">
        <v>1.8916249999999999</v>
      </c>
    </row>
    <row r="1911" spans="5:7" x14ac:dyDescent="0.2">
      <c r="E1911" s="7">
        <v>9.1693750000000005</v>
      </c>
      <c r="G1911" s="7">
        <v>2.8504999999999998</v>
      </c>
    </row>
    <row r="1912" spans="5:7" x14ac:dyDescent="0.2">
      <c r="E1912" s="7">
        <v>6.7383749999999996</v>
      </c>
      <c r="G1912" s="7">
        <v>8.8828750000000003</v>
      </c>
    </row>
    <row r="1913" spans="5:7" x14ac:dyDescent="0.2">
      <c r="E1913" s="7">
        <v>7.8789999999999996</v>
      </c>
      <c r="G1913" s="7">
        <v>7.717625</v>
      </c>
    </row>
    <row r="1914" spans="5:7" x14ac:dyDescent="0.2">
      <c r="E1914" s="7">
        <v>1.546125</v>
      </c>
      <c r="G1914" s="7">
        <v>2.1360000000000001</v>
      </c>
    </row>
    <row r="1915" spans="5:7" x14ac:dyDescent="0.2">
      <c r="E1915" s="7">
        <v>4.4193749999999996</v>
      </c>
      <c r="G1915" s="7">
        <v>8.9136249999999997</v>
      </c>
    </row>
    <row r="1916" spans="5:7" x14ac:dyDescent="0.2">
      <c r="E1916" s="7">
        <v>1.82</v>
      </c>
      <c r="G1916" s="7">
        <v>5.2036249999999997</v>
      </c>
    </row>
    <row r="1917" spans="5:7" x14ac:dyDescent="0.2">
      <c r="E1917" s="7">
        <v>0.88387499999999997</v>
      </c>
      <c r="G1917" s="7">
        <v>1.8916249999999999</v>
      </c>
    </row>
    <row r="1918" spans="5:7" x14ac:dyDescent="0.2">
      <c r="E1918" s="7">
        <v>1.131875</v>
      </c>
      <c r="G1918" s="7">
        <v>16.983125000000001</v>
      </c>
    </row>
    <row r="1919" spans="5:7" x14ac:dyDescent="0.2">
      <c r="E1919" s="7">
        <v>2.1859999999999999</v>
      </c>
      <c r="G1919" s="7">
        <v>14.998625000000001</v>
      </c>
    </row>
    <row r="1920" spans="5:7" x14ac:dyDescent="0.2">
      <c r="E1920" s="7">
        <v>2.5812499999999998</v>
      </c>
      <c r="G1920" s="7">
        <v>2.8283749999999999</v>
      </c>
    </row>
    <row r="1921" spans="5:7" x14ac:dyDescent="0.2">
      <c r="E1921" s="7">
        <v>0.63737500000000002</v>
      </c>
      <c r="G1921" s="7">
        <v>14.536</v>
      </c>
    </row>
    <row r="1922" spans="5:7" x14ac:dyDescent="0.2">
      <c r="E1922" s="7">
        <v>6.5854999999999997</v>
      </c>
      <c r="G1922" s="7">
        <v>8.5850000000000009</v>
      </c>
    </row>
    <row r="1923" spans="5:7" x14ac:dyDescent="0.2">
      <c r="E1923" s="7">
        <v>1.0077499999999999</v>
      </c>
      <c r="G1923" s="7">
        <v>1.3049999999999999</v>
      </c>
    </row>
    <row r="1924" spans="5:7" x14ac:dyDescent="0.2">
      <c r="E1924" s="7">
        <v>1.625</v>
      </c>
      <c r="G1924" s="7">
        <v>2.3881250000000001</v>
      </c>
    </row>
    <row r="1925" spans="5:7" x14ac:dyDescent="0.2">
      <c r="E1925" s="7">
        <v>1.4635</v>
      </c>
      <c r="G1925" s="7">
        <v>1.510375</v>
      </c>
    </row>
    <row r="1926" spans="5:7" x14ac:dyDescent="0.2">
      <c r="E1926" s="7">
        <v>1.2224999999999999</v>
      </c>
      <c r="G1926" s="7">
        <v>1.2869999999999999</v>
      </c>
    </row>
    <row r="1927" spans="5:7" x14ac:dyDescent="0.2">
      <c r="E1927" s="7">
        <v>6.27</v>
      </c>
      <c r="G1927" s="7">
        <v>7.1357499999999998</v>
      </c>
    </row>
    <row r="1928" spans="5:7" x14ac:dyDescent="0.2">
      <c r="E1928" s="7">
        <v>7.2633749999999999</v>
      </c>
      <c r="G1928" s="7">
        <v>2.9712499999999999</v>
      </c>
    </row>
    <row r="1929" spans="5:7" x14ac:dyDescent="0.2">
      <c r="E1929" s="7">
        <v>8.4858750000000001</v>
      </c>
      <c r="G1929" s="7">
        <v>4.6115000000000004</v>
      </c>
    </row>
    <row r="1930" spans="5:7" x14ac:dyDescent="0.2">
      <c r="E1930" s="7">
        <v>4.4808750000000002</v>
      </c>
      <c r="G1930" s="7">
        <v>6.2061250000000001</v>
      </c>
    </row>
    <row r="1931" spans="5:7" x14ac:dyDescent="0.2">
      <c r="E1931" s="7">
        <v>9.0772499999999994</v>
      </c>
      <c r="G1931" s="7">
        <v>3.094875</v>
      </c>
    </row>
    <row r="1932" spans="5:7" x14ac:dyDescent="0.2">
      <c r="E1932" s="7">
        <v>3.8344999999999998</v>
      </c>
      <c r="G1932" s="7">
        <v>5.6583750000000004</v>
      </c>
    </row>
    <row r="1933" spans="5:7" x14ac:dyDescent="0.2">
      <c r="E1933" s="7">
        <v>2.7669999999999999</v>
      </c>
      <c r="G1933" s="7">
        <v>3.72925</v>
      </c>
    </row>
    <row r="1934" spans="5:7" x14ac:dyDescent="0.2">
      <c r="E1934" s="7">
        <v>9.0718750000000004</v>
      </c>
      <c r="G1934" s="7">
        <v>2.7755000000000001</v>
      </c>
    </row>
    <row r="1935" spans="5:7" x14ac:dyDescent="0.2">
      <c r="E1935" s="7">
        <v>2.3881250000000001</v>
      </c>
      <c r="G1935" s="7">
        <v>10.284875</v>
      </c>
    </row>
    <row r="1936" spans="5:7" x14ac:dyDescent="0.2">
      <c r="E1936" s="7">
        <v>0.707125</v>
      </c>
      <c r="G1936" s="7">
        <v>1.1792499999999999</v>
      </c>
    </row>
    <row r="1937" spans="5:7" x14ac:dyDescent="0.2">
      <c r="E1937" s="7">
        <v>1.463125</v>
      </c>
      <c r="G1937" s="7">
        <v>6.2947499999999996</v>
      </c>
    </row>
    <row r="1938" spans="5:7" x14ac:dyDescent="0.2">
      <c r="E1938" s="7">
        <v>1.0077499999999999</v>
      </c>
      <c r="G1938" s="7">
        <v>12.68375</v>
      </c>
    </row>
    <row r="1939" spans="5:7" x14ac:dyDescent="0.2">
      <c r="E1939" s="7">
        <v>12.343500000000001</v>
      </c>
      <c r="G1939" s="7">
        <v>0.63737500000000002</v>
      </c>
    </row>
    <row r="1940" spans="5:7" x14ac:dyDescent="0.2">
      <c r="E1940" s="7">
        <v>2.034875</v>
      </c>
      <c r="G1940" s="7">
        <v>1.1180000000000001</v>
      </c>
    </row>
    <row r="1941" spans="5:7" x14ac:dyDescent="0.2">
      <c r="E1941" s="7">
        <v>0.67312499999999997</v>
      </c>
      <c r="G1941" s="7">
        <v>0.88387499999999997</v>
      </c>
    </row>
    <row r="1942" spans="5:7" x14ac:dyDescent="0.2">
      <c r="E1942" s="7">
        <v>0.67312499999999997</v>
      </c>
      <c r="G1942" s="7">
        <v>5.843375</v>
      </c>
    </row>
    <row r="1943" spans="5:7" x14ac:dyDescent="0.2">
      <c r="E1943" s="7">
        <v>1.0077499999999999</v>
      </c>
      <c r="G1943" s="7">
        <v>1.0307500000000001</v>
      </c>
    </row>
    <row r="1944" spans="5:7" x14ac:dyDescent="0.2">
      <c r="E1944" s="7">
        <v>0.91</v>
      </c>
      <c r="G1944" s="7">
        <v>1.2562500000000001</v>
      </c>
    </row>
    <row r="1945" spans="5:7" x14ac:dyDescent="0.2">
      <c r="E1945" s="7">
        <v>2.866625</v>
      </c>
      <c r="G1945" s="7">
        <v>1.5662499999999999</v>
      </c>
    </row>
    <row r="1946" spans="5:7" x14ac:dyDescent="0.2">
      <c r="E1946" s="7">
        <v>1.7001250000000001</v>
      </c>
      <c r="G1946" s="7">
        <v>2.128625</v>
      </c>
    </row>
    <row r="1947" spans="5:7" x14ac:dyDescent="0.2">
      <c r="E1947" s="7">
        <v>1.6007499999999999</v>
      </c>
      <c r="G1947" s="7">
        <v>3.3541249999999998</v>
      </c>
    </row>
    <row r="1948" spans="5:7" x14ac:dyDescent="0.2">
      <c r="E1948" s="7">
        <v>1.9564999999999999</v>
      </c>
      <c r="G1948" s="7">
        <v>3.300125</v>
      </c>
    </row>
    <row r="1949" spans="5:7" x14ac:dyDescent="0.2">
      <c r="E1949" s="7">
        <v>3.4821249999999999</v>
      </c>
      <c r="G1949" s="7">
        <v>2.3251249999999999</v>
      </c>
    </row>
    <row r="1950" spans="5:7" x14ac:dyDescent="0.2">
      <c r="E1950" s="7">
        <v>1.0077499999999999</v>
      </c>
      <c r="G1950" s="7">
        <v>2.7041249999999999</v>
      </c>
    </row>
    <row r="1951" spans="5:7" x14ac:dyDescent="0.2">
      <c r="E1951" s="7">
        <v>2.5495000000000001</v>
      </c>
      <c r="G1951" s="7">
        <v>1.9079999999999999</v>
      </c>
    </row>
    <row r="1952" spans="5:7" x14ac:dyDescent="0.2">
      <c r="E1952" s="7">
        <v>3.5794999999999999</v>
      </c>
      <c r="G1952" s="7">
        <v>1.3975</v>
      </c>
    </row>
    <row r="1953" spans="5:7" x14ac:dyDescent="0.2">
      <c r="E1953" s="7">
        <v>2.401125</v>
      </c>
      <c r="G1953" s="7">
        <v>4.6390000000000002</v>
      </c>
    </row>
    <row r="1954" spans="5:7" x14ac:dyDescent="0.2">
      <c r="E1954" s="7">
        <v>0.5</v>
      </c>
      <c r="G1954" s="7">
        <v>5.0662500000000001</v>
      </c>
    </row>
    <row r="1955" spans="5:7" x14ac:dyDescent="0.2">
      <c r="E1955" s="7">
        <v>1.0606249999999999</v>
      </c>
      <c r="G1955" s="7">
        <v>1.7410000000000001</v>
      </c>
    </row>
    <row r="1956" spans="5:7" x14ac:dyDescent="0.2">
      <c r="E1956" s="7">
        <v>0.67312499999999997</v>
      </c>
      <c r="G1956" s="7">
        <v>3.8242500000000001</v>
      </c>
    </row>
    <row r="1957" spans="5:7" x14ac:dyDescent="0.2">
      <c r="E1957" s="7">
        <v>2.7041249999999999</v>
      </c>
      <c r="G1957" s="7">
        <v>1.2562500000000001</v>
      </c>
    </row>
    <row r="1958" spans="5:7" x14ac:dyDescent="0.2">
      <c r="E1958" s="7">
        <v>3.3025000000000002</v>
      </c>
      <c r="G1958" s="7">
        <v>2.9155000000000002</v>
      </c>
    </row>
    <row r="1959" spans="5:7" x14ac:dyDescent="0.2">
      <c r="E1959" s="7">
        <v>0.707125</v>
      </c>
      <c r="G1959" s="7">
        <v>8.4323750000000004</v>
      </c>
    </row>
    <row r="1960" spans="5:7" x14ac:dyDescent="0.2">
      <c r="E1960" s="7">
        <v>0.95199999999999996</v>
      </c>
      <c r="G1960" s="7">
        <v>1.875</v>
      </c>
    </row>
    <row r="1961" spans="5:7" x14ac:dyDescent="0.2">
      <c r="E1961" s="7">
        <v>1</v>
      </c>
      <c r="G1961" s="7">
        <v>1.0680000000000001</v>
      </c>
    </row>
    <row r="1962" spans="5:7" x14ac:dyDescent="0.2">
      <c r="E1962" s="7">
        <v>1.9444999999999999</v>
      </c>
      <c r="G1962" s="7">
        <v>1.1525000000000001</v>
      </c>
    </row>
    <row r="1963" spans="5:7" x14ac:dyDescent="0.2">
      <c r="E1963" s="7">
        <v>1.4577500000000001</v>
      </c>
      <c r="G1963" s="7">
        <v>2.401125</v>
      </c>
    </row>
    <row r="1964" spans="5:7" x14ac:dyDescent="0.2">
      <c r="E1964" s="7">
        <v>2.5310000000000001</v>
      </c>
      <c r="G1964" s="7">
        <v>1.5</v>
      </c>
    </row>
    <row r="1965" spans="5:7" x14ac:dyDescent="0.2">
      <c r="E1965" s="7">
        <v>1.976375</v>
      </c>
      <c r="G1965" s="7">
        <v>1.27475</v>
      </c>
    </row>
    <row r="1966" spans="5:7" x14ac:dyDescent="0.2">
      <c r="E1966" s="7">
        <v>2.9633750000000001</v>
      </c>
      <c r="G1966" s="7">
        <v>1.3975</v>
      </c>
    </row>
    <row r="1967" spans="5:7" x14ac:dyDescent="0.2">
      <c r="E1967" s="7">
        <v>1.1180000000000001</v>
      </c>
      <c r="G1967" s="7">
        <v>1.185875</v>
      </c>
    </row>
    <row r="1968" spans="5:7" x14ac:dyDescent="0.2">
      <c r="E1968" s="7">
        <v>2.8340000000000001</v>
      </c>
    </row>
    <row r="1969" spans="5:5" x14ac:dyDescent="0.2">
      <c r="E1969" s="7">
        <v>1.50525</v>
      </c>
    </row>
    <row r="1970" spans="5:5" x14ac:dyDescent="0.2">
      <c r="E1970" s="7">
        <v>5.8366249999999997</v>
      </c>
    </row>
    <row r="1971" spans="5:5" x14ac:dyDescent="0.2">
      <c r="E1971" s="7">
        <v>5.2871249999999996</v>
      </c>
    </row>
    <row r="1972" spans="5:5" x14ac:dyDescent="0.2">
      <c r="E1972" s="7">
        <v>2.675125</v>
      </c>
    </row>
    <row r="1973" spans="5:5" x14ac:dyDescent="0.2">
      <c r="E1973" s="7">
        <v>5.4786250000000001</v>
      </c>
    </row>
    <row r="1974" spans="5:5" x14ac:dyDescent="0.2">
      <c r="E1974" s="7">
        <v>2.6280000000000001</v>
      </c>
    </row>
    <row r="1975" spans="5:5" x14ac:dyDescent="0.2">
      <c r="E1975" s="7">
        <v>6.8522499999999997</v>
      </c>
    </row>
    <row r="1976" spans="5:5" x14ac:dyDescent="0.2">
      <c r="E1976" s="7">
        <v>4.625</v>
      </c>
    </row>
    <row r="1977" spans="5:5" x14ac:dyDescent="0.2">
      <c r="E1977" s="7">
        <v>4.7433750000000003</v>
      </c>
    </row>
    <row r="1978" spans="5:5" x14ac:dyDescent="0.2">
      <c r="E1978" s="7">
        <v>1.3049999999999999</v>
      </c>
    </row>
    <row r="1979" spans="5:5" x14ac:dyDescent="0.2">
      <c r="E1979" s="7">
        <v>16.996625000000002</v>
      </c>
    </row>
    <row r="1980" spans="5:5" x14ac:dyDescent="0.2">
      <c r="E1980" s="7">
        <v>3.7995000000000001</v>
      </c>
    </row>
    <row r="1981" spans="5:5" x14ac:dyDescent="0.2">
      <c r="E1981" s="7">
        <v>1.5811249999999999</v>
      </c>
    </row>
    <row r="1982" spans="5:5" x14ac:dyDescent="0.2">
      <c r="E1982" s="7">
        <v>5.1731249999999998</v>
      </c>
    </row>
    <row r="1983" spans="5:5" x14ac:dyDescent="0.2">
      <c r="E1983" s="7">
        <v>4.0508749999999996</v>
      </c>
    </row>
    <row r="1984" spans="5:5" x14ac:dyDescent="0.2">
      <c r="E1984" s="7">
        <v>3.8758750000000002</v>
      </c>
    </row>
    <row r="1985" spans="5:5" x14ac:dyDescent="0.2">
      <c r="E1985" s="7">
        <v>2.528</v>
      </c>
    </row>
    <row r="1986" spans="5:5" x14ac:dyDescent="0.2">
      <c r="E1986" s="7">
        <v>0.83850000000000002</v>
      </c>
    </row>
    <row r="1987" spans="5:5" x14ac:dyDescent="0.2">
      <c r="E1987" s="7">
        <v>1.07525</v>
      </c>
    </row>
    <row r="1988" spans="5:5" x14ac:dyDescent="0.2">
      <c r="E1988" s="7">
        <v>8.7213750000000001</v>
      </c>
    </row>
    <row r="1989" spans="5:5" x14ac:dyDescent="0.2">
      <c r="E1989" s="7">
        <v>1.510375</v>
      </c>
    </row>
    <row r="1990" spans="5:5" x14ac:dyDescent="0.2">
      <c r="E1990" s="7">
        <v>1.8027500000000001</v>
      </c>
    </row>
    <row r="1991" spans="5:5" x14ac:dyDescent="0.2">
      <c r="E1991" s="7">
        <v>1.7364999999999999</v>
      </c>
    </row>
    <row r="1992" spans="5:5" x14ac:dyDescent="0.2">
      <c r="E1992" s="7">
        <v>2.2638750000000001</v>
      </c>
    </row>
    <row r="1993" spans="5:5" x14ac:dyDescent="0.2">
      <c r="E1993" s="7">
        <v>0.88387499999999997</v>
      </c>
    </row>
    <row r="1994" spans="5:5" x14ac:dyDescent="0.2">
      <c r="E1994" s="7">
        <v>0.45074999999999998</v>
      </c>
    </row>
    <row r="1995" spans="5:5" x14ac:dyDescent="0.2">
      <c r="E1995" s="7">
        <v>8.4085000000000001</v>
      </c>
    </row>
    <row r="1996" spans="5:5" x14ac:dyDescent="0.2">
      <c r="E1996" s="7">
        <v>10.733124999999999</v>
      </c>
    </row>
    <row r="1997" spans="5:5" x14ac:dyDescent="0.2">
      <c r="E1997" s="7">
        <v>1.976375</v>
      </c>
    </row>
    <row r="1998" spans="5:5" x14ac:dyDescent="0.2">
      <c r="E1998" s="7">
        <v>0.55900000000000005</v>
      </c>
    </row>
    <row r="1999" spans="5:5" x14ac:dyDescent="0.2">
      <c r="E1999" s="7">
        <v>0.80037499999999995</v>
      </c>
    </row>
    <row r="2000" spans="5:5" x14ac:dyDescent="0.2">
      <c r="E2000" s="7">
        <v>4.8105000000000002</v>
      </c>
    </row>
    <row r="2001" spans="5:5" x14ac:dyDescent="0.2">
      <c r="E2001" s="7">
        <v>6.7874999999999996</v>
      </c>
    </row>
    <row r="2002" spans="5:5" x14ac:dyDescent="0.2">
      <c r="E2002" s="7">
        <v>10.712999999999999</v>
      </c>
    </row>
    <row r="2003" spans="5:5" x14ac:dyDescent="0.2">
      <c r="E2003" s="7">
        <v>1.7337499999999999</v>
      </c>
    </row>
    <row r="2004" spans="5:5" x14ac:dyDescent="0.2">
      <c r="E2004" s="7">
        <v>38.281500000000001</v>
      </c>
    </row>
    <row r="2005" spans="5:5" x14ac:dyDescent="0.2">
      <c r="E2005" s="7">
        <v>4.2131249999999998</v>
      </c>
    </row>
    <row r="2006" spans="5:5" x14ac:dyDescent="0.2">
      <c r="E2006" s="7">
        <v>4</v>
      </c>
    </row>
    <row r="2007" spans="5:5" x14ac:dyDescent="0.2">
      <c r="E2007" s="7">
        <v>4.1926249999999996</v>
      </c>
    </row>
    <row r="2008" spans="5:5" x14ac:dyDescent="0.2">
      <c r="E2008" s="7">
        <v>0.97624999999999995</v>
      </c>
    </row>
    <row r="2009" spans="5:5" x14ac:dyDescent="0.2">
      <c r="E2009" s="7">
        <v>1.25</v>
      </c>
    </row>
    <row r="2010" spans="5:5" x14ac:dyDescent="0.2">
      <c r="E2010" s="7">
        <v>7.3845000000000001</v>
      </c>
    </row>
    <row r="2011" spans="5:5" x14ac:dyDescent="0.2">
      <c r="E2011" s="7">
        <v>6.6818749999999998</v>
      </c>
    </row>
    <row r="2012" spans="5:5" x14ac:dyDescent="0.2">
      <c r="E2012" s="7">
        <v>14.061125000000001</v>
      </c>
    </row>
    <row r="2013" spans="5:5" x14ac:dyDescent="0.2">
      <c r="E2013" s="7">
        <v>6.8591249999999997</v>
      </c>
    </row>
    <row r="2014" spans="5:5" x14ac:dyDescent="0.2">
      <c r="E2014" s="7">
        <v>3.7831250000000001</v>
      </c>
    </row>
    <row r="2015" spans="5:5" x14ac:dyDescent="0.2">
      <c r="E2015" s="7">
        <v>4.72525</v>
      </c>
    </row>
    <row r="2016" spans="5:5" x14ac:dyDescent="0.2">
      <c r="E2016" s="7">
        <v>17.634499999999999</v>
      </c>
    </row>
    <row r="2017" spans="5:5" x14ac:dyDescent="0.2">
      <c r="E2017" s="7">
        <v>18.515750000000001</v>
      </c>
    </row>
    <row r="2018" spans="5:5" x14ac:dyDescent="0.2">
      <c r="E2018" s="7">
        <v>12.132125</v>
      </c>
    </row>
    <row r="2019" spans="5:5" x14ac:dyDescent="0.2">
      <c r="E2019" s="7">
        <v>16.537375000000001</v>
      </c>
    </row>
    <row r="2020" spans="5:5" x14ac:dyDescent="0.2">
      <c r="E2020" s="7">
        <v>1.8791249999999999</v>
      </c>
    </row>
    <row r="2021" spans="5:5" x14ac:dyDescent="0.2">
      <c r="E2021" s="7">
        <v>5.038875</v>
      </c>
    </row>
    <row r="2022" spans="5:5" x14ac:dyDescent="0.2">
      <c r="E2022" s="7">
        <v>6.9258749999999996</v>
      </c>
    </row>
    <row r="2023" spans="5:5" x14ac:dyDescent="0.2">
      <c r="E2023" s="7">
        <v>1.7364999999999999</v>
      </c>
    </row>
    <row r="2024" spans="5:5" x14ac:dyDescent="0.2">
      <c r="E2024" s="7">
        <v>3.7207499999999998</v>
      </c>
    </row>
    <row r="2025" spans="5:5" x14ac:dyDescent="0.2">
      <c r="E2025" s="7">
        <v>3.3675000000000002</v>
      </c>
    </row>
    <row r="2026" spans="5:5" x14ac:dyDescent="0.2">
      <c r="E2026" s="7">
        <v>2.282</v>
      </c>
    </row>
    <row r="2027" spans="5:5" x14ac:dyDescent="0.2">
      <c r="E2027" s="7">
        <v>1.7677499999999999</v>
      </c>
    </row>
    <row r="2028" spans="5:5" x14ac:dyDescent="0.2">
      <c r="E2028" s="7">
        <v>5.1675000000000004</v>
      </c>
    </row>
    <row r="2029" spans="5:5" x14ac:dyDescent="0.2">
      <c r="E2029" s="7">
        <v>1.6912499999999999</v>
      </c>
    </row>
    <row r="2030" spans="5:5" x14ac:dyDescent="0.2">
      <c r="E2030" s="7">
        <v>2.5058750000000001</v>
      </c>
    </row>
    <row r="2031" spans="5:5" x14ac:dyDescent="0.2">
      <c r="E2031" s="7">
        <v>0.55900000000000005</v>
      </c>
    </row>
    <row r="2032" spans="5:5" x14ac:dyDescent="0.2">
      <c r="E2032" s="7">
        <v>6.0216250000000002</v>
      </c>
    </row>
    <row r="2033" spans="5:5" x14ac:dyDescent="0.2">
      <c r="E2033" s="7">
        <v>0.95199999999999996</v>
      </c>
    </row>
    <row r="2034" spans="5:5" x14ac:dyDescent="0.2">
      <c r="E2034" s="7">
        <v>2.128625</v>
      </c>
    </row>
    <row r="2035" spans="5:5" x14ac:dyDescent="0.2">
      <c r="E2035" s="7">
        <v>4.8686249999999998</v>
      </c>
    </row>
    <row r="2036" spans="5:5" x14ac:dyDescent="0.2">
      <c r="E2036" s="7">
        <v>3.9942500000000001</v>
      </c>
    </row>
    <row r="2037" spans="5:5" x14ac:dyDescent="0.2">
      <c r="E2037" s="7">
        <v>7.0847499999999997</v>
      </c>
    </row>
    <row r="2038" spans="5:5" x14ac:dyDescent="0.2">
      <c r="E2038" s="7">
        <v>1.7001250000000001</v>
      </c>
    </row>
    <row r="2039" spans="5:5" x14ac:dyDescent="0.2">
      <c r="E2039" s="7">
        <v>1.875</v>
      </c>
    </row>
    <row r="2040" spans="5:5" x14ac:dyDescent="0.2">
      <c r="E2040" s="7">
        <v>2.050125</v>
      </c>
    </row>
    <row r="2041" spans="5:5" x14ac:dyDescent="0.2">
      <c r="E2041" s="7">
        <v>2.3422499999999999</v>
      </c>
    </row>
    <row r="2042" spans="5:5" x14ac:dyDescent="0.2">
      <c r="E2042" s="7">
        <v>2.2115</v>
      </c>
    </row>
    <row r="2043" spans="5:5" x14ac:dyDescent="0.2">
      <c r="E2043" s="7">
        <v>3.3657499999999998</v>
      </c>
    </row>
    <row r="2044" spans="5:5" x14ac:dyDescent="0.2">
      <c r="E2044" s="7">
        <v>4.140625</v>
      </c>
    </row>
    <row r="2045" spans="5:5" x14ac:dyDescent="0.2">
      <c r="E2045" s="7">
        <v>1.6745000000000001</v>
      </c>
    </row>
    <row r="2046" spans="5:5" x14ac:dyDescent="0.2">
      <c r="E2046" s="7">
        <v>0.91</v>
      </c>
    </row>
    <row r="2047" spans="5:5" x14ac:dyDescent="0.2">
      <c r="E2047" s="7">
        <v>6.3769999999999998</v>
      </c>
    </row>
    <row r="2048" spans="5:5" x14ac:dyDescent="0.2">
      <c r="E2048" s="7">
        <v>3.8947500000000002</v>
      </c>
    </row>
    <row r="2049" spans="5:5" x14ac:dyDescent="0.2">
      <c r="E2049" s="7">
        <v>6.1301249999999996</v>
      </c>
    </row>
    <row r="2050" spans="5:5" x14ac:dyDescent="0.2">
      <c r="E2050" s="7">
        <v>9.1667500000000004</v>
      </c>
    </row>
    <row r="2051" spans="5:5" x14ac:dyDescent="0.2">
      <c r="E2051" s="7">
        <v>3.1088749999999998</v>
      </c>
    </row>
    <row r="2052" spans="5:5" x14ac:dyDescent="0.2">
      <c r="E2052" s="7">
        <v>6.4831250000000002</v>
      </c>
    </row>
    <row r="2053" spans="5:5" x14ac:dyDescent="0.2">
      <c r="E2053" s="7">
        <v>3.7185000000000001</v>
      </c>
    </row>
    <row r="2054" spans="5:5" x14ac:dyDescent="0.2">
      <c r="E2054" s="7">
        <v>3.0103749999999998</v>
      </c>
    </row>
    <row r="2055" spans="5:5" x14ac:dyDescent="0.2">
      <c r="E2055" s="7">
        <v>1.677</v>
      </c>
    </row>
    <row r="2056" spans="5:5" x14ac:dyDescent="0.2">
      <c r="E2056" s="7">
        <v>2.885875</v>
      </c>
    </row>
    <row r="2057" spans="5:5" x14ac:dyDescent="0.2">
      <c r="E2057" s="7">
        <v>0.83850000000000002</v>
      </c>
    </row>
    <row r="2058" spans="5:5" x14ac:dyDescent="0.2">
      <c r="E2058" s="7">
        <v>3.33325</v>
      </c>
    </row>
    <row r="2059" spans="5:5" x14ac:dyDescent="0.2">
      <c r="E2059" s="7">
        <v>2.375</v>
      </c>
    </row>
    <row r="2060" spans="5:5" x14ac:dyDescent="0.2">
      <c r="E2060" s="7">
        <v>4.1777499999999996</v>
      </c>
    </row>
    <row r="2061" spans="5:5" x14ac:dyDescent="0.2">
      <c r="E2061" s="7">
        <v>4.5567500000000001</v>
      </c>
    </row>
    <row r="2062" spans="5:5" x14ac:dyDescent="0.2">
      <c r="E2062" s="7">
        <v>3.600625</v>
      </c>
    </row>
    <row r="2063" spans="5:5" x14ac:dyDescent="0.2">
      <c r="E2063" s="7">
        <v>1.2869999999999999</v>
      </c>
    </row>
    <row r="2064" spans="5:5" x14ac:dyDescent="0.2">
      <c r="E2064" s="7">
        <v>1.8456250000000001</v>
      </c>
    </row>
    <row r="2065" spans="5:5" x14ac:dyDescent="0.2">
      <c r="E2065" s="7">
        <v>4.6174999999999997</v>
      </c>
    </row>
    <row r="2066" spans="5:5" x14ac:dyDescent="0.2">
      <c r="E2066" s="7">
        <v>4.5293749999999999</v>
      </c>
    </row>
    <row r="2067" spans="5:5" x14ac:dyDescent="0.2">
      <c r="E2067" s="7">
        <v>10.907624999999999</v>
      </c>
    </row>
    <row r="2068" spans="5:5" x14ac:dyDescent="0.2">
      <c r="E2068" s="7">
        <v>3.4753750000000001</v>
      </c>
    </row>
    <row r="2069" spans="5:5" x14ac:dyDescent="0.2">
      <c r="E2069" s="7">
        <v>2.6575000000000002</v>
      </c>
    </row>
    <row r="2070" spans="5:5" x14ac:dyDescent="0.2">
      <c r="E2070" s="7">
        <v>1.9039999999999999</v>
      </c>
    </row>
    <row r="2071" spans="5:5" x14ac:dyDescent="0.2">
      <c r="E2071" s="7">
        <v>0.80037499999999995</v>
      </c>
    </row>
    <row r="2072" spans="5:5" x14ac:dyDescent="0.2">
      <c r="E2072" s="7">
        <v>2.6997499999999999</v>
      </c>
    </row>
    <row r="2073" spans="5:5" x14ac:dyDescent="0.2">
      <c r="E2073" s="7">
        <v>1.62975</v>
      </c>
    </row>
    <row r="2074" spans="5:5" x14ac:dyDescent="0.2">
      <c r="E2074" s="7">
        <v>1.9039999999999999</v>
      </c>
    </row>
    <row r="2075" spans="5:5" x14ac:dyDescent="0.2">
      <c r="E2075" s="7">
        <v>2.175125</v>
      </c>
    </row>
    <row r="2076" spans="5:5" x14ac:dyDescent="0.2">
      <c r="E2076" s="7">
        <v>3.9706250000000001</v>
      </c>
    </row>
    <row r="2077" spans="5:5" x14ac:dyDescent="0.2">
      <c r="E2077" s="7">
        <v>1.899125</v>
      </c>
    </row>
    <row r="2078" spans="5:5" x14ac:dyDescent="0.2">
      <c r="E2078" s="7">
        <v>2.0038749999999999</v>
      </c>
    </row>
    <row r="2079" spans="5:5" x14ac:dyDescent="0.2">
      <c r="E2079" s="7">
        <v>4.5311250000000003</v>
      </c>
    </row>
    <row r="2080" spans="5:5" x14ac:dyDescent="0.2">
      <c r="E2080" s="7">
        <v>2.9818750000000001</v>
      </c>
    </row>
    <row r="2081" spans="5:5" x14ac:dyDescent="0.2">
      <c r="E2081" s="7">
        <v>0.76037500000000002</v>
      </c>
    </row>
    <row r="2082" spans="5:5" x14ac:dyDescent="0.2">
      <c r="E2082" s="7">
        <v>2.2947500000000001</v>
      </c>
    </row>
    <row r="2083" spans="5:5" x14ac:dyDescent="0.2">
      <c r="E2083" s="7">
        <v>2.7951250000000001</v>
      </c>
    </row>
    <row r="2084" spans="5:5" x14ac:dyDescent="0.2">
      <c r="E2084" s="7">
        <v>1.1525000000000001</v>
      </c>
    </row>
    <row r="2085" spans="5:5" x14ac:dyDescent="0.2">
      <c r="E2085" s="7">
        <v>1.27475</v>
      </c>
    </row>
    <row r="2086" spans="5:5" x14ac:dyDescent="0.2">
      <c r="E2086" s="7">
        <v>1.380625</v>
      </c>
    </row>
    <row r="2087" spans="5:5" x14ac:dyDescent="0.2">
      <c r="E2087" s="7">
        <v>2.1541250000000001</v>
      </c>
    </row>
    <row r="2088" spans="5:5" x14ac:dyDescent="0.2">
      <c r="E2088" s="7">
        <v>1.9635</v>
      </c>
    </row>
    <row r="2089" spans="5:5" x14ac:dyDescent="0.2">
      <c r="E2089" s="7">
        <v>1.82</v>
      </c>
    </row>
    <row r="2090" spans="5:5" x14ac:dyDescent="0.2">
      <c r="E2090" s="7">
        <v>3.75</v>
      </c>
    </row>
    <row r="2091" spans="5:5" x14ac:dyDescent="0.2">
      <c r="E2091" s="7">
        <v>3.065375</v>
      </c>
    </row>
    <row r="2092" spans="5:5" x14ac:dyDescent="0.2">
      <c r="E2092" s="7">
        <v>1.25</v>
      </c>
    </row>
    <row r="2093" spans="5:5" x14ac:dyDescent="0.2">
      <c r="E2093" s="7">
        <v>2.015625</v>
      </c>
    </row>
    <row r="2094" spans="5:5" x14ac:dyDescent="0.2">
      <c r="E2094" s="7">
        <v>2.6988750000000001</v>
      </c>
    </row>
    <row r="2095" spans="5:5" x14ac:dyDescent="0.2">
      <c r="E2095" s="7">
        <v>8.6010000000000009</v>
      </c>
    </row>
    <row r="2096" spans="5:5" x14ac:dyDescent="0.2">
      <c r="E2096" s="7">
        <v>1.4577500000000001</v>
      </c>
    </row>
    <row r="2097" spans="5:5" x14ac:dyDescent="0.2">
      <c r="E2097" s="7">
        <v>2.5647500000000001</v>
      </c>
    </row>
    <row r="2098" spans="5:5" x14ac:dyDescent="0.2">
      <c r="E2098" s="7">
        <v>6.46</v>
      </c>
    </row>
    <row r="2099" spans="5:5" x14ac:dyDescent="0.2">
      <c r="E2099" s="7">
        <v>2.214375</v>
      </c>
    </row>
    <row r="2100" spans="5:5" x14ac:dyDescent="0.2">
      <c r="E2100" s="7">
        <v>1.4577500000000001</v>
      </c>
    </row>
    <row r="2101" spans="5:5" x14ac:dyDescent="0.2">
      <c r="E2101" s="7">
        <v>3.034125</v>
      </c>
    </row>
    <row r="2102" spans="5:5" x14ac:dyDescent="0.2">
      <c r="E2102" s="7">
        <v>9.8058750000000003</v>
      </c>
    </row>
    <row r="2103" spans="5:5" x14ac:dyDescent="0.2">
      <c r="E2103" s="7">
        <v>2.692625</v>
      </c>
    </row>
    <row r="2104" spans="5:5" x14ac:dyDescent="0.2">
      <c r="E2104" s="7">
        <v>10.335625</v>
      </c>
    </row>
    <row r="2105" spans="5:5" x14ac:dyDescent="0.2">
      <c r="E2105" s="7">
        <v>1.380625</v>
      </c>
    </row>
    <row r="2106" spans="5:5" x14ac:dyDescent="0.2">
      <c r="E2106" s="7">
        <v>2.304875</v>
      </c>
    </row>
    <row r="2107" spans="5:5" x14ac:dyDescent="0.2">
      <c r="E2107" s="7">
        <v>0.875</v>
      </c>
    </row>
    <row r="2108" spans="5:5" x14ac:dyDescent="0.2">
      <c r="E2108" s="7">
        <v>1.9079999999999999</v>
      </c>
    </row>
    <row r="2109" spans="5:5" x14ac:dyDescent="0.2">
      <c r="E2109" s="7">
        <v>4.8686249999999998</v>
      </c>
    </row>
    <row r="2110" spans="5:5" x14ac:dyDescent="0.2">
      <c r="E2110" s="7">
        <v>1.7544999999999999</v>
      </c>
    </row>
    <row r="2111" spans="5:5" x14ac:dyDescent="0.2">
      <c r="E2111" s="7">
        <v>25.933375000000002</v>
      </c>
    </row>
    <row r="2112" spans="5:5" x14ac:dyDescent="0.2">
      <c r="E2112" s="7">
        <v>1.94075</v>
      </c>
    </row>
    <row r="2113" spans="5:5" x14ac:dyDescent="0.2">
      <c r="E2113" s="7">
        <v>1.6677500000000001</v>
      </c>
    </row>
    <row r="2114" spans="5:5" x14ac:dyDescent="0.2">
      <c r="E2114" s="7">
        <v>3.0103749999999998</v>
      </c>
    </row>
    <row r="2115" spans="5:5" x14ac:dyDescent="0.2">
      <c r="E2115" s="7">
        <v>2.752875</v>
      </c>
    </row>
    <row r="2116" spans="5:5" x14ac:dyDescent="0.2">
      <c r="E2116" s="7">
        <v>1.976375</v>
      </c>
    </row>
    <row r="2117" spans="5:5" x14ac:dyDescent="0.2">
      <c r="E2117" s="7">
        <v>3.261625</v>
      </c>
    </row>
    <row r="2118" spans="5:5" x14ac:dyDescent="0.2">
      <c r="E2118" s="7">
        <v>1.0680000000000001</v>
      </c>
    </row>
    <row r="2119" spans="5:5" x14ac:dyDescent="0.2">
      <c r="E2119" s="7">
        <v>2.128625</v>
      </c>
    </row>
    <row r="2120" spans="5:5" x14ac:dyDescent="0.2">
      <c r="E2120" s="7">
        <v>1.5133749999999999</v>
      </c>
    </row>
    <row r="2121" spans="5:5" x14ac:dyDescent="0.2">
      <c r="E2121" s="7">
        <v>3.9231250000000002</v>
      </c>
    </row>
    <row r="2122" spans="5:5" x14ac:dyDescent="0.2">
      <c r="E2122" s="7">
        <v>3.97275</v>
      </c>
    </row>
    <row r="2123" spans="5:5" x14ac:dyDescent="0.2">
      <c r="E2123" s="7">
        <v>6.2614999999999998</v>
      </c>
    </row>
    <row r="2124" spans="5:5" x14ac:dyDescent="0.2">
      <c r="E2124" s="7">
        <v>3.2631250000000001</v>
      </c>
    </row>
    <row r="2125" spans="5:5" x14ac:dyDescent="0.2">
      <c r="E2125" s="7">
        <v>3.8967499999999999</v>
      </c>
    </row>
    <row r="2126" spans="5:5" x14ac:dyDescent="0.2">
      <c r="E2126" s="7">
        <v>0.63737500000000002</v>
      </c>
    </row>
    <row r="2127" spans="5:5" x14ac:dyDescent="0.2">
      <c r="E2127" s="7">
        <v>3.02075</v>
      </c>
    </row>
    <row r="2128" spans="5:5" x14ac:dyDescent="0.2">
      <c r="E2128" s="7">
        <v>1.131875</v>
      </c>
    </row>
    <row r="2129" spans="5:5" x14ac:dyDescent="0.2">
      <c r="E2129" s="7">
        <v>3.6234999999999999</v>
      </c>
    </row>
    <row r="2130" spans="5:5" x14ac:dyDescent="0.2">
      <c r="E2130" s="7">
        <v>0.875</v>
      </c>
    </row>
    <row r="2131" spans="5:5" x14ac:dyDescent="0.2">
      <c r="E2131" s="7">
        <v>7.9503750000000002</v>
      </c>
    </row>
    <row r="2132" spans="5:5" x14ac:dyDescent="0.2">
      <c r="E2132" s="7">
        <v>9.1671250000000004</v>
      </c>
    </row>
    <row r="2133" spans="5:5" x14ac:dyDescent="0.2">
      <c r="E2133" s="7">
        <v>1.9564999999999999</v>
      </c>
    </row>
    <row r="2134" spans="5:5" x14ac:dyDescent="0.2">
      <c r="E2134" s="7">
        <v>2.5495000000000001</v>
      </c>
    </row>
    <row r="2135" spans="5:5" x14ac:dyDescent="0.2">
      <c r="E2135" s="7">
        <v>6.6527500000000002</v>
      </c>
    </row>
    <row r="2136" spans="5:5" x14ac:dyDescent="0.2">
      <c r="E2136" s="7">
        <v>2.2981250000000002</v>
      </c>
    </row>
    <row r="2137" spans="5:5" x14ac:dyDescent="0.2">
      <c r="E2137" s="7">
        <v>2.9817499999999999</v>
      </c>
    </row>
    <row r="2138" spans="5:5" x14ac:dyDescent="0.2">
      <c r="E2138" s="7">
        <v>4.3026249999999999</v>
      </c>
    </row>
    <row r="2139" spans="5:5" x14ac:dyDescent="0.2">
      <c r="E2139" s="7">
        <v>1.96</v>
      </c>
    </row>
    <row r="2140" spans="5:5" x14ac:dyDescent="0.2">
      <c r="E2140" s="7">
        <v>2.7414999999999998</v>
      </c>
    </row>
    <row r="2141" spans="5:5" x14ac:dyDescent="0.2">
      <c r="E2141" s="7">
        <v>2.0615000000000001</v>
      </c>
    </row>
    <row r="2142" spans="5:5" x14ac:dyDescent="0.2">
      <c r="E2142" s="7">
        <v>8.6820000000000004</v>
      </c>
    </row>
    <row r="2143" spans="5:5" x14ac:dyDescent="0.2">
      <c r="E2143" s="7">
        <v>2.3584999999999998</v>
      </c>
    </row>
    <row r="2144" spans="5:5" x14ac:dyDescent="0.2">
      <c r="E2144" s="7">
        <v>1.0077499999999999</v>
      </c>
    </row>
    <row r="2145" spans="5:5" x14ac:dyDescent="0.2">
      <c r="E2145" s="7">
        <v>2.286375</v>
      </c>
    </row>
    <row r="2146" spans="5:5" x14ac:dyDescent="0.2">
      <c r="E2146" s="7">
        <v>2.9027500000000002</v>
      </c>
    </row>
    <row r="2147" spans="5:5" x14ac:dyDescent="0.2">
      <c r="E2147" s="7">
        <v>0.67312499999999997</v>
      </c>
    </row>
    <row r="2148" spans="5:5" x14ac:dyDescent="0.2">
      <c r="E2148" s="7">
        <v>2.0038749999999999</v>
      </c>
    </row>
    <row r="2149" spans="5:5" x14ac:dyDescent="0.2">
      <c r="E2149" s="7">
        <v>0.80037499999999995</v>
      </c>
    </row>
    <row r="2150" spans="5:5" x14ac:dyDescent="0.2">
      <c r="E2150" s="7">
        <v>2.8297500000000002</v>
      </c>
    </row>
    <row r="2151" spans="5:5" x14ac:dyDescent="0.2">
      <c r="E2151" s="7">
        <v>1.8674999999999999</v>
      </c>
    </row>
    <row r="2152" spans="5:5" x14ac:dyDescent="0.2">
      <c r="E2152" s="7">
        <v>1.860125</v>
      </c>
    </row>
    <row r="2153" spans="5:5" x14ac:dyDescent="0.2">
      <c r="E2153" s="7">
        <v>1.7677499999999999</v>
      </c>
    </row>
    <row r="2154" spans="5:5" x14ac:dyDescent="0.2">
      <c r="E2154" s="7">
        <v>1.9564999999999999</v>
      </c>
    </row>
    <row r="2155" spans="5:5" x14ac:dyDescent="0.2">
      <c r="E2155" s="7">
        <v>1.1525000000000001</v>
      </c>
    </row>
    <row r="2156" spans="5:5" x14ac:dyDescent="0.2">
      <c r="E2156" s="7">
        <v>0.95199999999999996</v>
      </c>
    </row>
    <row r="2157" spans="5:5" x14ac:dyDescent="0.2">
      <c r="E2157" s="7">
        <v>9.9961249999999993</v>
      </c>
    </row>
    <row r="2158" spans="5:5" x14ac:dyDescent="0.2">
      <c r="E2158" s="7">
        <v>0.79062500000000002</v>
      </c>
    </row>
    <row r="2159" spans="5:5" x14ac:dyDescent="0.2">
      <c r="E2159" s="7">
        <v>1.1525000000000001</v>
      </c>
    </row>
    <row r="2160" spans="5:5" x14ac:dyDescent="0.2">
      <c r="E2160" s="7">
        <v>7.1168750000000003</v>
      </c>
    </row>
    <row r="2161" spans="5:5" x14ac:dyDescent="0.2">
      <c r="E2161" s="7">
        <v>2.1856249999999999</v>
      </c>
    </row>
    <row r="2162" spans="5:5" x14ac:dyDescent="0.2">
      <c r="E2162" s="7">
        <v>1.78975</v>
      </c>
    </row>
    <row r="2163" spans="5:5" x14ac:dyDescent="0.2">
      <c r="E2163" s="7">
        <v>1.380625</v>
      </c>
    </row>
    <row r="2164" spans="5:5" x14ac:dyDescent="0.2">
      <c r="E2164" s="7">
        <v>6.5263749999999998</v>
      </c>
    </row>
    <row r="2165" spans="5:5" x14ac:dyDescent="0.2">
      <c r="E2165" s="7">
        <v>2.0193750000000001</v>
      </c>
    </row>
    <row r="2166" spans="5:5" x14ac:dyDescent="0.2">
      <c r="E2166" s="7">
        <v>3.6336249999999999</v>
      </c>
    </row>
    <row r="2167" spans="5:5" x14ac:dyDescent="0.2">
      <c r="E2167" s="7">
        <v>1.9564999999999999</v>
      </c>
    </row>
    <row r="2168" spans="5:5" x14ac:dyDescent="0.2">
      <c r="E2168" s="7">
        <v>1.7001250000000001</v>
      </c>
    </row>
    <row r="2169" spans="5:5" x14ac:dyDescent="0.2">
      <c r="E2169" s="7">
        <v>2.6280000000000001</v>
      </c>
    </row>
    <row r="2170" spans="5:5" x14ac:dyDescent="0.2">
      <c r="E2170" s="7">
        <v>1.7410000000000001</v>
      </c>
    </row>
    <row r="2171" spans="5:5" x14ac:dyDescent="0.2">
      <c r="E2171" s="7">
        <v>3.0585</v>
      </c>
    </row>
    <row r="2172" spans="5:5" x14ac:dyDescent="0.2">
      <c r="E2172" s="7">
        <v>2.6736249999999999</v>
      </c>
    </row>
    <row r="2173" spans="5:5" x14ac:dyDescent="0.2">
      <c r="E2173" s="7">
        <v>3.8182499999999999</v>
      </c>
    </row>
    <row r="2174" spans="5:5" x14ac:dyDescent="0.2">
      <c r="E2174" s="7">
        <v>2.2635000000000001</v>
      </c>
    </row>
    <row r="2175" spans="5:5" x14ac:dyDescent="0.2">
      <c r="E2175" s="7">
        <v>3.8891249999999999</v>
      </c>
    </row>
    <row r="2176" spans="5:5" x14ac:dyDescent="0.2">
      <c r="E2176" s="7">
        <v>1.6007499999999999</v>
      </c>
    </row>
    <row r="2177" spans="5:5" x14ac:dyDescent="0.2">
      <c r="E2177" s="7">
        <v>3.6077499999999998</v>
      </c>
    </row>
    <row r="2178" spans="5:5" x14ac:dyDescent="0.2">
      <c r="E2178" s="7">
        <v>4.071625</v>
      </c>
    </row>
    <row r="2179" spans="5:5" x14ac:dyDescent="0.2">
      <c r="E2179" s="7">
        <v>2.8090000000000002</v>
      </c>
    </row>
    <row r="2180" spans="5:5" x14ac:dyDescent="0.2">
      <c r="E2180" s="7">
        <v>0.88387499999999997</v>
      </c>
    </row>
    <row r="2181" spans="5:5" x14ac:dyDescent="0.2">
      <c r="E2181" s="7">
        <v>1.1525000000000001</v>
      </c>
    </row>
    <row r="2182" spans="5:5" x14ac:dyDescent="0.2">
      <c r="E2182" s="7">
        <v>1.131875</v>
      </c>
    </row>
    <row r="2183" spans="5:5" x14ac:dyDescent="0.2">
      <c r="E2183" s="7">
        <v>6.5192500000000004</v>
      </c>
    </row>
    <row r="2184" spans="5:5" x14ac:dyDescent="0.2">
      <c r="E2184" s="7">
        <v>2.3051249999999999</v>
      </c>
    </row>
    <row r="2185" spans="5:5" x14ac:dyDescent="0.2">
      <c r="E2185" s="7">
        <v>6.3962500000000002</v>
      </c>
    </row>
    <row r="2186" spans="5:5" x14ac:dyDescent="0.2">
      <c r="E2186" s="7">
        <v>6.1032500000000001</v>
      </c>
    </row>
    <row r="2187" spans="5:5" x14ac:dyDescent="0.2">
      <c r="E2187" s="7">
        <v>3.577</v>
      </c>
    </row>
    <row r="2188" spans="5:5" x14ac:dyDescent="0.2">
      <c r="E2188" s="7">
        <v>3.8344999999999998</v>
      </c>
    </row>
    <row r="2189" spans="5:5" x14ac:dyDescent="0.2">
      <c r="E2189" s="7">
        <v>2.88775</v>
      </c>
    </row>
    <row r="2190" spans="5:5" x14ac:dyDescent="0.2">
      <c r="E2190" s="7">
        <v>1.1792499999999999</v>
      </c>
    </row>
    <row r="2191" spans="5:5" x14ac:dyDescent="0.2">
      <c r="E2191" s="7">
        <v>2.3485</v>
      </c>
    </row>
    <row r="2192" spans="5:5" x14ac:dyDescent="0.2">
      <c r="E2192" s="7">
        <v>4.2518750000000001</v>
      </c>
    </row>
    <row r="2193" spans="5:5" x14ac:dyDescent="0.2">
      <c r="E2193" s="7">
        <v>2.2149999999999999</v>
      </c>
    </row>
    <row r="2194" spans="5:5" x14ac:dyDescent="0.2">
      <c r="E2194" s="7">
        <v>1.25</v>
      </c>
    </row>
    <row r="2195" spans="5:5" x14ac:dyDescent="0.2">
      <c r="E2195" s="7">
        <v>2.5738750000000001</v>
      </c>
    </row>
    <row r="2196" spans="5:5" x14ac:dyDescent="0.2">
      <c r="E2196" s="7">
        <v>4.1681249999999999</v>
      </c>
    </row>
    <row r="2197" spans="5:5" x14ac:dyDescent="0.2">
      <c r="E2197" s="7">
        <v>2.3943750000000001</v>
      </c>
    </row>
    <row r="2198" spans="5:5" x14ac:dyDescent="0.2">
      <c r="E2198" s="7">
        <v>7.7053750000000001</v>
      </c>
    </row>
    <row r="2199" spans="5:5" x14ac:dyDescent="0.2">
      <c r="E2199" s="7">
        <v>2.1936249999999999</v>
      </c>
    </row>
    <row r="2200" spans="5:5" x14ac:dyDescent="0.2">
      <c r="E2200" s="7">
        <v>3.0554999999999999</v>
      </c>
    </row>
    <row r="2201" spans="5:5" x14ac:dyDescent="0.2">
      <c r="E2201" s="7">
        <v>5.3559999999999999</v>
      </c>
    </row>
    <row r="2202" spans="5:5" x14ac:dyDescent="0.2">
      <c r="E2202" s="7">
        <v>2.6011250000000001</v>
      </c>
    </row>
    <row r="2203" spans="5:5" x14ac:dyDescent="0.2">
      <c r="E2203" s="7">
        <v>1.27475</v>
      </c>
    </row>
    <row r="2204" spans="5:5" x14ac:dyDescent="0.2">
      <c r="E2204" s="7">
        <v>7.0663749999999999</v>
      </c>
    </row>
    <row r="2205" spans="5:5" x14ac:dyDescent="0.2">
      <c r="E2205" s="7">
        <v>0.90449999999999997</v>
      </c>
    </row>
    <row r="2206" spans="5:5" x14ac:dyDescent="0.2">
      <c r="E2206" s="7">
        <v>1.125</v>
      </c>
    </row>
    <row r="2207" spans="5:5" x14ac:dyDescent="0.2">
      <c r="E2207" s="7">
        <v>0.88387499999999997</v>
      </c>
    </row>
    <row r="2208" spans="5:5" x14ac:dyDescent="0.2">
      <c r="E2208" s="7">
        <v>3.0233750000000001</v>
      </c>
    </row>
    <row r="2209" spans="5:5" x14ac:dyDescent="0.2">
      <c r="E2209" s="7">
        <v>7.3026249999999999</v>
      </c>
    </row>
    <row r="2210" spans="5:5" x14ac:dyDescent="0.2">
      <c r="E2210" s="7">
        <v>3.2261250000000001</v>
      </c>
    </row>
    <row r="2211" spans="5:5" x14ac:dyDescent="0.2">
      <c r="E2211" s="7">
        <v>0.90137500000000004</v>
      </c>
    </row>
    <row r="2212" spans="5:5" x14ac:dyDescent="0.2">
      <c r="E2212" s="7">
        <v>6.1288749999999999</v>
      </c>
    </row>
    <row r="2213" spans="5:5" x14ac:dyDescent="0.2">
      <c r="E2213" s="7">
        <v>4.2770000000000001</v>
      </c>
    </row>
    <row r="2214" spans="5:5" x14ac:dyDescent="0.2">
      <c r="E2214" s="7">
        <v>5.335</v>
      </c>
    </row>
    <row r="2215" spans="5:5" x14ac:dyDescent="0.2">
      <c r="E2215" s="7">
        <v>5.6522500000000004</v>
      </c>
    </row>
    <row r="2216" spans="5:5" x14ac:dyDescent="0.2">
      <c r="E2216" s="7">
        <v>2.3251249999999999</v>
      </c>
    </row>
    <row r="2217" spans="5:5" x14ac:dyDescent="0.2">
      <c r="E2217" s="7">
        <v>5.9809999999999999</v>
      </c>
    </row>
    <row r="2218" spans="5:5" x14ac:dyDescent="0.2">
      <c r="E2218" s="7">
        <v>1.25</v>
      </c>
    </row>
    <row r="2219" spans="5:5" x14ac:dyDescent="0.2">
      <c r="E2219" s="7">
        <v>0.80037499999999995</v>
      </c>
    </row>
    <row r="2220" spans="5:5" x14ac:dyDescent="0.2">
      <c r="E2220" s="7">
        <v>9.2014999999999993</v>
      </c>
    </row>
    <row r="2221" spans="5:5" x14ac:dyDescent="0.2">
      <c r="E2221" s="7">
        <v>4.4321250000000001</v>
      </c>
    </row>
    <row r="2222" spans="5:5" x14ac:dyDescent="0.2">
      <c r="E2222" s="7">
        <v>1.2869999999999999</v>
      </c>
    </row>
    <row r="2223" spans="5:5" x14ac:dyDescent="0.2">
      <c r="E2223" s="7">
        <v>10.955</v>
      </c>
    </row>
    <row r="2224" spans="5:5" x14ac:dyDescent="0.2">
      <c r="E2224" s="7">
        <v>5.1005000000000003</v>
      </c>
    </row>
    <row r="2225" spans="5:5" x14ac:dyDescent="0.2">
      <c r="E2225" s="7">
        <v>6.5069999999999997</v>
      </c>
    </row>
    <row r="2226" spans="5:5" x14ac:dyDescent="0.2">
      <c r="E2226" s="7">
        <v>16.11825</v>
      </c>
    </row>
    <row r="2227" spans="5:5" x14ac:dyDescent="0.2">
      <c r="E2227" s="7">
        <v>3.9322499999999998</v>
      </c>
    </row>
    <row r="2228" spans="5:5" x14ac:dyDescent="0.2">
      <c r="E2228" s="7">
        <v>1.4735</v>
      </c>
    </row>
    <row r="2229" spans="5:5" x14ac:dyDescent="0.2">
      <c r="E2229" s="7">
        <v>1.2373749999999999</v>
      </c>
    </row>
    <row r="2230" spans="5:5" x14ac:dyDescent="0.2">
      <c r="E2230" s="7">
        <v>17.269749999999998</v>
      </c>
    </row>
    <row r="2231" spans="5:5" x14ac:dyDescent="0.2">
      <c r="E2231" s="7">
        <v>13.573625</v>
      </c>
    </row>
    <row r="2232" spans="5:5" x14ac:dyDescent="0.2">
      <c r="E2232" s="7">
        <v>8.1487499999999997</v>
      </c>
    </row>
    <row r="2233" spans="5:5" x14ac:dyDescent="0.2">
      <c r="E2233" s="7">
        <v>2.128625</v>
      </c>
    </row>
    <row r="2234" spans="5:5" x14ac:dyDescent="0.2">
      <c r="E2234" s="7">
        <v>2.6575000000000002</v>
      </c>
    </row>
    <row r="2235" spans="5:5" x14ac:dyDescent="0.2">
      <c r="E2235" s="7">
        <v>2.9155000000000002</v>
      </c>
    </row>
    <row r="2236" spans="5:5" x14ac:dyDescent="0.2">
      <c r="E2236" s="7">
        <v>1.5811249999999999</v>
      </c>
    </row>
    <row r="2237" spans="5:5" x14ac:dyDescent="0.2">
      <c r="E2237" s="7">
        <v>1.591</v>
      </c>
    </row>
    <row r="2238" spans="5:5" x14ac:dyDescent="0.2">
      <c r="E2238" s="7">
        <v>0.91</v>
      </c>
    </row>
    <row r="2239" spans="5:5" x14ac:dyDescent="0.2">
      <c r="E2239" s="7">
        <v>3.659875</v>
      </c>
    </row>
    <row r="2240" spans="5:5" x14ac:dyDescent="0.2">
      <c r="E2240" s="7">
        <v>0.80037499999999995</v>
      </c>
    </row>
    <row r="2241" spans="5:5" x14ac:dyDescent="0.2">
      <c r="E2241" s="7">
        <v>1.0307500000000001</v>
      </c>
    </row>
    <row r="2242" spans="5:5" x14ac:dyDescent="0.2">
      <c r="E2242" s="7">
        <v>3.3541249999999998</v>
      </c>
    </row>
    <row r="2243" spans="5:5" x14ac:dyDescent="0.2">
      <c r="E2243" s="7">
        <v>3.1622499999999998</v>
      </c>
    </row>
    <row r="2244" spans="5:5" x14ac:dyDescent="0.2">
      <c r="E2244" s="7">
        <v>4.7119999999999997</v>
      </c>
    </row>
    <row r="2245" spans="5:5" x14ac:dyDescent="0.2">
      <c r="E2245" s="7">
        <v>2.0803750000000001</v>
      </c>
    </row>
    <row r="2246" spans="5:5" x14ac:dyDescent="0.2">
      <c r="E2246" s="7">
        <v>4.4035000000000002</v>
      </c>
    </row>
    <row r="2247" spans="5:5" x14ac:dyDescent="0.2">
      <c r="E2247" s="7">
        <v>3.1868750000000001</v>
      </c>
    </row>
    <row r="2248" spans="5:5" x14ac:dyDescent="0.2">
      <c r="E2248" s="7">
        <v>6.8286249999999997</v>
      </c>
    </row>
    <row r="2249" spans="5:5" x14ac:dyDescent="0.2">
      <c r="E2249" s="7">
        <v>5.2308750000000002</v>
      </c>
    </row>
    <row r="2250" spans="5:5" x14ac:dyDescent="0.2">
      <c r="E2250" s="7">
        <v>2.6487500000000002</v>
      </c>
    </row>
    <row r="2251" spans="5:5" x14ac:dyDescent="0.2">
      <c r="E2251" s="7">
        <v>4.9781250000000004</v>
      </c>
    </row>
    <row r="2252" spans="5:5" x14ac:dyDescent="0.2">
      <c r="E2252" s="7">
        <v>3.1868750000000001</v>
      </c>
    </row>
    <row r="2253" spans="5:5" x14ac:dyDescent="0.2">
      <c r="E2253" s="7">
        <v>1.231125</v>
      </c>
    </row>
    <row r="2254" spans="5:5" x14ac:dyDescent="0.2">
      <c r="E2254" s="7">
        <v>1.7001250000000001</v>
      </c>
    </row>
    <row r="2255" spans="5:5" x14ac:dyDescent="0.2">
      <c r="E2255" s="7">
        <v>3.16</v>
      </c>
    </row>
    <row r="2256" spans="5:5" x14ac:dyDescent="0.2">
      <c r="E2256" s="7">
        <v>2.907375</v>
      </c>
    </row>
    <row r="2257" spans="5:5" x14ac:dyDescent="0.2">
      <c r="E2257" s="7">
        <v>5.7622499999999999</v>
      </c>
    </row>
    <row r="2258" spans="5:5" x14ac:dyDescent="0.2">
      <c r="E2258" s="7">
        <v>2.4906250000000001</v>
      </c>
    </row>
    <row r="2259" spans="5:5" x14ac:dyDescent="0.2">
      <c r="E2259" s="7">
        <v>3.0923750000000001</v>
      </c>
    </row>
    <row r="2260" spans="5:5" x14ac:dyDescent="0.2">
      <c r="E2260" s="7">
        <v>1.27475</v>
      </c>
    </row>
    <row r="2261" spans="5:5" x14ac:dyDescent="0.2">
      <c r="E2261" s="7">
        <v>1.3287500000000001</v>
      </c>
    </row>
    <row r="2262" spans="5:5" x14ac:dyDescent="0.2">
      <c r="E2262" s="7">
        <v>1.27475</v>
      </c>
    </row>
    <row r="2263" spans="5:5" x14ac:dyDescent="0.2">
      <c r="E2263" s="7">
        <v>1.9121250000000001</v>
      </c>
    </row>
    <row r="2264" spans="5:5" x14ac:dyDescent="0.2">
      <c r="E2264" s="7">
        <v>3.2065000000000001</v>
      </c>
    </row>
    <row r="2265" spans="5:5" x14ac:dyDescent="0.2">
      <c r="E2265" s="7">
        <v>3.9784999999999999</v>
      </c>
    </row>
    <row r="2266" spans="5:5" x14ac:dyDescent="0.2">
      <c r="E2266" s="7">
        <v>2.528</v>
      </c>
    </row>
    <row r="2267" spans="5:5" x14ac:dyDescent="0.2">
      <c r="E2267" s="7">
        <v>1.2869999999999999</v>
      </c>
    </row>
    <row r="2268" spans="5:5" x14ac:dyDescent="0.2">
      <c r="E2268" s="7">
        <v>1.4252499999999999</v>
      </c>
    </row>
    <row r="2269" spans="5:5" x14ac:dyDescent="0.2">
      <c r="E2269" s="7">
        <v>1.0077499999999999</v>
      </c>
    </row>
    <row r="2270" spans="5:5" x14ac:dyDescent="0.2">
      <c r="E2270" s="7">
        <v>0.90137500000000004</v>
      </c>
    </row>
    <row r="2271" spans="5:5" x14ac:dyDescent="0.2">
      <c r="E2271" s="7">
        <v>2.4043749999999999</v>
      </c>
    </row>
    <row r="2272" spans="5:5" x14ac:dyDescent="0.2">
      <c r="E2272" s="7">
        <v>1.463125</v>
      </c>
    </row>
    <row r="2273" spans="5:5" x14ac:dyDescent="0.2">
      <c r="E2273" s="7">
        <v>2.9712499999999999</v>
      </c>
    </row>
    <row r="2274" spans="5:5" x14ac:dyDescent="0.2">
      <c r="E2274" s="7">
        <v>1.25</v>
      </c>
    </row>
    <row r="2275" spans="5:5" x14ac:dyDescent="0.2">
      <c r="E2275" s="7">
        <v>2.37425</v>
      </c>
    </row>
    <row r="2276" spans="5:5" x14ac:dyDescent="0.2">
      <c r="E2276" s="7">
        <v>1.27475</v>
      </c>
    </row>
    <row r="2277" spans="5:5" x14ac:dyDescent="0.2">
      <c r="E2277" s="7">
        <v>2.128625</v>
      </c>
    </row>
    <row r="2278" spans="5:5" x14ac:dyDescent="0.2">
      <c r="E2278" s="7">
        <v>2.6368749999999999</v>
      </c>
    </row>
    <row r="2279" spans="5:5" x14ac:dyDescent="0.2">
      <c r="E2279" s="7">
        <v>3.300125</v>
      </c>
    </row>
    <row r="2280" spans="5:5" x14ac:dyDescent="0.2">
      <c r="E2280" s="7">
        <v>3.8078750000000001</v>
      </c>
    </row>
    <row r="2281" spans="5:5" x14ac:dyDescent="0.2">
      <c r="E2281" s="7">
        <v>3.5794999999999999</v>
      </c>
    </row>
    <row r="2282" spans="5:5" x14ac:dyDescent="0.2">
      <c r="E2282" s="7">
        <v>2.7414999999999998</v>
      </c>
    </row>
    <row r="2283" spans="5:5" x14ac:dyDescent="0.2">
      <c r="E2283" s="7">
        <v>2.8777499999999998</v>
      </c>
    </row>
    <row r="2284" spans="5:5" x14ac:dyDescent="0.2">
      <c r="E2284" s="7">
        <v>6.0698749999999997</v>
      </c>
    </row>
    <row r="2285" spans="5:5" x14ac:dyDescent="0.2">
      <c r="E2285" s="7">
        <v>1.7364999999999999</v>
      </c>
    </row>
    <row r="2286" spans="5:5" x14ac:dyDescent="0.2">
      <c r="E2286" s="7">
        <v>1.546125</v>
      </c>
    </row>
    <row r="2287" spans="5:5" x14ac:dyDescent="0.2">
      <c r="E2287" s="7">
        <v>4.469125</v>
      </c>
    </row>
    <row r="2288" spans="5:5" x14ac:dyDescent="0.2">
      <c r="E2288" s="7">
        <v>1.75</v>
      </c>
    </row>
    <row r="2289" spans="5:5" x14ac:dyDescent="0.2">
      <c r="E2289" s="7">
        <v>3.0903749999999999</v>
      </c>
    </row>
    <row r="2290" spans="5:5" x14ac:dyDescent="0.2">
      <c r="E2290" s="7">
        <v>3.1349999999999998</v>
      </c>
    </row>
    <row r="2291" spans="5:5" x14ac:dyDescent="0.2">
      <c r="E2291" s="7">
        <v>4.1608749999999999</v>
      </c>
    </row>
    <row r="2292" spans="5:5" x14ac:dyDescent="0.2">
      <c r="E2292" s="7">
        <v>6.4347500000000002</v>
      </c>
    </row>
    <row r="2293" spans="5:5" x14ac:dyDescent="0.2">
      <c r="E2293" s="7">
        <v>7.7308750000000002</v>
      </c>
    </row>
    <row r="2294" spans="5:5" x14ac:dyDescent="0.2">
      <c r="E2294" s="7">
        <v>6.0511249999999999</v>
      </c>
    </row>
    <row r="2295" spans="5:5" x14ac:dyDescent="0.2">
      <c r="E2295" s="7">
        <v>1.50525</v>
      </c>
    </row>
    <row r="2296" spans="5:5" x14ac:dyDescent="0.2">
      <c r="E2296" s="7">
        <v>3.5751249999999999</v>
      </c>
    </row>
    <row r="2297" spans="5:5" x14ac:dyDescent="0.2">
      <c r="E2297" s="7">
        <v>2.2115</v>
      </c>
    </row>
    <row r="2298" spans="5:5" x14ac:dyDescent="0.2">
      <c r="E2298" s="7">
        <v>3.3541249999999998</v>
      </c>
    </row>
    <row r="2299" spans="5:5" x14ac:dyDescent="0.2">
      <c r="E2299" s="7">
        <v>1.7001250000000001</v>
      </c>
    </row>
    <row r="2300" spans="5:5" x14ac:dyDescent="0.2">
      <c r="E2300" s="7">
        <v>2.0953750000000002</v>
      </c>
    </row>
    <row r="2301" spans="5:5" x14ac:dyDescent="0.2">
      <c r="E2301" s="7">
        <v>5.9823750000000002</v>
      </c>
    </row>
    <row r="2302" spans="5:5" x14ac:dyDescent="0.2">
      <c r="E2302" s="7">
        <v>3.625</v>
      </c>
    </row>
    <row r="2303" spans="5:5" x14ac:dyDescent="0.2">
      <c r="E2303" s="7">
        <v>3.8246250000000002</v>
      </c>
    </row>
    <row r="2304" spans="5:5" x14ac:dyDescent="0.2">
      <c r="E2304" s="7">
        <v>2.577</v>
      </c>
    </row>
    <row r="2305" spans="5:5" x14ac:dyDescent="0.2">
      <c r="E2305" s="7">
        <v>1.5811249999999999</v>
      </c>
    </row>
    <row r="2306" spans="5:5" x14ac:dyDescent="0.2">
      <c r="E2306" s="7">
        <v>1.6441250000000001</v>
      </c>
    </row>
    <row r="2307" spans="5:5" x14ac:dyDescent="0.2">
      <c r="E2307" s="7">
        <v>1.8027500000000001</v>
      </c>
    </row>
    <row r="2308" spans="5:5" x14ac:dyDescent="0.2">
      <c r="E2308" s="7">
        <v>0.75</v>
      </c>
    </row>
    <row r="2309" spans="5:5" x14ac:dyDescent="0.2">
      <c r="E2309" s="7">
        <v>1</v>
      </c>
    </row>
    <row r="2310" spans="5:5" x14ac:dyDescent="0.2">
      <c r="E2310" s="7">
        <v>2.427</v>
      </c>
    </row>
    <row r="2311" spans="5:5" x14ac:dyDescent="0.2">
      <c r="E2311" s="7">
        <v>0.91</v>
      </c>
    </row>
    <row r="2312" spans="5:5" x14ac:dyDescent="0.2">
      <c r="E2312" s="7">
        <v>2.577</v>
      </c>
    </row>
    <row r="2313" spans="5:5" x14ac:dyDescent="0.2">
      <c r="E2313" s="7">
        <v>5.5901249999999996</v>
      </c>
    </row>
    <row r="2314" spans="5:5" x14ac:dyDescent="0.2">
      <c r="E2314" s="7">
        <v>4.6921249999999999</v>
      </c>
    </row>
    <row r="2315" spans="5:5" x14ac:dyDescent="0.2">
      <c r="E2315" s="7">
        <v>2.1829999999999998</v>
      </c>
    </row>
    <row r="2316" spans="5:5" x14ac:dyDescent="0.2">
      <c r="E2316" s="7">
        <v>29.603874999999999</v>
      </c>
    </row>
    <row r="2317" spans="5:5" x14ac:dyDescent="0.2">
      <c r="E2317" s="7">
        <v>1.976375</v>
      </c>
    </row>
    <row r="2318" spans="5:5" x14ac:dyDescent="0.2">
      <c r="E2318" s="7">
        <v>6.1905000000000001</v>
      </c>
    </row>
    <row r="2319" spans="5:5" x14ac:dyDescent="0.2">
      <c r="E2319" s="7">
        <v>9.907375</v>
      </c>
    </row>
    <row r="2320" spans="5:5" x14ac:dyDescent="0.2">
      <c r="E2320" s="7">
        <v>13.811624999999999</v>
      </c>
    </row>
    <row r="2321" spans="5:5" x14ac:dyDescent="0.2">
      <c r="E2321" s="7">
        <v>2.9181249999999999</v>
      </c>
    </row>
    <row r="2322" spans="5:5" x14ac:dyDescent="0.2">
      <c r="E2322" s="7">
        <v>7.3866250000000004</v>
      </c>
    </row>
    <row r="2323" spans="5:5" x14ac:dyDescent="0.2">
      <c r="E2323" s="7">
        <v>1.50525</v>
      </c>
    </row>
    <row r="2324" spans="5:5" x14ac:dyDescent="0.2">
      <c r="E2324" s="7">
        <v>1.3975</v>
      </c>
    </row>
    <row r="2325" spans="5:5" x14ac:dyDescent="0.2">
      <c r="E2325" s="7">
        <v>1.41425</v>
      </c>
    </row>
    <row r="2326" spans="5:5" x14ac:dyDescent="0.2">
      <c r="E2326" s="7">
        <v>0.79062500000000002</v>
      </c>
    </row>
    <row r="2327" spans="5:5" x14ac:dyDescent="0.2">
      <c r="E2327" s="7">
        <v>10.446999999999999</v>
      </c>
    </row>
    <row r="2328" spans="5:5" x14ac:dyDescent="0.2">
      <c r="E2328" s="7">
        <v>0.875</v>
      </c>
    </row>
    <row r="2329" spans="5:5" x14ac:dyDescent="0.2">
      <c r="E2329" s="7">
        <v>1.0077499999999999</v>
      </c>
    </row>
    <row r="2330" spans="5:5" x14ac:dyDescent="0.2">
      <c r="E2330" s="7">
        <v>2.427</v>
      </c>
    </row>
    <row r="2331" spans="5:5" x14ac:dyDescent="0.2">
      <c r="E2331" s="7">
        <v>1.85825</v>
      </c>
    </row>
    <row r="2332" spans="5:5" x14ac:dyDescent="0.2">
      <c r="E2332" s="7">
        <v>2.4558749999999998</v>
      </c>
    </row>
    <row r="2333" spans="5:5" x14ac:dyDescent="0.2">
      <c r="E2333" s="7">
        <v>16.9115</v>
      </c>
    </row>
    <row r="2334" spans="5:5" x14ac:dyDescent="0.2">
      <c r="E2334" s="7">
        <v>1.07525</v>
      </c>
    </row>
    <row r="2335" spans="5:5" x14ac:dyDescent="0.2">
      <c r="E2335" s="7">
        <v>1.976375</v>
      </c>
    </row>
    <row r="2336" spans="5:5" x14ac:dyDescent="0.2">
      <c r="E2336" s="7">
        <v>1.62975</v>
      </c>
    </row>
    <row r="2337" spans="5:5" x14ac:dyDescent="0.2">
      <c r="E2337" s="7">
        <v>11.46875</v>
      </c>
    </row>
    <row r="2338" spans="5:5" x14ac:dyDescent="0.2">
      <c r="E2338" s="7">
        <v>4.0019999999999998</v>
      </c>
    </row>
    <row r="2339" spans="5:5" x14ac:dyDescent="0.2">
      <c r="E2339" s="7">
        <v>12.88275</v>
      </c>
    </row>
    <row r="2340" spans="5:5" x14ac:dyDescent="0.2">
      <c r="E2340" s="7">
        <v>3.6593749999999998</v>
      </c>
    </row>
    <row r="2341" spans="5:5" x14ac:dyDescent="0.2">
      <c r="E2341" s="7">
        <v>2.6011250000000001</v>
      </c>
    </row>
    <row r="2342" spans="5:5" x14ac:dyDescent="0.2">
      <c r="E2342" s="7">
        <v>1.0077499999999999</v>
      </c>
    </row>
    <row r="2343" spans="5:5" x14ac:dyDescent="0.2">
      <c r="E2343" s="7">
        <v>1.9564999999999999</v>
      </c>
    </row>
    <row r="2344" spans="5:5" x14ac:dyDescent="0.2">
      <c r="E2344" s="7">
        <v>5.4097499999999998</v>
      </c>
    </row>
    <row r="2345" spans="5:5" x14ac:dyDescent="0.2">
      <c r="E2345" s="7">
        <v>12.842750000000001</v>
      </c>
    </row>
    <row r="2346" spans="5:5" x14ac:dyDescent="0.2">
      <c r="E2346" s="7">
        <v>3.5354999999999999</v>
      </c>
    </row>
    <row r="2347" spans="5:5" x14ac:dyDescent="0.2">
      <c r="E2347" s="7">
        <v>4.8090000000000002</v>
      </c>
    </row>
    <row r="2348" spans="5:5" x14ac:dyDescent="0.2">
      <c r="E2348" s="7">
        <v>2.5</v>
      </c>
    </row>
    <row r="2349" spans="5:5" x14ac:dyDescent="0.2">
      <c r="E2349" s="7">
        <v>17.438749999999999</v>
      </c>
    </row>
    <row r="2350" spans="5:5" x14ac:dyDescent="0.2">
      <c r="E2350" s="7">
        <v>6.5192500000000004</v>
      </c>
    </row>
    <row r="2351" spans="5:5" x14ac:dyDescent="0.2">
      <c r="E2351" s="7">
        <v>14.901624999999999</v>
      </c>
    </row>
    <row r="2352" spans="5:5" x14ac:dyDescent="0.2">
      <c r="E2352" s="7">
        <v>10.303000000000001</v>
      </c>
    </row>
    <row r="2353" spans="5:5" x14ac:dyDescent="0.2">
      <c r="E2353" s="7">
        <v>1.5258750000000001</v>
      </c>
    </row>
    <row r="2354" spans="5:5" x14ac:dyDescent="0.2">
      <c r="E2354" s="7">
        <v>1.976375</v>
      </c>
    </row>
    <row r="2355" spans="5:5" x14ac:dyDescent="0.2">
      <c r="E2355" s="7">
        <v>14.933624999999999</v>
      </c>
    </row>
    <row r="2356" spans="5:5" x14ac:dyDescent="0.2">
      <c r="E2356" s="7">
        <v>10.816875</v>
      </c>
    </row>
    <row r="2357" spans="5:5" x14ac:dyDescent="0.2">
      <c r="E2357" s="7">
        <v>1.9079999999999999</v>
      </c>
    </row>
    <row r="2358" spans="5:5" x14ac:dyDescent="0.2">
      <c r="E2358" s="7">
        <v>3.6763750000000002</v>
      </c>
    </row>
    <row r="2359" spans="5:5" x14ac:dyDescent="0.2">
      <c r="E2359" s="7">
        <v>8.405125</v>
      </c>
    </row>
    <row r="2360" spans="5:5" x14ac:dyDescent="0.2">
      <c r="E2360" s="7">
        <v>3.02075</v>
      </c>
    </row>
    <row r="2361" spans="5:5" x14ac:dyDescent="0.2">
      <c r="E2361" s="7">
        <v>4.500375</v>
      </c>
    </row>
    <row r="2362" spans="5:5" x14ac:dyDescent="0.2">
      <c r="E2362" s="7">
        <v>1.0077499999999999</v>
      </c>
    </row>
    <row r="2363" spans="5:5" x14ac:dyDescent="0.2">
      <c r="E2363" s="7">
        <v>1.510375</v>
      </c>
    </row>
    <row r="2364" spans="5:5" x14ac:dyDescent="0.2">
      <c r="E2364" s="7">
        <v>2.1487500000000002</v>
      </c>
    </row>
    <row r="2365" spans="5:5" x14ac:dyDescent="0.2">
      <c r="E2365" s="7">
        <v>3.7164999999999999</v>
      </c>
    </row>
    <row r="2366" spans="5:5" x14ac:dyDescent="0.2">
      <c r="E2366" s="7">
        <v>1.25</v>
      </c>
    </row>
    <row r="2367" spans="5:5" x14ac:dyDescent="0.2">
      <c r="E2367" s="7">
        <v>2.3485</v>
      </c>
    </row>
    <row r="2368" spans="5:5" x14ac:dyDescent="0.2">
      <c r="E2368" s="7">
        <v>13.142625000000001</v>
      </c>
    </row>
    <row r="2369" spans="5:5" x14ac:dyDescent="0.2">
      <c r="E2369" s="7">
        <v>1.7410000000000001</v>
      </c>
    </row>
    <row r="2370" spans="5:5" x14ac:dyDescent="0.2">
      <c r="E2370" s="7">
        <v>1.25</v>
      </c>
    </row>
    <row r="2371" spans="5:5" x14ac:dyDescent="0.2">
      <c r="E2371" s="7">
        <v>1.62975</v>
      </c>
    </row>
    <row r="2372" spans="5:5" x14ac:dyDescent="0.2">
      <c r="E2372" s="7">
        <v>1.231125</v>
      </c>
    </row>
    <row r="2373" spans="5:5" x14ac:dyDescent="0.2">
      <c r="E2373" s="7">
        <v>5.3443750000000003</v>
      </c>
    </row>
    <row r="2374" spans="5:5" x14ac:dyDescent="0.2">
      <c r="E2374" s="7">
        <v>1.7001250000000001</v>
      </c>
    </row>
    <row r="2375" spans="5:5" x14ac:dyDescent="0.2">
      <c r="E2375" s="7">
        <v>4.4668749999999999</v>
      </c>
    </row>
    <row r="2376" spans="5:5" x14ac:dyDescent="0.2">
      <c r="E2376" s="7">
        <v>1.4252499999999999</v>
      </c>
    </row>
    <row r="2377" spans="5:5" x14ac:dyDescent="0.2">
      <c r="E2377" s="7">
        <v>3.2811249999999998</v>
      </c>
    </row>
    <row r="2378" spans="5:5" x14ac:dyDescent="0.2">
      <c r="E2378" s="7">
        <v>3.1349999999999998</v>
      </c>
    </row>
    <row r="2379" spans="5:5" x14ac:dyDescent="0.2">
      <c r="E2379" s="7">
        <v>1.591</v>
      </c>
    </row>
    <row r="2380" spans="5:5" x14ac:dyDescent="0.2">
      <c r="E2380" s="7">
        <v>6.788875</v>
      </c>
    </row>
    <row r="2381" spans="5:5" x14ac:dyDescent="0.2">
      <c r="E2381" s="7">
        <v>1.2869999999999999</v>
      </c>
    </row>
    <row r="2382" spans="5:5" x14ac:dyDescent="0.2">
      <c r="E2382" s="7">
        <v>1.50525</v>
      </c>
    </row>
    <row r="2383" spans="5:5" x14ac:dyDescent="0.2">
      <c r="E2383" s="7">
        <v>3.3094999999999999</v>
      </c>
    </row>
    <row r="2384" spans="5:5" x14ac:dyDescent="0.2">
      <c r="E2384" s="7">
        <v>2.8283749999999999</v>
      </c>
    </row>
    <row r="2385" spans="5:5" x14ac:dyDescent="0.2">
      <c r="E2385" s="7">
        <v>4.7598750000000001</v>
      </c>
    </row>
    <row r="2386" spans="5:5" x14ac:dyDescent="0.2">
      <c r="E2386" s="7">
        <v>5.4886249999999999</v>
      </c>
    </row>
    <row r="2387" spans="5:5" x14ac:dyDescent="0.2">
      <c r="E2387" s="7">
        <v>1.1180000000000001</v>
      </c>
    </row>
    <row r="2388" spans="5:5" x14ac:dyDescent="0.2">
      <c r="E2388" s="7">
        <v>7.7607499999999998</v>
      </c>
    </row>
    <row r="2389" spans="5:5" x14ac:dyDescent="0.2">
      <c r="E2389" s="7">
        <v>1.8456250000000001</v>
      </c>
    </row>
    <row r="2390" spans="5:5" x14ac:dyDescent="0.2">
      <c r="E2390" s="7">
        <v>3.5354999999999999</v>
      </c>
    </row>
    <row r="2391" spans="5:5" x14ac:dyDescent="0.2">
      <c r="E2391" s="7">
        <v>1.4252499999999999</v>
      </c>
    </row>
    <row r="2392" spans="5:5" x14ac:dyDescent="0.2">
      <c r="E2392" s="7">
        <v>1.1180000000000001</v>
      </c>
    </row>
    <row r="2393" spans="5:5" x14ac:dyDescent="0.2">
      <c r="E2393" s="7">
        <v>0.67312499999999997</v>
      </c>
    </row>
    <row r="2394" spans="5:5" x14ac:dyDescent="0.2">
      <c r="E2394" s="7">
        <v>1.510375</v>
      </c>
    </row>
    <row r="2395" spans="5:5" x14ac:dyDescent="0.2">
      <c r="E2395" s="7">
        <v>4.0362499999999999</v>
      </c>
    </row>
    <row r="2396" spans="5:5" x14ac:dyDescent="0.2">
      <c r="E2396" s="7">
        <v>5.8076249999999998</v>
      </c>
    </row>
    <row r="2397" spans="5:5" x14ac:dyDescent="0.2">
      <c r="E2397" s="7">
        <v>1.85825</v>
      </c>
    </row>
    <row r="2398" spans="5:5" x14ac:dyDescent="0.2">
      <c r="E2398" s="7">
        <v>2.2947500000000001</v>
      </c>
    </row>
    <row r="2399" spans="5:5" x14ac:dyDescent="0.2">
      <c r="E2399" s="7">
        <v>1.4577500000000001</v>
      </c>
    </row>
    <row r="2400" spans="5:5" x14ac:dyDescent="0.2">
      <c r="E2400" s="7">
        <v>4.625</v>
      </c>
    </row>
    <row r="2401" spans="5:5" x14ac:dyDescent="0.2">
      <c r="E2401" s="7">
        <v>3.6336249999999999</v>
      </c>
    </row>
    <row r="2402" spans="5:5" x14ac:dyDescent="0.2">
      <c r="E2402" s="7">
        <v>1.677</v>
      </c>
    </row>
    <row r="2403" spans="5:5" x14ac:dyDescent="0.2">
      <c r="E2403" s="7">
        <v>3.0103749999999998</v>
      </c>
    </row>
    <row r="2404" spans="5:5" x14ac:dyDescent="0.2">
      <c r="E2404" s="7">
        <v>1.231125</v>
      </c>
    </row>
    <row r="2405" spans="5:5" x14ac:dyDescent="0.2">
      <c r="E2405" s="7">
        <v>1.2562500000000001</v>
      </c>
    </row>
    <row r="2406" spans="5:5" x14ac:dyDescent="0.2">
      <c r="E2406" s="7">
        <v>1.231125</v>
      </c>
    </row>
    <row r="2407" spans="5:5" x14ac:dyDescent="0.2">
      <c r="E2407" s="7">
        <v>1.1525000000000001</v>
      </c>
    </row>
    <row r="2408" spans="5:5" x14ac:dyDescent="0.2">
      <c r="E2408" s="7">
        <v>2.2545000000000002</v>
      </c>
    </row>
    <row r="2409" spans="5:5" x14ac:dyDescent="0.2">
      <c r="E2409" s="7">
        <v>2.6368749999999999</v>
      </c>
    </row>
    <row r="2410" spans="5:5" x14ac:dyDescent="0.2">
      <c r="E2410" s="7">
        <v>2.9181249999999999</v>
      </c>
    </row>
    <row r="2411" spans="5:5" x14ac:dyDescent="0.2">
      <c r="E2411" s="7">
        <v>1.4252499999999999</v>
      </c>
    </row>
    <row r="2412" spans="5:5" x14ac:dyDescent="0.2">
      <c r="E2412" s="7">
        <v>1.0077499999999999</v>
      </c>
    </row>
    <row r="2413" spans="5:5" x14ac:dyDescent="0.2">
      <c r="E2413" s="7">
        <v>1</v>
      </c>
    </row>
    <row r="2414" spans="5:5" x14ac:dyDescent="0.2">
      <c r="E2414" s="7">
        <v>1.3287500000000001</v>
      </c>
    </row>
    <row r="2415" spans="5:5" x14ac:dyDescent="0.2">
      <c r="E2415" s="7">
        <v>2.4043749999999999</v>
      </c>
    </row>
    <row r="2416" spans="5:5" x14ac:dyDescent="0.2">
      <c r="E2416" s="7">
        <v>2.2149999999999999</v>
      </c>
    </row>
    <row r="2417" spans="5:5" x14ac:dyDescent="0.2">
      <c r="E2417" s="7">
        <v>0.88387499999999997</v>
      </c>
    </row>
    <row r="2418" spans="5:5" x14ac:dyDescent="0.2">
      <c r="E2418" s="7">
        <v>1.2869999999999999</v>
      </c>
    </row>
    <row r="2419" spans="5:5" x14ac:dyDescent="0.2">
      <c r="E2419" s="7">
        <v>1.6007499999999999</v>
      </c>
    </row>
    <row r="2420" spans="5:5" x14ac:dyDescent="0.2">
      <c r="E2420" s="7">
        <v>1.6007499999999999</v>
      </c>
    </row>
    <row r="2421" spans="5:5" x14ac:dyDescent="0.2">
      <c r="E2421" s="7">
        <v>4.7891250000000003</v>
      </c>
    </row>
    <row r="2422" spans="5:5" x14ac:dyDescent="0.2">
      <c r="E2422" s="7">
        <v>3.7789999999999999</v>
      </c>
    </row>
    <row r="2423" spans="5:5" x14ac:dyDescent="0.2">
      <c r="E2423" s="7">
        <v>5.1265000000000001</v>
      </c>
    </row>
    <row r="2424" spans="5:5" x14ac:dyDescent="0.2">
      <c r="E2424" s="7">
        <v>1.4252499999999999</v>
      </c>
    </row>
    <row r="2425" spans="5:5" x14ac:dyDescent="0.2">
      <c r="E2425" s="7">
        <v>2.610125</v>
      </c>
    </row>
    <row r="2426" spans="5:5" x14ac:dyDescent="0.2">
      <c r="E2426" s="7">
        <v>3.3963749999999999</v>
      </c>
    </row>
    <row r="2427" spans="5:5" x14ac:dyDescent="0.2">
      <c r="E2427" s="7">
        <v>1.62975</v>
      </c>
    </row>
    <row r="2428" spans="5:5" x14ac:dyDescent="0.2">
      <c r="E2428" s="7">
        <v>0.88387499999999997</v>
      </c>
    </row>
    <row r="2429" spans="5:5" x14ac:dyDescent="0.2">
      <c r="E2429" s="7">
        <v>1.3049999999999999</v>
      </c>
    </row>
    <row r="2430" spans="5:5" x14ac:dyDescent="0.2">
      <c r="E2430" s="7">
        <v>2.2981250000000002</v>
      </c>
    </row>
    <row r="2431" spans="5:5" x14ac:dyDescent="0.2">
      <c r="E2431" s="7">
        <v>2.5</v>
      </c>
    </row>
    <row r="2432" spans="5:5" x14ac:dyDescent="0.2">
      <c r="E2432" s="7">
        <v>1.6007499999999999</v>
      </c>
    </row>
    <row r="2433" spans="5:5" x14ac:dyDescent="0.2">
      <c r="E2433" s="7">
        <v>1.62975</v>
      </c>
    </row>
    <row r="2434" spans="5:5" x14ac:dyDescent="0.2">
      <c r="E2434" s="7">
        <v>1.9524999999999999</v>
      </c>
    </row>
    <row r="2435" spans="5:5" x14ac:dyDescent="0.2">
      <c r="E2435" s="7">
        <v>10.460625</v>
      </c>
    </row>
    <row r="2436" spans="5:5" x14ac:dyDescent="0.2">
      <c r="E2436" s="7">
        <v>15.285875000000001</v>
      </c>
    </row>
    <row r="2437" spans="5:5" x14ac:dyDescent="0.2">
      <c r="E2437" s="7">
        <v>5.6180000000000003</v>
      </c>
    </row>
    <row r="2438" spans="5:5" x14ac:dyDescent="0.2">
      <c r="E2438" s="7">
        <v>1.0680000000000001</v>
      </c>
    </row>
    <row r="2439" spans="5:5" x14ac:dyDescent="0.2">
      <c r="E2439" s="7">
        <v>4.475625</v>
      </c>
    </row>
    <row r="2440" spans="5:5" x14ac:dyDescent="0.2">
      <c r="E2440" s="7">
        <v>3.6443750000000001</v>
      </c>
    </row>
    <row r="2441" spans="5:5" x14ac:dyDescent="0.2">
      <c r="E2441" s="7">
        <v>1.3975</v>
      </c>
    </row>
    <row r="2442" spans="5:5" x14ac:dyDescent="0.2">
      <c r="E2442" s="7">
        <v>2.8504999999999998</v>
      </c>
    </row>
    <row r="2443" spans="5:5" x14ac:dyDescent="0.2">
      <c r="E2443" s="7">
        <v>1.25</v>
      </c>
    </row>
    <row r="2444" spans="5:5" x14ac:dyDescent="0.2">
      <c r="E2444" s="7">
        <v>2.015625</v>
      </c>
    </row>
    <row r="2445" spans="5:5" x14ac:dyDescent="0.2">
      <c r="E2445" s="7">
        <v>10.854125</v>
      </c>
    </row>
    <row r="2446" spans="5:5" x14ac:dyDescent="0.2">
      <c r="E2446" s="7">
        <v>2.515625</v>
      </c>
    </row>
    <row r="2447" spans="5:5" x14ac:dyDescent="0.2">
      <c r="E2447" s="7">
        <v>1.6817500000000001</v>
      </c>
    </row>
    <row r="2448" spans="5:5" x14ac:dyDescent="0.2">
      <c r="E2448" s="7">
        <v>1.3975</v>
      </c>
    </row>
    <row r="2449" spans="5:5" x14ac:dyDescent="0.2">
      <c r="E2449" s="7">
        <v>2.683875</v>
      </c>
    </row>
    <row r="2450" spans="5:5" x14ac:dyDescent="0.2">
      <c r="E2450" s="7">
        <v>7.0679999999999996</v>
      </c>
    </row>
    <row r="2451" spans="5:5" x14ac:dyDescent="0.2">
      <c r="E2451" s="7">
        <v>2.5</v>
      </c>
    </row>
    <row r="2452" spans="5:5" x14ac:dyDescent="0.2">
      <c r="E2452" s="7">
        <v>2.2947500000000001</v>
      </c>
    </row>
    <row r="2453" spans="5:5" x14ac:dyDescent="0.2">
      <c r="E2453" s="7">
        <v>3.2716249999999998</v>
      </c>
    </row>
    <row r="2454" spans="5:5" x14ac:dyDescent="0.2">
      <c r="E2454" s="7">
        <v>1.8791249999999999</v>
      </c>
    </row>
    <row r="2455" spans="5:5" x14ac:dyDescent="0.2">
      <c r="E2455" s="7">
        <v>2.5647500000000001</v>
      </c>
    </row>
    <row r="2456" spans="5:5" x14ac:dyDescent="0.2">
      <c r="E2456" s="7">
        <v>11.516999999999999</v>
      </c>
    </row>
    <row r="2457" spans="5:5" x14ac:dyDescent="0.2">
      <c r="E2457" s="7">
        <v>2.304875</v>
      </c>
    </row>
    <row r="2458" spans="5:5" x14ac:dyDescent="0.2">
      <c r="E2458" s="7">
        <v>2.8090000000000002</v>
      </c>
    </row>
    <row r="2459" spans="5:5" x14ac:dyDescent="0.2">
      <c r="E2459" s="7">
        <v>1.8456250000000001</v>
      </c>
    </row>
    <row r="2460" spans="5:5" x14ac:dyDescent="0.2">
      <c r="E2460" s="7">
        <v>1.62975</v>
      </c>
    </row>
    <row r="2461" spans="5:5" x14ac:dyDescent="0.2">
      <c r="E2461" s="7">
        <v>1.352125</v>
      </c>
    </row>
    <row r="2462" spans="5:5" x14ac:dyDescent="0.2">
      <c r="E2462" s="7">
        <v>6.9967499999999996</v>
      </c>
    </row>
    <row r="2463" spans="5:5" x14ac:dyDescent="0.2">
      <c r="E2463" s="7">
        <v>4.7516249999999998</v>
      </c>
    </row>
    <row r="2464" spans="5:5" x14ac:dyDescent="0.2">
      <c r="E2464" s="7">
        <v>1.875</v>
      </c>
    </row>
    <row r="2465" spans="5:5" x14ac:dyDescent="0.2">
      <c r="E2465" s="7">
        <v>2.1360000000000001</v>
      </c>
    </row>
    <row r="2466" spans="5:5" x14ac:dyDescent="0.2">
      <c r="E2466" s="7">
        <v>2.4043749999999999</v>
      </c>
    </row>
    <row r="2467" spans="5:5" x14ac:dyDescent="0.2">
      <c r="E2467" s="7">
        <v>1.9079999999999999</v>
      </c>
    </row>
    <row r="2468" spans="5:5" x14ac:dyDescent="0.2">
      <c r="E2468" s="7">
        <v>1.7364999999999999</v>
      </c>
    </row>
    <row r="2469" spans="5:5" x14ac:dyDescent="0.2">
      <c r="E2469" s="7">
        <v>3.1548750000000001</v>
      </c>
    </row>
    <row r="2470" spans="5:5" x14ac:dyDescent="0.2">
      <c r="E2470" s="7">
        <v>1.2562500000000001</v>
      </c>
    </row>
    <row r="2471" spans="5:5" x14ac:dyDescent="0.2">
      <c r="E2471" s="7">
        <v>24.403375</v>
      </c>
    </row>
    <row r="2472" spans="5:5" x14ac:dyDescent="0.2">
      <c r="E2472" s="7">
        <v>4.1552499999999997</v>
      </c>
    </row>
    <row r="2473" spans="5:5" x14ac:dyDescent="0.2">
      <c r="E2473" s="7">
        <v>2.9712499999999999</v>
      </c>
    </row>
    <row r="2474" spans="5:5" x14ac:dyDescent="0.2">
      <c r="E2474" s="7">
        <v>2.401125</v>
      </c>
    </row>
    <row r="2475" spans="5:5" x14ac:dyDescent="0.2">
      <c r="E2475" s="7">
        <v>6.7788750000000002</v>
      </c>
    </row>
    <row r="2476" spans="5:5" x14ac:dyDescent="0.2">
      <c r="E2476" s="7">
        <v>19.114625</v>
      </c>
    </row>
    <row r="2477" spans="5:5" x14ac:dyDescent="0.2">
      <c r="E2477" s="7">
        <v>4.1907500000000004</v>
      </c>
    </row>
    <row r="2478" spans="5:5" x14ac:dyDescent="0.2">
      <c r="E2478" s="7">
        <v>9.1043749999999992</v>
      </c>
    </row>
    <row r="2479" spans="5:5" x14ac:dyDescent="0.2">
      <c r="E2479" s="7">
        <v>3.4482499999999998</v>
      </c>
    </row>
    <row r="2480" spans="5:5" x14ac:dyDescent="0.2">
      <c r="E2480" s="7">
        <v>1.9121250000000001</v>
      </c>
    </row>
    <row r="2481" spans="5:5" x14ac:dyDescent="0.2">
      <c r="E2481" s="7">
        <v>0.95199999999999996</v>
      </c>
    </row>
    <row r="2482" spans="5:5" x14ac:dyDescent="0.2">
      <c r="E2482" s="7">
        <v>18.700875</v>
      </c>
    </row>
    <row r="2483" spans="5:5" x14ac:dyDescent="0.2">
      <c r="E2483" s="7">
        <v>2.9155000000000002</v>
      </c>
    </row>
    <row r="2484" spans="5:5" x14ac:dyDescent="0.2">
      <c r="E2484" s="7">
        <v>8.8256250000000005</v>
      </c>
    </row>
    <row r="2485" spans="5:5" x14ac:dyDescent="0.2">
      <c r="E2485" s="7">
        <v>1.0077499999999999</v>
      </c>
    </row>
    <row r="2486" spans="5:5" x14ac:dyDescent="0.2">
      <c r="E2486" s="7">
        <v>1.0077499999999999</v>
      </c>
    </row>
    <row r="2487" spans="5:5" x14ac:dyDescent="0.2">
      <c r="E2487" s="7">
        <v>0.79062500000000002</v>
      </c>
    </row>
    <row r="2488" spans="5:5" x14ac:dyDescent="0.2">
      <c r="E2488" s="7">
        <v>6.5140000000000002</v>
      </c>
    </row>
    <row r="2489" spans="5:5" x14ac:dyDescent="0.2">
      <c r="E2489" s="7">
        <v>1.9404999999999999</v>
      </c>
    </row>
    <row r="2490" spans="5:5" x14ac:dyDescent="0.2">
      <c r="E2490" s="7">
        <v>25.556125000000002</v>
      </c>
    </row>
    <row r="2491" spans="5:5" x14ac:dyDescent="0.2">
      <c r="E2491" s="7">
        <v>6.0103749999999998</v>
      </c>
    </row>
    <row r="2492" spans="5:5" x14ac:dyDescent="0.2">
      <c r="E2492" s="7">
        <v>4.2277500000000003</v>
      </c>
    </row>
    <row r="2493" spans="5:5" x14ac:dyDescent="0.2">
      <c r="E2493" s="7">
        <v>12.21325</v>
      </c>
    </row>
    <row r="2494" spans="5:5" x14ac:dyDescent="0.2">
      <c r="E2494" s="7">
        <v>2.5738750000000001</v>
      </c>
    </row>
    <row r="2495" spans="5:5" x14ac:dyDescent="0.2">
      <c r="E2495" s="7">
        <v>1.7364999999999999</v>
      </c>
    </row>
    <row r="2496" spans="5:5" x14ac:dyDescent="0.2">
      <c r="E2496" s="7">
        <v>1.50525</v>
      </c>
    </row>
    <row r="2497" spans="5:5" x14ac:dyDescent="0.2">
      <c r="E2497" s="7">
        <v>3.6055000000000001</v>
      </c>
    </row>
    <row r="2498" spans="5:5" x14ac:dyDescent="0.2">
      <c r="E2498" s="7">
        <v>1.8916249999999999</v>
      </c>
    </row>
    <row r="2499" spans="5:5" x14ac:dyDescent="0.2">
      <c r="E2499" s="7">
        <v>1.5</v>
      </c>
    </row>
    <row r="2500" spans="5:5" x14ac:dyDescent="0.2">
      <c r="E2500" s="7">
        <v>2.0615000000000001</v>
      </c>
    </row>
    <row r="2501" spans="5:5" x14ac:dyDescent="0.2">
      <c r="E2501" s="7">
        <v>5.6027500000000003</v>
      </c>
    </row>
    <row r="2502" spans="5:5" x14ac:dyDescent="0.2">
      <c r="E2502" s="7">
        <v>3.0052500000000002</v>
      </c>
    </row>
    <row r="2503" spans="5:5" x14ac:dyDescent="0.2">
      <c r="E2503" s="7">
        <v>10.799875</v>
      </c>
    </row>
    <row r="2504" spans="5:5" x14ac:dyDescent="0.2">
      <c r="E2504" s="7">
        <v>6.4831250000000002</v>
      </c>
    </row>
    <row r="2505" spans="5:5" x14ac:dyDescent="0.2">
      <c r="E2505" s="7">
        <v>5.2692500000000004</v>
      </c>
    </row>
    <row r="2506" spans="5:5" x14ac:dyDescent="0.2">
      <c r="E2506" s="7">
        <v>3.6912500000000001</v>
      </c>
    </row>
    <row r="2507" spans="5:5" x14ac:dyDescent="0.2">
      <c r="E2507" s="7">
        <v>4.475625</v>
      </c>
    </row>
    <row r="2508" spans="5:5" x14ac:dyDescent="0.2">
      <c r="E2508" s="7">
        <v>2.5738750000000001</v>
      </c>
    </row>
    <row r="2509" spans="5:5" x14ac:dyDescent="0.2">
      <c r="E2509" s="7">
        <v>0.95199999999999996</v>
      </c>
    </row>
    <row r="2510" spans="5:5" x14ac:dyDescent="0.2">
      <c r="E2510" s="7">
        <v>2.1829999999999998</v>
      </c>
    </row>
    <row r="2511" spans="5:5" x14ac:dyDescent="0.2">
      <c r="E2511" s="7">
        <v>3.2716249999999998</v>
      </c>
    </row>
    <row r="2512" spans="5:5" x14ac:dyDescent="0.2">
      <c r="E2512" s="7">
        <v>4.3318750000000001</v>
      </c>
    </row>
    <row r="2513" spans="5:5" x14ac:dyDescent="0.2">
      <c r="E2513" s="7">
        <v>2.683875</v>
      </c>
    </row>
    <row r="2514" spans="5:5" x14ac:dyDescent="0.2">
      <c r="E2514" s="7">
        <v>5.3151250000000001</v>
      </c>
    </row>
    <row r="2515" spans="5:5" x14ac:dyDescent="0.2">
      <c r="E2515" s="7">
        <v>2.5310000000000001</v>
      </c>
    </row>
    <row r="2516" spans="5:5" x14ac:dyDescent="0.2">
      <c r="E2516" s="7">
        <v>4.9243750000000004</v>
      </c>
    </row>
    <row r="2517" spans="5:5" x14ac:dyDescent="0.2">
      <c r="E2517" s="7">
        <v>1.9039999999999999</v>
      </c>
    </row>
    <row r="2518" spans="5:5" x14ac:dyDescent="0.2">
      <c r="E2518" s="7">
        <v>3.6763750000000002</v>
      </c>
    </row>
    <row r="2519" spans="5:5" x14ac:dyDescent="0.2">
      <c r="E2519" s="7">
        <v>3.363375</v>
      </c>
    </row>
    <row r="2520" spans="5:5" x14ac:dyDescent="0.2">
      <c r="E2520" s="7">
        <v>6.0052500000000002</v>
      </c>
    </row>
    <row r="2521" spans="5:5" x14ac:dyDescent="0.2">
      <c r="E2521" s="7">
        <v>1.5811249999999999</v>
      </c>
    </row>
    <row r="2522" spans="5:5" x14ac:dyDescent="0.2">
      <c r="E2522" s="7">
        <v>2.6575000000000002</v>
      </c>
    </row>
    <row r="2523" spans="5:5" x14ac:dyDescent="0.2">
      <c r="E2523" s="7">
        <v>8.5042500000000008</v>
      </c>
    </row>
    <row r="2524" spans="5:5" x14ac:dyDescent="0.2">
      <c r="E2524" s="7">
        <v>3.3213750000000002</v>
      </c>
    </row>
    <row r="2525" spans="5:5" x14ac:dyDescent="0.2">
      <c r="E2525" s="7">
        <v>3.3068749999999998</v>
      </c>
    </row>
    <row r="2526" spans="5:5" x14ac:dyDescent="0.2">
      <c r="E2526" s="7">
        <v>1.78975</v>
      </c>
    </row>
    <row r="2527" spans="5:5" x14ac:dyDescent="0.2">
      <c r="E2527" s="7">
        <v>3.094875</v>
      </c>
    </row>
    <row r="2528" spans="5:5" x14ac:dyDescent="0.2">
      <c r="E2528" s="7">
        <v>1.8456250000000001</v>
      </c>
    </row>
    <row r="2529" spans="5:5" x14ac:dyDescent="0.2">
      <c r="E2529" s="7">
        <v>1.6007499999999999</v>
      </c>
    </row>
    <row r="2530" spans="5:5" x14ac:dyDescent="0.2">
      <c r="E2530" s="7">
        <v>1.25</v>
      </c>
    </row>
    <row r="2531" spans="5:5" x14ac:dyDescent="0.2">
      <c r="E2531" s="7">
        <v>4.43</v>
      </c>
    </row>
    <row r="2532" spans="5:5" x14ac:dyDescent="0.2">
      <c r="E2532" s="7">
        <v>1.625</v>
      </c>
    </row>
    <row r="2533" spans="5:5" x14ac:dyDescent="0.2">
      <c r="E2533" s="7">
        <v>6.7003750000000002</v>
      </c>
    </row>
    <row r="2534" spans="5:5" x14ac:dyDescent="0.2">
      <c r="E2534" s="7">
        <v>2.9155000000000002</v>
      </c>
    </row>
    <row r="2535" spans="5:5" x14ac:dyDescent="0.2">
      <c r="E2535" s="7">
        <v>6.5862499999999997</v>
      </c>
    </row>
    <row r="2536" spans="5:5" x14ac:dyDescent="0.2">
      <c r="E2536" s="7">
        <v>3.300125</v>
      </c>
    </row>
    <row r="2537" spans="5:5" x14ac:dyDescent="0.2">
      <c r="E2537" s="7">
        <v>1.2869999999999999</v>
      </c>
    </row>
    <row r="2538" spans="5:5" x14ac:dyDescent="0.2">
      <c r="E2538" s="7">
        <v>6.8596250000000003</v>
      </c>
    </row>
    <row r="2539" spans="5:5" x14ac:dyDescent="0.2">
      <c r="E2539" s="7">
        <v>1.8916249999999999</v>
      </c>
    </row>
    <row r="2540" spans="5:5" x14ac:dyDescent="0.2">
      <c r="E2540" s="7">
        <v>7.2035</v>
      </c>
    </row>
    <row r="2541" spans="5:5" x14ac:dyDescent="0.2">
      <c r="E2541" s="7">
        <v>6.9732500000000002</v>
      </c>
    </row>
    <row r="2542" spans="5:5" x14ac:dyDescent="0.2">
      <c r="E2542" s="7">
        <v>0.95199999999999996</v>
      </c>
    </row>
    <row r="2543" spans="5:5" x14ac:dyDescent="0.2">
      <c r="E2543" s="7">
        <v>1.5811249999999999</v>
      </c>
    </row>
    <row r="2544" spans="5:5" x14ac:dyDescent="0.2">
      <c r="E2544" s="7">
        <v>9.3416250000000005</v>
      </c>
    </row>
    <row r="2545" spans="5:5" x14ac:dyDescent="0.2">
      <c r="E2545" s="7">
        <v>3.0233750000000001</v>
      </c>
    </row>
    <row r="2546" spans="5:5" x14ac:dyDescent="0.2">
      <c r="E2546" s="7">
        <v>2.1866249999999998</v>
      </c>
    </row>
    <row r="2547" spans="5:5" x14ac:dyDescent="0.2">
      <c r="E2547" s="7">
        <v>1.677</v>
      </c>
    </row>
    <row r="2548" spans="5:5" x14ac:dyDescent="0.2">
      <c r="E2548" s="7">
        <v>5.6946250000000003</v>
      </c>
    </row>
    <row r="2549" spans="5:5" x14ac:dyDescent="0.2">
      <c r="E2549" s="7">
        <v>6.1567499999999997</v>
      </c>
    </row>
    <row r="2550" spans="5:5" x14ac:dyDescent="0.2">
      <c r="E2550" s="7">
        <v>1.4577500000000001</v>
      </c>
    </row>
    <row r="2551" spans="5:5" x14ac:dyDescent="0.2">
      <c r="E2551" s="7">
        <v>1.0077499999999999</v>
      </c>
    </row>
    <row r="2552" spans="5:5" x14ac:dyDescent="0.2">
      <c r="E2552" s="7">
        <v>2.401125</v>
      </c>
    </row>
    <row r="2553" spans="5:5" x14ac:dyDescent="0.2">
      <c r="E2553" s="7">
        <v>0.91</v>
      </c>
    </row>
    <row r="2554" spans="5:5" x14ac:dyDescent="0.2">
      <c r="E2554" s="7">
        <v>2.6368749999999999</v>
      </c>
    </row>
    <row r="2555" spans="5:5" x14ac:dyDescent="0.2">
      <c r="E2555" s="7">
        <v>5.8138750000000003</v>
      </c>
    </row>
    <row r="2556" spans="5:5" x14ac:dyDescent="0.2">
      <c r="E2556" s="7">
        <v>0.72887500000000005</v>
      </c>
    </row>
    <row r="2557" spans="5:5" x14ac:dyDescent="0.2">
      <c r="E2557" s="7">
        <v>4.3538750000000004</v>
      </c>
    </row>
    <row r="2558" spans="5:5" x14ac:dyDescent="0.2">
      <c r="E2558" s="7">
        <v>2.427</v>
      </c>
    </row>
    <row r="2559" spans="5:5" x14ac:dyDescent="0.2">
      <c r="E2559" s="7">
        <v>3.3010000000000002</v>
      </c>
    </row>
    <row r="2560" spans="5:5" x14ac:dyDescent="0.2">
      <c r="E2560" s="7">
        <v>4.6156249999999996</v>
      </c>
    </row>
    <row r="2561" spans="5:5" x14ac:dyDescent="0.2">
      <c r="E2561" s="7">
        <v>2.5018750000000001</v>
      </c>
    </row>
    <row r="2562" spans="5:5" x14ac:dyDescent="0.2">
      <c r="E2562" s="7">
        <v>1.2562500000000001</v>
      </c>
    </row>
    <row r="2563" spans="5:5" x14ac:dyDescent="0.2">
      <c r="E2563" s="7">
        <v>1.8456250000000001</v>
      </c>
    </row>
    <row r="2564" spans="5:5" x14ac:dyDescent="0.2">
      <c r="E2564" s="7">
        <v>5.7008749999999999</v>
      </c>
    </row>
    <row r="2565" spans="5:5" x14ac:dyDescent="0.2">
      <c r="E2565" s="7">
        <v>2.5647500000000001</v>
      </c>
    </row>
    <row r="2566" spans="5:5" x14ac:dyDescent="0.2">
      <c r="E2566" s="7">
        <v>2.034875</v>
      </c>
    </row>
    <row r="2567" spans="5:5" x14ac:dyDescent="0.2">
      <c r="E2567" s="7">
        <v>9.3383749999999992</v>
      </c>
    </row>
    <row r="2568" spans="5:5" x14ac:dyDescent="0.2">
      <c r="E2568" s="7">
        <v>1.8027500000000001</v>
      </c>
    </row>
    <row r="2569" spans="5:5" x14ac:dyDescent="0.2">
      <c r="E2569" s="7">
        <v>6.04575</v>
      </c>
    </row>
    <row r="2570" spans="5:5" x14ac:dyDescent="0.2">
      <c r="E2570" s="7">
        <v>2.5310000000000001</v>
      </c>
    </row>
    <row r="2571" spans="5:5" x14ac:dyDescent="0.2">
      <c r="E2571" s="7">
        <v>0.95199999999999996</v>
      </c>
    </row>
    <row r="2572" spans="5:5" x14ac:dyDescent="0.2">
      <c r="E2572" s="7">
        <v>8.2206250000000001</v>
      </c>
    </row>
    <row r="2573" spans="5:5" x14ac:dyDescent="0.2">
      <c r="E2573" s="7">
        <v>1.463125</v>
      </c>
    </row>
    <row r="2574" spans="5:5" x14ac:dyDescent="0.2">
      <c r="E2574" s="7">
        <v>3.8078750000000001</v>
      </c>
    </row>
    <row r="2575" spans="5:5" x14ac:dyDescent="0.2">
      <c r="E2575" s="7">
        <v>5.8803749999999999</v>
      </c>
    </row>
    <row r="2576" spans="5:5" x14ac:dyDescent="0.2">
      <c r="E2576" s="7">
        <v>6.2797499999999999</v>
      </c>
    </row>
    <row r="2577" spans="5:5" x14ac:dyDescent="0.2">
      <c r="E2577" s="7">
        <v>6.6297499999999996</v>
      </c>
    </row>
    <row r="2578" spans="5:5" x14ac:dyDescent="0.2">
      <c r="E2578" s="7">
        <v>12.80625</v>
      </c>
    </row>
    <row r="2579" spans="5:5" x14ac:dyDescent="0.2">
      <c r="E2579" s="7">
        <v>3.0052500000000002</v>
      </c>
    </row>
    <row r="2580" spans="5:5" x14ac:dyDescent="0.2">
      <c r="E2580" s="7">
        <v>1.3462499999999999</v>
      </c>
    </row>
    <row r="2581" spans="5:5" x14ac:dyDescent="0.2">
      <c r="E2581" s="7">
        <v>1.7766249999999999</v>
      </c>
    </row>
    <row r="2582" spans="5:5" x14ac:dyDescent="0.2">
      <c r="E2582" s="7">
        <v>4.9764999999999997</v>
      </c>
    </row>
    <row r="2583" spans="5:5" x14ac:dyDescent="0.2">
      <c r="E2583" s="7">
        <v>1.5811249999999999</v>
      </c>
    </row>
    <row r="2584" spans="5:5" x14ac:dyDescent="0.2">
      <c r="E2584" s="7">
        <v>2.0406249999999999</v>
      </c>
    </row>
    <row r="2585" spans="5:5" x14ac:dyDescent="0.2">
      <c r="E2585" s="7">
        <v>2.577</v>
      </c>
    </row>
    <row r="2586" spans="5:5" x14ac:dyDescent="0.2">
      <c r="E2586" s="7">
        <v>0.90137500000000004</v>
      </c>
    </row>
    <row r="2587" spans="5:5" x14ac:dyDescent="0.2">
      <c r="E2587" s="7">
        <v>1.760375</v>
      </c>
    </row>
    <row r="2588" spans="5:5" x14ac:dyDescent="0.2">
      <c r="E2588" s="7">
        <v>1.5811249999999999</v>
      </c>
    </row>
    <row r="2589" spans="5:5" x14ac:dyDescent="0.2">
      <c r="E2589" s="7">
        <v>1.8027500000000001</v>
      </c>
    </row>
    <row r="2590" spans="5:5" x14ac:dyDescent="0.2">
      <c r="E2590" s="7">
        <v>2.3584999999999998</v>
      </c>
    </row>
    <row r="2591" spans="5:5" x14ac:dyDescent="0.2">
      <c r="E2591" s="7">
        <v>1.3049999999999999</v>
      </c>
    </row>
    <row r="2592" spans="5:5" x14ac:dyDescent="0.2">
      <c r="E2592" s="7">
        <v>3.300125</v>
      </c>
    </row>
    <row r="2593" spans="5:5" x14ac:dyDescent="0.2">
      <c r="E2593" s="7">
        <v>2.4653749999999999</v>
      </c>
    </row>
    <row r="2594" spans="5:5" x14ac:dyDescent="0.2">
      <c r="E2594" s="7">
        <v>3.2811249999999998</v>
      </c>
    </row>
    <row r="2595" spans="5:5" x14ac:dyDescent="0.2">
      <c r="E2595" s="7">
        <v>2.8531249999999999</v>
      </c>
    </row>
    <row r="2596" spans="5:5" x14ac:dyDescent="0.2">
      <c r="E2596" s="7">
        <v>1.8027500000000001</v>
      </c>
    </row>
    <row r="2597" spans="5:5" x14ac:dyDescent="0.2">
      <c r="E2597" s="7">
        <v>1.3462499999999999</v>
      </c>
    </row>
    <row r="2598" spans="5:5" x14ac:dyDescent="0.2">
      <c r="E2598" s="7">
        <v>1.0077499999999999</v>
      </c>
    </row>
    <row r="2599" spans="5:5" x14ac:dyDescent="0.2">
      <c r="E2599" s="7">
        <v>3.3079999999999998</v>
      </c>
    </row>
    <row r="2600" spans="5:5" x14ac:dyDescent="0.2">
      <c r="E2600" s="7">
        <v>4.7925000000000004</v>
      </c>
    </row>
    <row r="2601" spans="5:5" x14ac:dyDescent="0.2">
      <c r="E2601" s="7">
        <v>1.6441250000000001</v>
      </c>
    </row>
    <row r="2602" spans="5:5" x14ac:dyDescent="0.2">
      <c r="E2602" s="7">
        <v>1.85825</v>
      </c>
    </row>
    <row r="2603" spans="5:5" x14ac:dyDescent="0.2">
      <c r="E2603" s="7">
        <v>2.0691250000000001</v>
      </c>
    </row>
    <row r="2604" spans="5:5" x14ac:dyDescent="0.2">
      <c r="E2604" s="7">
        <v>3.2014999999999998</v>
      </c>
    </row>
    <row r="2605" spans="5:5" x14ac:dyDescent="0.2">
      <c r="E2605" s="7">
        <v>2.2361249999999999</v>
      </c>
    </row>
    <row r="2606" spans="5:5" x14ac:dyDescent="0.2">
      <c r="E2606" s="7">
        <v>3.432375</v>
      </c>
    </row>
    <row r="2607" spans="5:5" x14ac:dyDescent="0.2">
      <c r="E2607" s="7">
        <v>2.1866249999999998</v>
      </c>
    </row>
    <row r="2608" spans="5:5" x14ac:dyDescent="0.2">
      <c r="E2608" s="7">
        <v>3.8078750000000001</v>
      </c>
    </row>
    <row r="2609" spans="5:5" x14ac:dyDescent="0.2">
      <c r="E2609" s="7">
        <v>8.1598749999999995</v>
      </c>
    </row>
    <row r="2610" spans="5:5" x14ac:dyDescent="0.2">
      <c r="E2610" s="7">
        <v>12.346875000000001</v>
      </c>
    </row>
    <row r="2611" spans="5:5" x14ac:dyDescent="0.2">
      <c r="E2611" s="7">
        <v>9.1715</v>
      </c>
    </row>
    <row r="2612" spans="5:5" x14ac:dyDescent="0.2">
      <c r="E2612" s="7">
        <v>10.539375</v>
      </c>
    </row>
    <row r="2613" spans="5:5" x14ac:dyDescent="0.2">
      <c r="E2613" s="7">
        <v>7.0754999999999999</v>
      </c>
    </row>
    <row r="2614" spans="5:5" x14ac:dyDescent="0.2">
      <c r="E2614" s="7">
        <v>8.7826249999999995</v>
      </c>
    </row>
    <row r="2615" spans="5:5" x14ac:dyDescent="0.2">
      <c r="E2615" s="7">
        <v>3.913125</v>
      </c>
    </row>
    <row r="2616" spans="5:5" x14ac:dyDescent="0.2">
      <c r="E2616" s="7">
        <v>8.2754999999999992</v>
      </c>
    </row>
    <row r="2617" spans="5:5" x14ac:dyDescent="0.2">
      <c r="E2617" s="7">
        <v>8.3182500000000008</v>
      </c>
    </row>
    <row r="2618" spans="5:5" x14ac:dyDescent="0.2">
      <c r="E2618" s="7">
        <v>3.1622499999999998</v>
      </c>
    </row>
    <row r="2619" spans="5:5" x14ac:dyDescent="0.2">
      <c r="E2619" s="7">
        <v>9.99925</v>
      </c>
    </row>
    <row r="2620" spans="5:5" x14ac:dyDescent="0.2">
      <c r="E2620" s="7">
        <v>19.212</v>
      </c>
    </row>
    <row r="2621" spans="5:5" x14ac:dyDescent="0.2">
      <c r="E2621" s="7">
        <v>14.82625</v>
      </c>
    </row>
    <row r="2622" spans="5:5" x14ac:dyDescent="0.2">
      <c r="E2622" s="7">
        <v>2.304875</v>
      </c>
    </row>
    <row r="2623" spans="5:5" x14ac:dyDescent="0.2">
      <c r="E2623" s="7">
        <v>5.3403749999999999</v>
      </c>
    </row>
    <row r="2624" spans="5:5" x14ac:dyDescent="0.2">
      <c r="E2624" s="7">
        <v>2.0691250000000001</v>
      </c>
    </row>
    <row r="2625" spans="5:5" x14ac:dyDescent="0.2">
      <c r="E2625" s="7">
        <v>11.1495</v>
      </c>
    </row>
    <row r="2626" spans="5:5" x14ac:dyDescent="0.2">
      <c r="E2626" s="7">
        <v>3.81</v>
      </c>
    </row>
    <row r="2627" spans="5:5" x14ac:dyDescent="0.2">
      <c r="E2627" s="7">
        <v>1.25</v>
      </c>
    </row>
    <row r="2628" spans="5:5" x14ac:dyDescent="0.2">
      <c r="E2628" s="7">
        <v>3.432375</v>
      </c>
    </row>
    <row r="2629" spans="5:5" x14ac:dyDescent="0.2">
      <c r="E2629" s="7">
        <v>2.2947500000000001</v>
      </c>
    </row>
    <row r="2630" spans="5:5" x14ac:dyDescent="0.2">
      <c r="E2630" s="7">
        <v>2.4558749999999998</v>
      </c>
    </row>
    <row r="2631" spans="5:5" x14ac:dyDescent="0.2">
      <c r="E2631" s="7">
        <v>2.7951250000000001</v>
      </c>
    </row>
    <row r="2632" spans="5:5" x14ac:dyDescent="0.2">
      <c r="E2632" s="7">
        <v>1.1525000000000001</v>
      </c>
    </row>
    <row r="2633" spans="5:5" x14ac:dyDescent="0.2">
      <c r="E2633" s="7">
        <v>2.0615000000000001</v>
      </c>
    </row>
    <row r="2634" spans="5:5" x14ac:dyDescent="0.2">
      <c r="E2634" s="7">
        <v>1</v>
      </c>
    </row>
    <row r="2635" spans="5:5" x14ac:dyDescent="0.2">
      <c r="E2635" s="7">
        <v>1.231125</v>
      </c>
    </row>
    <row r="2636" spans="5:5" x14ac:dyDescent="0.2">
      <c r="E2636" s="7">
        <v>1.25</v>
      </c>
    </row>
    <row r="2637" spans="5:5" x14ac:dyDescent="0.2">
      <c r="E2637" s="7">
        <v>1.6817500000000001</v>
      </c>
    </row>
    <row r="2638" spans="5:5" x14ac:dyDescent="0.2">
      <c r="E2638" s="7">
        <v>3.0751249999999999</v>
      </c>
    </row>
    <row r="2639" spans="5:5" x14ac:dyDescent="0.2">
      <c r="E2639" s="7">
        <v>3.940375</v>
      </c>
    </row>
    <row r="2640" spans="5:5" x14ac:dyDescent="0.2">
      <c r="E2640" s="7">
        <v>1.5258750000000001</v>
      </c>
    </row>
    <row r="2641" spans="5:5" x14ac:dyDescent="0.2">
      <c r="E2641" s="7">
        <v>1.9039999999999999</v>
      </c>
    </row>
    <row r="2642" spans="5:5" x14ac:dyDescent="0.2">
      <c r="E2642" s="7">
        <v>1.625</v>
      </c>
    </row>
    <row r="2643" spans="5:5" x14ac:dyDescent="0.2">
      <c r="E2643" s="7">
        <v>1.9079999999999999</v>
      </c>
    </row>
    <row r="2644" spans="5:5" x14ac:dyDescent="0.2">
      <c r="E2644" s="7">
        <v>2.8777499999999998</v>
      </c>
    </row>
    <row r="2645" spans="5:5" x14ac:dyDescent="0.2">
      <c r="E2645" s="7">
        <v>2.0615000000000001</v>
      </c>
    </row>
    <row r="2646" spans="5:5" x14ac:dyDescent="0.2">
      <c r="E2646" s="7">
        <v>1.625</v>
      </c>
    </row>
    <row r="2647" spans="5:5" x14ac:dyDescent="0.2">
      <c r="E2647" s="7">
        <v>1.7364999999999999</v>
      </c>
    </row>
    <row r="2648" spans="5:5" x14ac:dyDescent="0.2">
      <c r="E2648" s="7">
        <v>1.591</v>
      </c>
    </row>
    <row r="2649" spans="5:5" x14ac:dyDescent="0.2">
      <c r="E2649" s="7">
        <v>5.647125</v>
      </c>
    </row>
    <row r="2650" spans="5:5" x14ac:dyDescent="0.2">
      <c r="E2650" s="7">
        <v>2.5310000000000001</v>
      </c>
    </row>
    <row r="2651" spans="5:5" x14ac:dyDescent="0.2">
      <c r="E2651" s="7">
        <v>2.6575000000000002</v>
      </c>
    </row>
    <row r="2652" spans="5:5" x14ac:dyDescent="0.2">
      <c r="E2652" s="7">
        <v>0.90137500000000004</v>
      </c>
    </row>
    <row r="2653" spans="5:5" x14ac:dyDescent="0.2">
      <c r="E2653" s="7">
        <v>2.577</v>
      </c>
    </row>
    <row r="2654" spans="5:5" x14ac:dyDescent="0.2">
      <c r="E2654" s="7">
        <v>2.7669999999999999</v>
      </c>
    </row>
    <row r="2655" spans="5:5" x14ac:dyDescent="0.2">
      <c r="E2655" s="7">
        <v>2.2638750000000001</v>
      </c>
    </row>
    <row r="2656" spans="5:5" x14ac:dyDescent="0.2">
      <c r="E2656" s="7">
        <v>3.5354999999999999</v>
      </c>
    </row>
    <row r="2657" spans="5:5" x14ac:dyDescent="0.2">
      <c r="E2657" s="7">
        <v>0.625</v>
      </c>
    </row>
    <row r="2658" spans="5:5" x14ac:dyDescent="0.2">
      <c r="E2658" s="7">
        <v>0.97624999999999995</v>
      </c>
    </row>
    <row r="2659" spans="5:5" x14ac:dyDescent="0.2">
      <c r="E2659" s="7">
        <v>1</v>
      </c>
    </row>
    <row r="2660" spans="5:5" x14ac:dyDescent="0.2">
      <c r="E2660" s="7">
        <v>1.677</v>
      </c>
    </row>
    <row r="2661" spans="5:5" x14ac:dyDescent="0.2">
      <c r="E2661" s="7">
        <v>1.4252499999999999</v>
      </c>
    </row>
    <row r="2662" spans="5:5" x14ac:dyDescent="0.2">
      <c r="E2662" s="7">
        <v>3.53775</v>
      </c>
    </row>
    <row r="2663" spans="5:5" x14ac:dyDescent="0.2">
      <c r="E2663" s="7">
        <v>1.41425</v>
      </c>
    </row>
    <row r="2664" spans="5:5" x14ac:dyDescent="0.2">
      <c r="E2664" s="7">
        <v>1.0307500000000001</v>
      </c>
    </row>
    <row r="2665" spans="5:5" x14ac:dyDescent="0.2">
      <c r="E2665" s="7">
        <v>1.5258750000000001</v>
      </c>
    </row>
    <row r="2666" spans="5:5" x14ac:dyDescent="0.2">
      <c r="E2666" s="7">
        <v>15.530625000000001</v>
      </c>
    </row>
    <row r="2667" spans="5:5" x14ac:dyDescent="0.2">
      <c r="E2667" s="7">
        <v>2.9155000000000002</v>
      </c>
    </row>
    <row r="2668" spans="5:5" x14ac:dyDescent="0.2">
      <c r="E2668" s="7">
        <v>1.6007499999999999</v>
      </c>
    </row>
    <row r="2669" spans="5:5" x14ac:dyDescent="0.2">
      <c r="E2669" s="7">
        <v>2.885875</v>
      </c>
    </row>
    <row r="2670" spans="5:5" x14ac:dyDescent="0.2">
      <c r="E2670" s="7">
        <v>2.2810000000000001</v>
      </c>
    </row>
    <row r="2671" spans="5:5" x14ac:dyDescent="0.2">
      <c r="E2671" s="7">
        <v>2.692625</v>
      </c>
    </row>
    <row r="2672" spans="5:5" x14ac:dyDescent="0.2">
      <c r="E2672" s="7">
        <v>3.1473749999999998</v>
      </c>
    </row>
    <row r="2673" spans="5:5" x14ac:dyDescent="0.2">
      <c r="E2673" s="7">
        <v>4.6520000000000001</v>
      </c>
    </row>
    <row r="2674" spans="5:5" x14ac:dyDescent="0.2">
      <c r="E2674" s="7">
        <v>12.273999999999999</v>
      </c>
    </row>
    <row r="2675" spans="5:5" x14ac:dyDescent="0.2">
      <c r="E2675" s="7">
        <v>6.8339999999999996</v>
      </c>
    </row>
    <row r="2676" spans="5:5" x14ac:dyDescent="0.2">
      <c r="E2676" s="7">
        <v>6.1822499999999998</v>
      </c>
    </row>
    <row r="2677" spans="5:5" x14ac:dyDescent="0.2">
      <c r="E2677" s="7">
        <v>7.1557500000000003</v>
      </c>
    </row>
    <row r="2678" spans="5:5" x14ac:dyDescent="0.2">
      <c r="E2678" s="7">
        <v>2.202</v>
      </c>
    </row>
    <row r="2679" spans="5:5" x14ac:dyDescent="0.2">
      <c r="E2679" s="7">
        <v>6.8852500000000001</v>
      </c>
    </row>
    <row r="2680" spans="5:5" x14ac:dyDescent="0.2">
      <c r="E2680" s="7">
        <v>3.925125</v>
      </c>
    </row>
    <row r="2681" spans="5:5" x14ac:dyDescent="0.2">
      <c r="E2681" s="7">
        <v>3.2254999999999998</v>
      </c>
    </row>
    <row r="2682" spans="5:5" x14ac:dyDescent="0.2">
      <c r="E2682" s="7">
        <v>1.41425</v>
      </c>
    </row>
    <row r="2683" spans="5:5" x14ac:dyDescent="0.2">
      <c r="E2683" s="7">
        <v>0.79062500000000002</v>
      </c>
    </row>
    <row r="2684" spans="5:5" x14ac:dyDescent="0.2">
      <c r="E2684" s="7">
        <v>4.9528749999999997</v>
      </c>
    </row>
    <row r="2685" spans="5:5" x14ac:dyDescent="0.2">
      <c r="E2685" s="7">
        <v>42.686624999999999</v>
      </c>
    </row>
    <row r="2686" spans="5:5" x14ac:dyDescent="0.2">
      <c r="E2686" s="7">
        <v>2.7755000000000001</v>
      </c>
    </row>
    <row r="2687" spans="5:5" x14ac:dyDescent="0.2">
      <c r="E2687" s="7">
        <v>1.7001250000000001</v>
      </c>
    </row>
    <row r="2688" spans="5:5" x14ac:dyDescent="0.2">
      <c r="E2688" s="7">
        <v>1.6817500000000001</v>
      </c>
    </row>
    <row r="2689" spans="5:5" x14ac:dyDescent="0.2">
      <c r="E2689" s="7">
        <v>2.128625</v>
      </c>
    </row>
    <row r="2690" spans="5:5" x14ac:dyDescent="0.2">
      <c r="E2690" s="7">
        <v>3.48325</v>
      </c>
    </row>
    <row r="2691" spans="5:5" x14ac:dyDescent="0.2">
      <c r="E2691" s="7">
        <v>6.1022499999999997</v>
      </c>
    </row>
    <row r="2692" spans="5:5" x14ac:dyDescent="0.2">
      <c r="E2692" s="7">
        <v>6.5768750000000002</v>
      </c>
    </row>
    <row r="2693" spans="5:5" x14ac:dyDescent="0.2">
      <c r="E2693" s="7">
        <v>1.82</v>
      </c>
    </row>
    <row r="2694" spans="5:5" x14ac:dyDescent="0.2">
      <c r="E2694" s="7">
        <v>10.762874999999999</v>
      </c>
    </row>
    <row r="2695" spans="5:5" x14ac:dyDescent="0.2">
      <c r="E2695" s="7">
        <v>6.24125</v>
      </c>
    </row>
    <row r="2696" spans="5:5" x14ac:dyDescent="0.2">
      <c r="E2696" s="7">
        <v>4.7318749999999996</v>
      </c>
    </row>
    <row r="2697" spans="5:5" x14ac:dyDescent="0.2">
      <c r="E2697" s="7">
        <v>35.931874999999998</v>
      </c>
    </row>
    <row r="2698" spans="5:5" x14ac:dyDescent="0.2">
      <c r="E2698" s="7">
        <v>31.194500000000001</v>
      </c>
    </row>
    <row r="2699" spans="5:5" x14ac:dyDescent="0.2">
      <c r="E2699" s="7">
        <v>8.4344999999999999</v>
      </c>
    </row>
    <row r="2700" spans="5:5" x14ac:dyDescent="0.2">
      <c r="E2700" s="7">
        <v>24.024625</v>
      </c>
    </row>
    <row r="2701" spans="5:5" x14ac:dyDescent="0.2">
      <c r="E2701" s="7">
        <v>13.706625000000001</v>
      </c>
    </row>
    <row r="2702" spans="5:5" x14ac:dyDescent="0.2">
      <c r="E2702" s="7">
        <v>31.213625</v>
      </c>
    </row>
    <row r="2703" spans="5:5" x14ac:dyDescent="0.2">
      <c r="E2703" s="7">
        <v>7.6311249999999999</v>
      </c>
    </row>
    <row r="2704" spans="5:5" x14ac:dyDescent="0.2">
      <c r="E2704" s="7">
        <v>1.7364999999999999</v>
      </c>
    </row>
    <row r="2705" spans="5:5" x14ac:dyDescent="0.2">
      <c r="E2705" s="7">
        <v>11.11725</v>
      </c>
    </row>
    <row r="2706" spans="5:5" x14ac:dyDescent="0.2">
      <c r="E2706" s="7">
        <v>3.2086250000000001</v>
      </c>
    </row>
    <row r="2707" spans="5:5" x14ac:dyDescent="0.2">
      <c r="E2707" s="7">
        <v>8.8796250000000008</v>
      </c>
    </row>
    <row r="2708" spans="5:5" x14ac:dyDescent="0.2">
      <c r="E2708" s="7">
        <v>1.6817500000000001</v>
      </c>
    </row>
    <row r="2709" spans="5:5" x14ac:dyDescent="0.2">
      <c r="E2709" s="7">
        <v>1.25</v>
      </c>
    </row>
    <row r="2710" spans="5:5" x14ac:dyDescent="0.2">
      <c r="E2710" s="7">
        <v>2.9833750000000001</v>
      </c>
    </row>
    <row r="2711" spans="5:5" x14ac:dyDescent="0.2">
      <c r="E2711" s="7">
        <v>6.3848750000000001</v>
      </c>
    </row>
    <row r="2712" spans="5:5" x14ac:dyDescent="0.2">
      <c r="E2712" s="7">
        <v>4.3207500000000003</v>
      </c>
    </row>
    <row r="2713" spans="5:5" x14ac:dyDescent="0.2">
      <c r="E2713" s="7">
        <v>5.3151250000000001</v>
      </c>
    </row>
    <row r="2714" spans="5:5" x14ac:dyDescent="0.2">
      <c r="E2714" s="7">
        <v>5.8523750000000003</v>
      </c>
    </row>
    <row r="2715" spans="5:5" x14ac:dyDescent="0.2">
      <c r="E2715" s="7">
        <v>1.2562500000000001</v>
      </c>
    </row>
    <row r="2716" spans="5:5" x14ac:dyDescent="0.2">
      <c r="E2716" s="7">
        <v>1</v>
      </c>
    </row>
    <row r="2717" spans="5:5" x14ac:dyDescent="0.2">
      <c r="E2717" s="7">
        <v>3.2014999999999998</v>
      </c>
    </row>
    <row r="2718" spans="5:5" x14ac:dyDescent="0.2">
      <c r="E2718" s="7">
        <v>4.4961250000000001</v>
      </c>
    </row>
    <row r="2719" spans="5:5" x14ac:dyDescent="0.2">
      <c r="E2719" s="7">
        <v>52.534374999999997</v>
      </c>
    </row>
    <row r="2720" spans="5:5" x14ac:dyDescent="0.2">
      <c r="E2720" s="7">
        <v>13.762625</v>
      </c>
    </row>
    <row r="2721" spans="5:5" x14ac:dyDescent="0.2">
      <c r="E2721" s="7">
        <v>2.5</v>
      </c>
    </row>
    <row r="2722" spans="5:5" x14ac:dyDescent="0.2">
      <c r="E2722" s="7">
        <v>3.125</v>
      </c>
    </row>
    <row r="2723" spans="5:5" x14ac:dyDescent="0.2">
      <c r="E2723" s="7">
        <v>2.457125</v>
      </c>
    </row>
    <row r="2724" spans="5:5" x14ac:dyDescent="0.2">
      <c r="E2724" s="7">
        <v>2.2534999999999998</v>
      </c>
    </row>
    <row r="2725" spans="5:5" x14ac:dyDescent="0.2">
      <c r="E2725" s="7">
        <v>1.5258750000000001</v>
      </c>
    </row>
    <row r="2726" spans="5:5" x14ac:dyDescent="0.2">
      <c r="E2726" s="7">
        <v>2.5495000000000001</v>
      </c>
    </row>
    <row r="2727" spans="5:5" x14ac:dyDescent="0.2">
      <c r="E2727" s="7">
        <v>3.7610000000000001</v>
      </c>
    </row>
    <row r="2728" spans="5:5" x14ac:dyDescent="0.2">
      <c r="E2728" s="7">
        <v>1.7001250000000001</v>
      </c>
    </row>
    <row r="2729" spans="5:5" x14ac:dyDescent="0.2">
      <c r="E2729" s="7">
        <v>2.7951250000000001</v>
      </c>
    </row>
    <row r="2730" spans="5:5" x14ac:dyDescent="0.2">
      <c r="E2730" s="7">
        <v>2.9307500000000002</v>
      </c>
    </row>
    <row r="2731" spans="5:5" x14ac:dyDescent="0.2">
      <c r="E2731" s="7">
        <v>4.2378749999999998</v>
      </c>
    </row>
    <row r="2732" spans="5:5" x14ac:dyDescent="0.2">
      <c r="E2732" s="7">
        <v>3.5585</v>
      </c>
    </row>
    <row r="2733" spans="5:5" x14ac:dyDescent="0.2">
      <c r="E2733" s="7">
        <v>1.62975</v>
      </c>
    </row>
    <row r="2734" spans="5:5" x14ac:dyDescent="0.2">
      <c r="E2734" s="7">
        <v>2.5125000000000002</v>
      </c>
    </row>
    <row r="2735" spans="5:5" x14ac:dyDescent="0.2">
      <c r="E2735" s="7">
        <v>12.86825</v>
      </c>
    </row>
    <row r="2736" spans="5:5" x14ac:dyDescent="0.2">
      <c r="E2736" s="7">
        <v>3.6271249999999999</v>
      </c>
    </row>
    <row r="2737" spans="5:5" x14ac:dyDescent="0.2">
      <c r="E2737" s="7">
        <v>3.300125</v>
      </c>
    </row>
    <row r="2738" spans="5:5" x14ac:dyDescent="0.2">
      <c r="E2738" s="7">
        <v>1.5258750000000001</v>
      </c>
    </row>
    <row r="2739" spans="5:5" x14ac:dyDescent="0.2">
      <c r="E2739" s="7">
        <v>4.3174999999999999</v>
      </c>
    </row>
    <row r="2740" spans="5:5" x14ac:dyDescent="0.2">
      <c r="E2740" s="7">
        <v>2.0193750000000001</v>
      </c>
    </row>
    <row r="2741" spans="5:5" x14ac:dyDescent="0.2">
      <c r="E2741" s="7">
        <v>7.8232499999999998</v>
      </c>
    </row>
    <row r="2742" spans="5:5" x14ac:dyDescent="0.2">
      <c r="E2742" s="7">
        <v>2.9288750000000001</v>
      </c>
    </row>
    <row r="2743" spans="5:5" x14ac:dyDescent="0.2">
      <c r="E2743" s="7">
        <v>3.3283749999999999</v>
      </c>
    </row>
    <row r="2744" spans="5:5" x14ac:dyDescent="0.2">
      <c r="E2744" s="7">
        <v>4.475625</v>
      </c>
    </row>
    <row r="2745" spans="5:5" x14ac:dyDescent="0.2">
      <c r="E2745" s="7">
        <v>1.352125</v>
      </c>
    </row>
    <row r="2746" spans="5:5" x14ac:dyDescent="0.2">
      <c r="E2746" s="7">
        <v>8.7671250000000001</v>
      </c>
    </row>
    <row r="2747" spans="5:5" x14ac:dyDescent="0.2">
      <c r="E2747" s="7">
        <v>1.8027500000000001</v>
      </c>
    </row>
    <row r="2748" spans="5:5" x14ac:dyDescent="0.2">
      <c r="E2748" s="7">
        <v>15.8165</v>
      </c>
    </row>
    <row r="2749" spans="5:5" x14ac:dyDescent="0.2">
      <c r="E2749" s="7">
        <v>2.0615000000000001</v>
      </c>
    </row>
    <row r="2750" spans="5:5" x14ac:dyDescent="0.2">
      <c r="E2750" s="7">
        <v>3.3029999999999999</v>
      </c>
    </row>
    <row r="2751" spans="5:5" x14ac:dyDescent="0.2">
      <c r="E2751" s="7">
        <v>1.9564999999999999</v>
      </c>
    </row>
    <row r="2752" spans="5:5" x14ac:dyDescent="0.2">
      <c r="E2752" s="7">
        <v>1.82</v>
      </c>
    </row>
    <row r="2753" spans="5:5" x14ac:dyDescent="0.2">
      <c r="E2753" s="7">
        <v>2.6487500000000002</v>
      </c>
    </row>
    <row r="2754" spans="5:5" x14ac:dyDescent="0.2">
      <c r="E2754" s="7">
        <v>1.6817500000000001</v>
      </c>
    </row>
    <row r="2755" spans="5:5" x14ac:dyDescent="0.2">
      <c r="E2755" s="7">
        <v>6.5806250000000004</v>
      </c>
    </row>
    <row r="2756" spans="5:5" x14ac:dyDescent="0.2">
      <c r="E2756" s="7">
        <v>4.7305000000000001</v>
      </c>
    </row>
    <row r="2757" spans="5:5" x14ac:dyDescent="0.2">
      <c r="E2757" s="7">
        <v>3.7603749999999998</v>
      </c>
    </row>
    <row r="2758" spans="5:5" x14ac:dyDescent="0.2">
      <c r="E2758" s="7">
        <v>3.044</v>
      </c>
    </row>
    <row r="2759" spans="5:5" x14ac:dyDescent="0.2">
      <c r="E2759" s="7">
        <v>2.128625</v>
      </c>
    </row>
    <row r="2760" spans="5:5" x14ac:dyDescent="0.2">
      <c r="E2760" s="7">
        <v>5.7622499999999999</v>
      </c>
    </row>
    <row r="2761" spans="5:5" x14ac:dyDescent="0.2">
      <c r="E2761" s="7">
        <v>9.3698750000000004</v>
      </c>
    </row>
    <row r="2762" spans="5:5" x14ac:dyDescent="0.2">
      <c r="E2762" s="7">
        <v>1.5745</v>
      </c>
    </row>
    <row r="2763" spans="5:5" x14ac:dyDescent="0.2">
      <c r="E2763" s="7">
        <v>1.976375</v>
      </c>
    </row>
    <row r="2764" spans="5:5" x14ac:dyDescent="0.2">
      <c r="E2764" s="7">
        <v>3.0103749999999998</v>
      </c>
    </row>
    <row r="2765" spans="5:5" x14ac:dyDescent="0.2">
      <c r="E2765" s="7">
        <v>1.1180000000000001</v>
      </c>
    </row>
    <row r="2766" spans="5:5" x14ac:dyDescent="0.2">
      <c r="E2766" s="7">
        <v>2.1829999999999998</v>
      </c>
    </row>
    <row r="2767" spans="5:5" x14ac:dyDescent="0.2">
      <c r="E2767" s="7">
        <v>4.1544999999999996</v>
      </c>
    </row>
    <row r="2768" spans="5:5" x14ac:dyDescent="0.2">
      <c r="E2768" s="7">
        <v>2.401125</v>
      </c>
    </row>
    <row r="2769" spans="5:5" x14ac:dyDescent="0.2">
      <c r="E2769" s="7">
        <v>1.625</v>
      </c>
    </row>
    <row r="2770" spans="5:5" x14ac:dyDescent="0.2">
      <c r="E2770" s="7">
        <v>2.37175</v>
      </c>
    </row>
    <row r="2771" spans="5:5" x14ac:dyDescent="0.2">
      <c r="E2771" s="7">
        <v>2.7041249999999999</v>
      </c>
    </row>
    <row r="2772" spans="5:5" x14ac:dyDescent="0.2">
      <c r="E2772" s="7">
        <v>1.9564999999999999</v>
      </c>
    </row>
    <row r="2773" spans="5:5" x14ac:dyDescent="0.2">
      <c r="E2773" s="7">
        <v>2.5738750000000001</v>
      </c>
    </row>
    <row r="2774" spans="5:5" x14ac:dyDescent="0.2">
      <c r="E2774" s="7">
        <v>3.3773749999999998</v>
      </c>
    </row>
    <row r="2775" spans="5:5" x14ac:dyDescent="0.2">
      <c r="E2775" s="7">
        <v>2.1360000000000001</v>
      </c>
    </row>
    <row r="2776" spans="5:5" x14ac:dyDescent="0.2">
      <c r="E2776" s="7">
        <v>2.015625</v>
      </c>
    </row>
    <row r="2777" spans="5:5" x14ac:dyDescent="0.2">
      <c r="E2777" s="7">
        <v>3.6336249999999999</v>
      </c>
    </row>
    <row r="2778" spans="5:5" x14ac:dyDescent="0.2">
      <c r="E2778" s="7">
        <v>4.4176250000000001</v>
      </c>
    </row>
    <row r="2779" spans="5:5" x14ac:dyDescent="0.2">
      <c r="E2779" s="7">
        <v>3.300125</v>
      </c>
    </row>
    <row r="2780" spans="5:5" x14ac:dyDescent="0.2">
      <c r="E2780" s="7">
        <v>4.06975</v>
      </c>
    </row>
    <row r="2781" spans="5:5" x14ac:dyDescent="0.2">
      <c r="E2781" s="7">
        <v>4.2720000000000002</v>
      </c>
    </row>
    <row r="2782" spans="5:5" x14ac:dyDescent="0.2">
      <c r="E2782" s="7">
        <v>6.2512499999999998</v>
      </c>
    </row>
    <row r="2783" spans="5:5" x14ac:dyDescent="0.2">
      <c r="E2783" s="7">
        <v>1.27475</v>
      </c>
    </row>
    <row r="2784" spans="5:5" x14ac:dyDescent="0.2">
      <c r="E2784" s="7">
        <v>2.4906250000000001</v>
      </c>
    </row>
    <row r="2785" spans="5:5" x14ac:dyDescent="0.2">
      <c r="E2785" s="7">
        <v>1.6677500000000001</v>
      </c>
    </row>
    <row r="2786" spans="5:5" x14ac:dyDescent="0.2">
      <c r="E2786" s="7">
        <v>2.1866249999999998</v>
      </c>
    </row>
    <row r="2787" spans="5:5" x14ac:dyDescent="0.2">
      <c r="E2787" s="7">
        <v>2.5</v>
      </c>
    </row>
    <row r="2788" spans="5:5" x14ac:dyDescent="0.2">
      <c r="E2788" s="7">
        <v>2.401125</v>
      </c>
    </row>
    <row r="2789" spans="5:5" x14ac:dyDescent="0.2">
      <c r="E2789" s="7">
        <v>3.4003749999999999</v>
      </c>
    </row>
    <row r="2790" spans="5:5" x14ac:dyDescent="0.2">
      <c r="E2790" s="7">
        <v>2.0803750000000001</v>
      </c>
    </row>
    <row r="2791" spans="5:5" x14ac:dyDescent="0.2">
      <c r="E2791" s="7">
        <v>3.1647500000000002</v>
      </c>
    </row>
    <row r="2792" spans="5:5" x14ac:dyDescent="0.2">
      <c r="E2792" s="7">
        <v>0.88387499999999997</v>
      </c>
    </row>
    <row r="2793" spans="5:5" x14ac:dyDescent="0.2">
      <c r="E2793" s="7">
        <v>2.3584999999999998</v>
      </c>
    </row>
    <row r="2794" spans="5:5" x14ac:dyDescent="0.2">
      <c r="E2794" s="7">
        <v>1.1792499999999999</v>
      </c>
    </row>
    <row r="2795" spans="5:5" x14ac:dyDescent="0.2">
      <c r="E2795" s="7">
        <v>2.5732499999999998</v>
      </c>
    </row>
    <row r="2796" spans="5:5" x14ac:dyDescent="0.2">
      <c r="E2796" s="7">
        <v>2.2361249999999999</v>
      </c>
    </row>
    <row r="2797" spans="5:5" x14ac:dyDescent="0.2">
      <c r="E2797" s="7">
        <v>2.6368749999999999</v>
      </c>
    </row>
    <row r="2798" spans="5:5" x14ac:dyDescent="0.2">
      <c r="E2798" s="7">
        <v>3.4573749999999999</v>
      </c>
    </row>
    <row r="2799" spans="5:5" x14ac:dyDescent="0.2">
      <c r="E2799" s="7">
        <v>1.8456250000000001</v>
      </c>
    </row>
    <row r="2800" spans="5:5" x14ac:dyDescent="0.2">
      <c r="E2800" s="7">
        <v>8.4061249999999994</v>
      </c>
    </row>
    <row r="2801" spans="5:5" x14ac:dyDescent="0.2">
      <c r="E2801" s="7">
        <v>4.2018750000000002</v>
      </c>
    </row>
    <row r="2802" spans="5:5" x14ac:dyDescent="0.2">
      <c r="E2802" s="7">
        <v>1.52075</v>
      </c>
    </row>
    <row r="2803" spans="5:5" x14ac:dyDescent="0.2">
      <c r="E2803" s="7">
        <v>3.6336249999999999</v>
      </c>
    </row>
    <row r="2804" spans="5:5" x14ac:dyDescent="0.2">
      <c r="E2804" s="7">
        <v>3.125</v>
      </c>
    </row>
    <row r="2805" spans="5:5" x14ac:dyDescent="0.2">
      <c r="E2805" s="7">
        <v>29.670874999999999</v>
      </c>
    </row>
    <row r="2806" spans="5:5" x14ac:dyDescent="0.2">
      <c r="E2806" s="7">
        <v>3.9784999999999999</v>
      </c>
    </row>
    <row r="2807" spans="5:5" x14ac:dyDescent="0.2">
      <c r="E2807" s="7">
        <v>10.2425</v>
      </c>
    </row>
    <row r="2808" spans="5:5" x14ac:dyDescent="0.2">
      <c r="E2808" s="7">
        <v>2.9448750000000001</v>
      </c>
    </row>
    <row r="2809" spans="5:5" x14ac:dyDescent="0.2">
      <c r="E2809" s="7">
        <v>3.3042500000000001</v>
      </c>
    </row>
    <row r="2810" spans="5:5" x14ac:dyDescent="0.2">
      <c r="E2810" s="7">
        <v>3.625</v>
      </c>
    </row>
    <row r="2811" spans="5:5" x14ac:dyDescent="0.2">
      <c r="E2811" s="7">
        <v>16.437999999999999</v>
      </c>
    </row>
    <row r="2812" spans="5:5" x14ac:dyDescent="0.2">
      <c r="E2812" s="7">
        <v>3.816125</v>
      </c>
    </row>
    <row r="2813" spans="5:5" x14ac:dyDescent="0.2">
      <c r="E2813" s="7">
        <v>9.5551250000000003</v>
      </c>
    </row>
    <row r="2814" spans="5:5" x14ac:dyDescent="0.2">
      <c r="E2814" s="7">
        <v>7.8743749999999997</v>
      </c>
    </row>
    <row r="2815" spans="5:5" x14ac:dyDescent="0.2">
      <c r="E2815" s="7">
        <v>1.1525000000000001</v>
      </c>
    </row>
    <row r="2816" spans="5:5" x14ac:dyDescent="0.2">
      <c r="E2816" s="7">
        <v>2.752875</v>
      </c>
    </row>
    <row r="2817" spans="5:5" x14ac:dyDescent="0.2">
      <c r="E2817" s="7">
        <v>12.357749999999999</v>
      </c>
    </row>
    <row r="2818" spans="5:5" x14ac:dyDescent="0.2">
      <c r="E2818" s="7">
        <v>1.625</v>
      </c>
    </row>
    <row r="2819" spans="5:5" x14ac:dyDescent="0.2">
      <c r="E2819" s="7">
        <v>3.4003749999999999</v>
      </c>
    </row>
    <row r="2820" spans="5:5" x14ac:dyDescent="0.2">
      <c r="E2820" s="7">
        <v>2.6516250000000001</v>
      </c>
    </row>
    <row r="2821" spans="5:5" x14ac:dyDescent="0.2">
      <c r="E2821" s="7">
        <v>3.7017500000000001</v>
      </c>
    </row>
    <row r="2822" spans="5:5" x14ac:dyDescent="0.2">
      <c r="E2822" s="7">
        <v>3.125</v>
      </c>
    </row>
    <row r="2823" spans="5:5" x14ac:dyDescent="0.2">
      <c r="E2823" s="7">
        <v>2.2981250000000002</v>
      </c>
    </row>
    <row r="2824" spans="5:5" x14ac:dyDescent="0.2">
      <c r="E2824" s="7">
        <v>6.1555</v>
      </c>
    </row>
    <row r="2825" spans="5:5" x14ac:dyDescent="0.2">
      <c r="E2825" s="7">
        <v>6.0326250000000003</v>
      </c>
    </row>
    <row r="2826" spans="5:5" x14ac:dyDescent="0.2">
      <c r="E2826" s="7">
        <v>1.8916249999999999</v>
      </c>
    </row>
    <row r="2827" spans="5:5" x14ac:dyDescent="0.2">
      <c r="E2827" s="7">
        <v>2.1829999999999998</v>
      </c>
    </row>
    <row r="2828" spans="5:5" x14ac:dyDescent="0.2">
      <c r="E2828" s="7">
        <v>3.8809999999999998</v>
      </c>
    </row>
    <row r="2829" spans="5:5" x14ac:dyDescent="0.2">
      <c r="E2829" s="7">
        <v>7.5389999999999997</v>
      </c>
    </row>
    <row r="2830" spans="5:5" x14ac:dyDescent="0.2">
      <c r="E2830" s="7">
        <v>1.27475</v>
      </c>
    </row>
    <row r="2831" spans="5:5" x14ac:dyDescent="0.2">
      <c r="E2831" s="7">
        <v>4.1401250000000003</v>
      </c>
    </row>
    <row r="2832" spans="5:5" x14ac:dyDescent="0.2">
      <c r="E2832" s="7">
        <v>1.9404999999999999</v>
      </c>
    </row>
    <row r="2833" spans="5:5" x14ac:dyDescent="0.2">
      <c r="E2833" s="7">
        <v>2.0803750000000001</v>
      </c>
    </row>
    <row r="2834" spans="5:5" x14ac:dyDescent="0.2">
      <c r="E2834" s="7">
        <v>1.3287500000000001</v>
      </c>
    </row>
    <row r="2835" spans="5:5" x14ac:dyDescent="0.2">
      <c r="E2835" s="7">
        <v>5.9817499999999999</v>
      </c>
    </row>
    <row r="2836" spans="5:5" x14ac:dyDescent="0.2">
      <c r="E2836" s="7">
        <v>3.1647500000000002</v>
      </c>
    </row>
    <row r="2837" spans="5:5" x14ac:dyDescent="0.2">
      <c r="E2837" s="7">
        <v>4.1268750000000001</v>
      </c>
    </row>
    <row r="2838" spans="5:5" x14ac:dyDescent="0.2">
      <c r="E2838" s="7">
        <v>1.875</v>
      </c>
    </row>
    <row r="2839" spans="5:5" x14ac:dyDescent="0.2">
      <c r="E2839" s="7">
        <v>3.2040000000000002</v>
      </c>
    </row>
    <row r="2840" spans="5:5" x14ac:dyDescent="0.2">
      <c r="E2840" s="7">
        <v>1.0680000000000001</v>
      </c>
    </row>
    <row r="2841" spans="5:5" x14ac:dyDescent="0.2">
      <c r="E2841" s="7">
        <v>5.35025</v>
      </c>
    </row>
    <row r="2842" spans="5:5" x14ac:dyDescent="0.2">
      <c r="E2842" s="7">
        <v>2.692625</v>
      </c>
    </row>
    <row r="2843" spans="5:5" x14ac:dyDescent="0.2">
      <c r="E2843" s="7">
        <v>6.5598749999999999</v>
      </c>
    </row>
    <row r="2844" spans="5:5" x14ac:dyDescent="0.2">
      <c r="E2844" s="7">
        <v>3.9653749999999999</v>
      </c>
    </row>
    <row r="2845" spans="5:5" x14ac:dyDescent="0.2">
      <c r="E2845" s="7">
        <v>1.50525</v>
      </c>
    </row>
    <row r="2846" spans="5:5" x14ac:dyDescent="0.2">
      <c r="E2846" s="7">
        <v>3.7521249999999999</v>
      </c>
    </row>
    <row r="2847" spans="5:5" x14ac:dyDescent="0.2">
      <c r="E2847" s="7">
        <v>2.2149999999999999</v>
      </c>
    </row>
    <row r="2848" spans="5:5" x14ac:dyDescent="0.2">
      <c r="E2848" s="7">
        <v>2.820125</v>
      </c>
    </row>
    <row r="2849" spans="5:5" x14ac:dyDescent="0.2">
      <c r="E2849" s="7">
        <v>1.6007499999999999</v>
      </c>
    </row>
    <row r="2850" spans="5:5" x14ac:dyDescent="0.2">
      <c r="E2850" s="7">
        <v>1.0077499999999999</v>
      </c>
    </row>
    <row r="2851" spans="5:5" x14ac:dyDescent="0.2">
      <c r="E2851" s="7">
        <v>0.875</v>
      </c>
    </row>
    <row r="2852" spans="5:5" x14ac:dyDescent="0.2">
      <c r="E2852" s="7">
        <v>1.510375</v>
      </c>
    </row>
    <row r="2853" spans="5:5" x14ac:dyDescent="0.2">
      <c r="E2853" s="7">
        <v>1</v>
      </c>
    </row>
    <row r="2854" spans="5:5" x14ac:dyDescent="0.2">
      <c r="E2854" s="7">
        <v>3.3773749999999998</v>
      </c>
    </row>
    <row r="2855" spans="5:5" x14ac:dyDescent="0.2">
      <c r="E2855" s="7">
        <v>3.094875</v>
      </c>
    </row>
    <row r="2856" spans="5:5" x14ac:dyDescent="0.2">
      <c r="E2856" s="7">
        <v>4.2018750000000002</v>
      </c>
    </row>
    <row r="2857" spans="5:5" x14ac:dyDescent="0.2">
      <c r="E2857" s="7">
        <v>3.9488750000000001</v>
      </c>
    </row>
    <row r="2858" spans="5:5" x14ac:dyDescent="0.2">
      <c r="E2858" s="7">
        <v>3.032375</v>
      </c>
    </row>
    <row r="2859" spans="5:5" x14ac:dyDescent="0.2">
      <c r="E2859" s="7">
        <v>4.8105000000000002</v>
      </c>
    </row>
    <row r="2860" spans="5:5" x14ac:dyDescent="0.2">
      <c r="E2860" s="7">
        <v>2.8090000000000002</v>
      </c>
    </row>
    <row r="2861" spans="5:5" x14ac:dyDescent="0.2">
      <c r="E2861" s="7">
        <v>1.7001250000000001</v>
      </c>
    </row>
    <row r="2862" spans="5:5" x14ac:dyDescent="0.2">
      <c r="E2862" s="7">
        <v>1.25</v>
      </c>
    </row>
    <row r="2863" spans="5:5" x14ac:dyDescent="0.2">
      <c r="E2863" s="7">
        <v>4.6921249999999999</v>
      </c>
    </row>
    <row r="2864" spans="5:5" x14ac:dyDescent="0.2">
      <c r="E2864" s="7">
        <v>1.7544999999999999</v>
      </c>
    </row>
    <row r="2865" spans="5:5" x14ac:dyDescent="0.2">
      <c r="E2865" s="7">
        <v>2.5125000000000002</v>
      </c>
    </row>
    <row r="2866" spans="5:5" x14ac:dyDescent="0.2">
      <c r="E2866" s="7">
        <v>3.7327499999999998</v>
      </c>
    </row>
    <row r="2867" spans="5:5" x14ac:dyDescent="0.2">
      <c r="E2867" s="7">
        <v>3.5022500000000001</v>
      </c>
    </row>
    <row r="2868" spans="5:5" x14ac:dyDescent="0.2">
      <c r="E2868" s="7">
        <v>3.6077499999999998</v>
      </c>
    </row>
    <row r="2869" spans="5:5" x14ac:dyDescent="0.2">
      <c r="E2869" s="7">
        <v>1.5662499999999999</v>
      </c>
    </row>
    <row r="2870" spans="5:5" x14ac:dyDescent="0.2">
      <c r="E2870" s="7">
        <v>0.95199999999999996</v>
      </c>
    </row>
    <row r="2871" spans="5:5" x14ac:dyDescent="0.2">
      <c r="E2871" s="7">
        <v>13.6235</v>
      </c>
    </row>
    <row r="2872" spans="5:5" x14ac:dyDescent="0.2">
      <c r="E2872" s="7">
        <v>2.610125</v>
      </c>
    </row>
    <row r="2873" spans="5:5" x14ac:dyDescent="0.2">
      <c r="E2873" s="7">
        <v>2.683875</v>
      </c>
    </row>
    <row r="2874" spans="5:5" x14ac:dyDescent="0.2">
      <c r="E2874" s="7">
        <v>2.5125000000000002</v>
      </c>
    </row>
    <row r="2875" spans="5:5" x14ac:dyDescent="0.2">
      <c r="E2875" s="7">
        <v>1.7364999999999999</v>
      </c>
    </row>
    <row r="2876" spans="5:5" x14ac:dyDescent="0.2">
      <c r="E2876" s="7">
        <v>3.2040000000000002</v>
      </c>
    </row>
    <row r="2877" spans="5:5" x14ac:dyDescent="0.2">
      <c r="E2877" s="7">
        <v>1.75</v>
      </c>
    </row>
    <row r="2878" spans="5:5" x14ac:dyDescent="0.2">
      <c r="E2878" s="7">
        <v>3.53775</v>
      </c>
    </row>
    <row r="2879" spans="5:5" x14ac:dyDescent="0.2">
      <c r="E2879" s="7">
        <v>5.922625</v>
      </c>
    </row>
    <row r="2880" spans="5:5" x14ac:dyDescent="0.2">
      <c r="E2880" s="7">
        <v>1.07525</v>
      </c>
    </row>
    <row r="2881" spans="5:5" x14ac:dyDescent="0.2">
      <c r="E2881" s="7">
        <v>1.463125</v>
      </c>
    </row>
    <row r="2882" spans="5:5" x14ac:dyDescent="0.2">
      <c r="E2882" s="7">
        <v>1.625</v>
      </c>
    </row>
    <row r="2883" spans="5:5" x14ac:dyDescent="0.2">
      <c r="E2883" s="7">
        <v>3.8017500000000002</v>
      </c>
    </row>
    <row r="2884" spans="5:5" x14ac:dyDescent="0.2">
      <c r="E2884" s="7">
        <v>3.0198749999999999</v>
      </c>
    </row>
    <row r="2885" spans="5:5" x14ac:dyDescent="0.2">
      <c r="E2885" s="7">
        <v>0.76037500000000002</v>
      </c>
    </row>
    <row r="2886" spans="5:5" x14ac:dyDescent="0.2">
      <c r="E2886" s="7">
        <v>3.3283749999999999</v>
      </c>
    </row>
    <row r="2887" spans="5:5" x14ac:dyDescent="0.2">
      <c r="E2887" s="7">
        <v>3.4866250000000001</v>
      </c>
    </row>
    <row r="2888" spans="5:5" x14ac:dyDescent="0.2">
      <c r="E2888" s="7">
        <v>12.158250000000001</v>
      </c>
    </row>
    <row r="2889" spans="5:5" x14ac:dyDescent="0.2">
      <c r="E2889" s="7">
        <v>2.885875</v>
      </c>
    </row>
    <row r="2890" spans="5:5" x14ac:dyDescent="0.2">
      <c r="E2890" s="7">
        <v>2.2149999999999999</v>
      </c>
    </row>
    <row r="2891" spans="5:5" x14ac:dyDescent="0.2">
      <c r="E2891" s="7">
        <v>2.183125</v>
      </c>
    </row>
    <row r="2892" spans="5:5" x14ac:dyDescent="0.2">
      <c r="E2892" s="7">
        <v>2.1360000000000001</v>
      </c>
    </row>
    <row r="2893" spans="5:5" x14ac:dyDescent="0.2">
      <c r="E2893" s="7">
        <v>2.7669999999999999</v>
      </c>
    </row>
    <row r="2894" spans="5:5" x14ac:dyDescent="0.2">
      <c r="E2894" s="7">
        <v>22.907624999999999</v>
      </c>
    </row>
    <row r="2895" spans="5:5" x14ac:dyDescent="0.2">
      <c r="E2895" s="7">
        <v>12.116</v>
      </c>
    </row>
    <row r="2896" spans="5:5" x14ac:dyDescent="0.2">
      <c r="E2896" s="7">
        <v>3.0258750000000001</v>
      </c>
    </row>
    <row r="2897" spans="5:5" x14ac:dyDescent="0.2">
      <c r="E2897" s="7">
        <v>4.562125</v>
      </c>
    </row>
    <row r="2898" spans="5:5" x14ac:dyDescent="0.2">
      <c r="E2898" s="7">
        <v>2.0193750000000001</v>
      </c>
    </row>
    <row r="2899" spans="5:5" x14ac:dyDescent="0.2">
      <c r="E2899" s="7">
        <v>3.6656249999999999</v>
      </c>
    </row>
    <row r="2900" spans="5:5" x14ac:dyDescent="0.2">
      <c r="E2900" s="7">
        <v>1.0680000000000001</v>
      </c>
    </row>
    <row r="2901" spans="5:5" x14ac:dyDescent="0.2">
      <c r="E2901" s="7">
        <v>2.2361249999999999</v>
      </c>
    </row>
    <row r="2902" spans="5:5" x14ac:dyDescent="0.2">
      <c r="E2902" s="7">
        <v>3.473125</v>
      </c>
    </row>
    <row r="2903" spans="5:5" x14ac:dyDescent="0.2">
      <c r="E2903" s="7">
        <v>12.856125</v>
      </c>
    </row>
    <row r="2904" spans="5:5" x14ac:dyDescent="0.2">
      <c r="E2904" s="7">
        <v>8.5151249999999994</v>
      </c>
    </row>
    <row r="2905" spans="5:5" x14ac:dyDescent="0.2">
      <c r="E2905" s="7">
        <v>8.9396249999999995</v>
      </c>
    </row>
    <row r="2906" spans="5:5" x14ac:dyDescent="0.2">
      <c r="E2906" s="7">
        <v>2.698375</v>
      </c>
    </row>
    <row r="2907" spans="5:5" x14ac:dyDescent="0.2">
      <c r="E2907" s="7">
        <v>1.50525</v>
      </c>
    </row>
    <row r="2908" spans="5:5" x14ac:dyDescent="0.2">
      <c r="E2908" s="7">
        <v>1.3975</v>
      </c>
    </row>
    <row r="2909" spans="5:5" x14ac:dyDescent="0.2">
      <c r="E2909" s="7">
        <v>1.185875</v>
      </c>
    </row>
    <row r="2910" spans="5:5" x14ac:dyDescent="0.2">
      <c r="E2910" s="7">
        <v>3.3025000000000002</v>
      </c>
    </row>
    <row r="2911" spans="5:5" x14ac:dyDescent="0.2">
      <c r="E2911" s="7">
        <v>2.5647500000000001</v>
      </c>
    </row>
    <row r="2912" spans="5:5" x14ac:dyDescent="0.2">
      <c r="E2912" s="7">
        <v>7.2811250000000003</v>
      </c>
    </row>
    <row r="2913" spans="5:5" x14ac:dyDescent="0.2">
      <c r="E2913" s="7">
        <v>2.58325</v>
      </c>
    </row>
    <row r="2914" spans="5:5" x14ac:dyDescent="0.2">
      <c r="E2914" s="7">
        <v>6.2065000000000001</v>
      </c>
    </row>
    <row r="2915" spans="5:5" x14ac:dyDescent="0.2">
      <c r="E2915" s="7">
        <v>4.015625</v>
      </c>
    </row>
    <row r="2916" spans="5:5" x14ac:dyDescent="0.2">
      <c r="E2916" s="7">
        <v>6.5431249999999999</v>
      </c>
    </row>
    <row r="2917" spans="5:5" x14ac:dyDescent="0.2">
      <c r="E2917" s="7">
        <v>1.50525</v>
      </c>
    </row>
    <row r="2918" spans="5:5" x14ac:dyDescent="0.2">
      <c r="E2918" s="7">
        <v>7.5839999999999996</v>
      </c>
    </row>
    <row r="2919" spans="5:5" x14ac:dyDescent="0.2">
      <c r="E2919" s="7">
        <v>2.1360000000000001</v>
      </c>
    </row>
    <row r="2920" spans="5:5" x14ac:dyDescent="0.2">
      <c r="E2920" s="7">
        <v>3.2882500000000001</v>
      </c>
    </row>
    <row r="2921" spans="5:5" x14ac:dyDescent="0.2">
      <c r="E2921" s="7">
        <v>1.875</v>
      </c>
    </row>
    <row r="2922" spans="5:5" x14ac:dyDescent="0.2">
      <c r="E2922" s="7">
        <v>6.2061250000000001</v>
      </c>
    </row>
    <row r="2923" spans="5:5" x14ac:dyDescent="0.2">
      <c r="E2923" s="7">
        <v>3.8262499999999999</v>
      </c>
    </row>
    <row r="2924" spans="5:5" x14ac:dyDescent="0.2">
      <c r="E2924" s="7">
        <v>4.6202500000000004</v>
      </c>
    </row>
    <row r="2925" spans="5:5" x14ac:dyDescent="0.2">
      <c r="E2925" s="7">
        <v>31.229749999999999</v>
      </c>
    </row>
    <row r="2926" spans="5:5" x14ac:dyDescent="0.2">
      <c r="E2926" s="7">
        <v>7.8496249999999996</v>
      </c>
    </row>
    <row r="2927" spans="5:5" x14ac:dyDescent="0.2">
      <c r="E2927" s="7">
        <v>2.61775</v>
      </c>
    </row>
    <row r="2928" spans="5:5" x14ac:dyDescent="0.2">
      <c r="E2928" s="7">
        <v>11.610875</v>
      </c>
    </row>
    <row r="2929" spans="5:5" x14ac:dyDescent="0.2">
      <c r="E2929" s="7">
        <v>4.0658750000000001</v>
      </c>
    </row>
    <row r="2930" spans="5:5" x14ac:dyDescent="0.2">
      <c r="E2930" s="7">
        <v>1.5</v>
      </c>
    </row>
    <row r="2931" spans="5:5" x14ac:dyDescent="0.2">
      <c r="E2931" s="7">
        <v>1.82</v>
      </c>
    </row>
    <row r="2932" spans="5:5" x14ac:dyDescent="0.2">
      <c r="E2932" s="7">
        <v>6.2306249999999999</v>
      </c>
    </row>
    <row r="2933" spans="5:5" x14ac:dyDescent="0.2">
      <c r="E2933" s="7">
        <v>1.62975</v>
      </c>
    </row>
    <row r="2934" spans="5:5" x14ac:dyDescent="0.2">
      <c r="E2934" s="7">
        <v>0.88387499999999997</v>
      </c>
    </row>
    <row r="2935" spans="5:5" x14ac:dyDescent="0.2">
      <c r="E2935" s="7">
        <v>2.752875</v>
      </c>
    </row>
    <row r="2936" spans="5:5" x14ac:dyDescent="0.2">
      <c r="E2936" s="7">
        <v>8.985125</v>
      </c>
    </row>
    <row r="2937" spans="5:5" x14ac:dyDescent="0.2">
      <c r="E2937" s="7">
        <v>2.25</v>
      </c>
    </row>
    <row r="2938" spans="5:5" x14ac:dyDescent="0.2">
      <c r="E2938" s="7">
        <v>1.1180000000000001</v>
      </c>
    </row>
    <row r="2939" spans="5:5" x14ac:dyDescent="0.2">
      <c r="E2939" s="7">
        <v>5.2737499999999997</v>
      </c>
    </row>
    <row r="2940" spans="5:5" x14ac:dyDescent="0.2">
      <c r="E2940" s="7">
        <v>4.8621249999999998</v>
      </c>
    </row>
    <row r="2941" spans="5:5" x14ac:dyDescent="0.2">
      <c r="E2941" s="7">
        <v>3.1647500000000002</v>
      </c>
    </row>
    <row r="2942" spans="5:5" x14ac:dyDescent="0.2">
      <c r="E2942" s="7">
        <v>3.1868750000000001</v>
      </c>
    </row>
    <row r="2943" spans="5:5" x14ac:dyDescent="0.2">
      <c r="E2943" s="7">
        <v>4.6668750000000001</v>
      </c>
    </row>
    <row r="2944" spans="5:5" x14ac:dyDescent="0.2">
      <c r="E2944" s="7">
        <v>6.1666249999999998</v>
      </c>
    </row>
    <row r="2945" spans="5:5" x14ac:dyDescent="0.2">
      <c r="E2945" s="7">
        <v>4.6669999999999998</v>
      </c>
    </row>
    <row r="2946" spans="5:5" x14ac:dyDescent="0.2">
      <c r="E2946" s="7">
        <v>2.2324999999999999</v>
      </c>
    </row>
    <row r="2947" spans="5:5" x14ac:dyDescent="0.2">
      <c r="E2947" s="7">
        <v>4.8023749999999996</v>
      </c>
    </row>
    <row r="2948" spans="5:5" x14ac:dyDescent="0.2">
      <c r="E2948" s="7">
        <v>2.2254999999999998</v>
      </c>
    </row>
    <row r="2949" spans="5:5" x14ac:dyDescent="0.2">
      <c r="E2949" s="7">
        <v>1.463125</v>
      </c>
    </row>
    <row r="2950" spans="5:5" x14ac:dyDescent="0.2">
      <c r="E2950" s="7">
        <v>5.1207500000000001</v>
      </c>
    </row>
    <row r="2951" spans="5:5" x14ac:dyDescent="0.2">
      <c r="E2951" s="7">
        <v>1.85825</v>
      </c>
    </row>
    <row r="2952" spans="5:5" x14ac:dyDescent="0.2">
      <c r="E2952" s="7">
        <v>2.2115</v>
      </c>
    </row>
    <row r="2953" spans="5:5" x14ac:dyDescent="0.2">
      <c r="E2953" s="7">
        <v>0.53037500000000004</v>
      </c>
    </row>
    <row r="2954" spans="5:5" x14ac:dyDescent="0.2">
      <c r="E2954" s="7">
        <v>4.7919999999999998</v>
      </c>
    </row>
    <row r="2955" spans="5:5" x14ac:dyDescent="0.2">
      <c r="E2955" s="7">
        <v>3.4063750000000002</v>
      </c>
    </row>
    <row r="2956" spans="5:5" x14ac:dyDescent="0.2">
      <c r="E2956" s="7">
        <v>2.625</v>
      </c>
    </row>
    <row r="2957" spans="5:5" x14ac:dyDescent="0.2">
      <c r="E2957" s="7">
        <v>1.85825</v>
      </c>
    </row>
    <row r="2958" spans="5:5" x14ac:dyDescent="0.2">
      <c r="E2958" s="7">
        <v>1.2373749999999999</v>
      </c>
    </row>
    <row r="2959" spans="5:5" x14ac:dyDescent="0.2">
      <c r="E2959" s="7">
        <v>3.3690000000000002</v>
      </c>
    </row>
    <row r="2960" spans="5:5" x14ac:dyDescent="0.2">
      <c r="E2960" s="7">
        <v>1.0606249999999999</v>
      </c>
    </row>
    <row r="2961" spans="5:5" x14ac:dyDescent="0.2">
      <c r="E2961" s="7">
        <v>2.625</v>
      </c>
    </row>
    <row r="2962" spans="5:5" x14ac:dyDescent="0.2">
      <c r="E2962" s="7">
        <v>8.6358750000000004</v>
      </c>
    </row>
    <row r="2963" spans="5:5" x14ac:dyDescent="0.2">
      <c r="E2963" s="7">
        <v>0.79062500000000002</v>
      </c>
    </row>
    <row r="2964" spans="5:5" x14ac:dyDescent="0.2">
      <c r="E2964" s="7">
        <v>0.80037499999999995</v>
      </c>
    </row>
    <row r="2965" spans="5:5" x14ac:dyDescent="0.2">
      <c r="E2965" s="7">
        <v>2.7414999999999998</v>
      </c>
    </row>
    <row r="2966" spans="5:5" x14ac:dyDescent="0.2">
      <c r="E2966" s="7">
        <v>1.9121250000000001</v>
      </c>
    </row>
    <row r="2967" spans="5:5" x14ac:dyDescent="0.2">
      <c r="E2967" s="7">
        <v>4.383375</v>
      </c>
    </row>
    <row r="2968" spans="5:5" x14ac:dyDescent="0.2">
      <c r="E2968" s="7">
        <v>3.473125</v>
      </c>
    </row>
    <row r="2969" spans="5:5" x14ac:dyDescent="0.2">
      <c r="E2969" s="7">
        <v>1.6817500000000001</v>
      </c>
    </row>
    <row r="2970" spans="5:5" x14ac:dyDescent="0.2">
      <c r="E2970" s="7">
        <v>1.2562500000000001</v>
      </c>
    </row>
    <row r="2971" spans="5:5" x14ac:dyDescent="0.2">
      <c r="E2971" s="7">
        <v>1.0077499999999999</v>
      </c>
    </row>
    <row r="2972" spans="5:5" x14ac:dyDescent="0.2">
      <c r="E2972" s="7">
        <v>2.2115</v>
      </c>
    </row>
    <row r="2973" spans="5:5" x14ac:dyDescent="0.2">
      <c r="E2973" s="7">
        <v>1.4252499999999999</v>
      </c>
    </row>
    <row r="2974" spans="5:5" x14ac:dyDescent="0.2">
      <c r="E2974" s="7">
        <v>1.625</v>
      </c>
    </row>
    <row r="2975" spans="5:5" x14ac:dyDescent="0.2">
      <c r="E2975" s="7">
        <v>2.1866249999999998</v>
      </c>
    </row>
    <row r="2976" spans="5:5" x14ac:dyDescent="0.2">
      <c r="E2976" s="7">
        <v>2.0953750000000002</v>
      </c>
    </row>
    <row r="2977" spans="5:5" x14ac:dyDescent="0.2">
      <c r="E2977" s="7">
        <v>1.4252499999999999</v>
      </c>
    </row>
    <row r="2978" spans="5:5" x14ac:dyDescent="0.2">
      <c r="E2978" s="7">
        <v>1.2869999999999999</v>
      </c>
    </row>
    <row r="2979" spans="5:5" x14ac:dyDescent="0.2">
      <c r="E2979" s="7">
        <v>1.7001250000000001</v>
      </c>
    </row>
    <row r="2980" spans="5:5" x14ac:dyDescent="0.2">
      <c r="E2980" s="7">
        <v>2.7041249999999999</v>
      </c>
    </row>
    <row r="2981" spans="5:5" x14ac:dyDescent="0.2">
      <c r="E2981" s="7">
        <v>3.1349999999999998</v>
      </c>
    </row>
    <row r="2982" spans="5:5" x14ac:dyDescent="0.2">
      <c r="E2982" s="7">
        <v>1.7677499999999999</v>
      </c>
    </row>
    <row r="2983" spans="5:5" x14ac:dyDescent="0.2">
      <c r="E2983" s="7">
        <v>2.121375</v>
      </c>
    </row>
    <row r="2984" spans="5:5" x14ac:dyDescent="0.2">
      <c r="E2984" s="7">
        <v>1.2373749999999999</v>
      </c>
    </row>
    <row r="2985" spans="5:5" x14ac:dyDescent="0.2">
      <c r="E2985" s="7">
        <v>2.7442500000000001</v>
      </c>
    </row>
    <row r="2986" spans="5:5" x14ac:dyDescent="0.2">
      <c r="E2986" s="7">
        <v>0.90137500000000004</v>
      </c>
    </row>
    <row r="2987" spans="5:5" x14ac:dyDescent="0.2">
      <c r="E2987" s="7">
        <v>1.9404999999999999</v>
      </c>
    </row>
    <row r="2988" spans="5:5" x14ac:dyDescent="0.2">
      <c r="E2988" s="7">
        <v>1.52075</v>
      </c>
    </row>
    <row r="2989" spans="5:5" x14ac:dyDescent="0.2">
      <c r="E2989" s="7">
        <v>1.7364999999999999</v>
      </c>
    </row>
    <row r="2990" spans="5:5" x14ac:dyDescent="0.2">
      <c r="E2990" s="7">
        <v>0.95199999999999996</v>
      </c>
    </row>
    <row r="2991" spans="5:5" x14ac:dyDescent="0.2">
      <c r="E2991" s="7">
        <v>1.25</v>
      </c>
    </row>
    <row r="2992" spans="5:5" x14ac:dyDescent="0.2">
      <c r="E2992" s="7">
        <v>2.8254999999999999</v>
      </c>
    </row>
    <row r="2993" spans="5:5" x14ac:dyDescent="0.2">
      <c r="E2993" s="7">
        <v>3.2466249999999999</v>
      </c>
    </row>
    <row r="2994" spans="5:5" x14ac:dyDescent="0.2">
      <c r="E2994" s="7">
        <v>1.85825</v>
      </c>
    </row>
    <row r="2995" spans="5:5" x14ac:dyDescent="0.2">
      <c r="E2995" s="7">
        <v>2.2810000000000001</v>
      </c>
    </row>
    <row r="2996" spans="5:5" x14ac:dyDescent="0.2">
      <c r="E2996" s="7">
        <v>5.7838750000000001</v>
      </c>
    </row>
    <row r="2997" spans="5:5" x14ac:dyDescent="0.2">
      <c r="E2997" s="7">
        <v>0.625</v>
      </c>
    </row>
    <row r="2998" spans="5:5" x14ac:dyDescent="0.2">
      <c r="E2998" s="7">
        <v>4.2518750000000001</v>
      </c>
    </row>
    <row r="2999" spans="5:5" x14ac:dyDescent="0.2">
      <c r="E2999" s="7">
        <v>2.0803750000000001</v>
      </c>
    </row>
    <row r="3000" spans="5:5" x14ac:dyDescent="0.2">
      <c r="E3000" s="7">
        <v>2.427</v>
      </c>
    </row>
    <row r="3001" spans="5:5" x14ac:dyDescent="0.2">
      <c r="E3001" s="7">
        <v>1.3975</v>
      </c>
    </row>
    <row r="3002" spans="5:5" x14ac:dyDescent="0.2">
      <c r="E3002" s="7">
        <v>1.6441250000000001</v>
      </c>
    </row>
    <row r="3003" spans="5:5" x14ac:dyDescent="0.2">
      <c r="E3003" s="7">
        <v>1.875</v>
      </c>
    </row>
    <row r="3004" spans="5:5" x14ac:dyDescent="0.2">
      <c r="E3004" s="7">
        <v>5.0633749999999997</v>
      </c>
    </row>
    <row r="3005" spans="5:5" x14ac:dyDescent="0.2">
      <c r="E3005" s="7">
        <v>2.67225</v>
      </c>
    </row>
    <row r="3006" spans="5:5" x14ac:dyDescent="0.2">
      <c r="E3006" s="7">
        <v>1.7677499999999999</v>
      </c>
    </row>
    <row r="3007" spans="5:5" x14ac:dyDescent="0.2">
      <c r="E3007" s="7">
        <v>2.6280000000000001</v>
      </c>
    </row>
    <row r="3008" spans="5:5" x14ac:dyDescent="0.2">
      <c r="E3008" s="7">
        <v>1.7001250000000001</v>
      </c>
    </row>
    <row r="3009" spans="5:5" x14ac:dyDescent="0.2">
      <c r="E3009" s="7">
        <v>0.707125</v>
      </c>
    </row>
    <row r="3010" spans="5:5" x14ac:dyDescent="0.2">
      <c r="E3010" s="7">
        <v>1.0680000000000001</v>
      </c>
    </row>
    <row r="3011" spans="5:5" x14ac:dyDescent="0.2">
      <c r="E3011" s="7">
        <v>2.3881250000000001</v>
      </c>
    </row>
    <row r="3012" spans="5:5" x14ac:dyDescent="0.2">
      <c r="E3012" s="7">
        <v>1.1525000000000001</v>
      </c>
    </row>
    <row r="3013" spans="5:5" x14ac:dyDescent="0.2">
      <c r="E3013" s="7">
        <v>1.25</v>
      </c>
    </row>
    <row r="3014" spans="5:5" x14ac:dyDescent="0.2">
      <c r="E3014" s="7">
        <v>1.352125</v>
      </c>
    </row>
    <row r="3015" spans="5:5" x14ac:dyDescent="0.2">
      <c r="E3015" s="7">
        <v>1.5662499999999999</v>
      </c>
    </row>
    <row r="3016" spans="5:5" x14ac:dyDescent="0.2">
      <c r="E3016" s="7">
        <v>1.0077499999999999</v>
      </c>
    </row>
    <row r="3017" spans="5:5" x14ac:dyDescent="0.2">
      <c r="E3017" s="7">
        <v>0.72887500000000005</v>
      </c>
    </row>
    <row r="3018" spans="5:5" x14ac:dyDescent="0.2">
      <c r="E3018" s="7">
        <v>1.7677499999999999</v>
      </c>
    </row>
    <row r="3019" spans="5:5" x14ac:dyDescent="0.2">
      <c r="E3019" s="7">
        <v>9.2987500000000001</v>
      </c>
    </row>
    <row r="3020" spans="5:5" x14ac:dyDescent="0.2">
      <c r="E3020" s="7">
        <v>0.75</v>
      </c>
    </row>
    <row r="3021" spans="5:5" x14ac:dyDescent="0.2">
      <c r="E3021" s="7">
        <v>0.88387499999999997</v>
      </c>
    </row>
    <row r="3022" spans="5:5" x14ac:dyDescent="0.2">
      <c r="E3022" s="7">
        <v>0.76037500000000002</v>
      </c>
    </row>
    <row r="3023" spans="5:5" x14ac:dyDescent="0.2">
      <c r="E3023" s="7">
        <v>1.0077499999999999</v>
      </c>
    </row>
    <row r="3024" spans="5:5" x14ac:dyDescent="0.2">
      <c r="E3024" s="7">
        <v>0.39524999999999999</v>
      </c>
    </row>
    <row r="3025" spans="5:5" x14ac:dyDescent="0.2">
      <c r="E3025" s="7">
        <v>1.677</v>
      </c>
    </row>
    <row r="3026" spans="5:5" x14ac:dyDescent="0.2">
      <c r="E3026" s="7">
        <v>1.75</v>
      </c>
    </row>
    <row r="3027" spans="5:5" x14ac:dyDescent="0.2">
      <c r="E3027" s="7">
        <v>0.79062500000000002</v>
      </c>
    </row>
    <row r="3028" spans="5:5" x14ac:dyDescent="0.2">
      <c r="E3028" s="7">
        <v>1.41425</v>
      </c>
    </row>
    <row r="3029" spans="5:5" x14ac:dyDescent="0.2">
      <c r="E3029" s="7">
        <v>5.95425</v>
      </c>
    </row>
    <row r="3030" spans="5:5" x14ac:dyDescent="0.2">
      <c r="E3030" s="7">
        <v>0.88387499999999997</v>
      </c>
    </row>
    <row r="3031" spans="5:5" x14ac:dyDescent="0.2">
      <c r="E3031" s="7">
        <v>1.9524999999999999</v>
      </c>
    </row>
    <row r="3032" spans="5:5" x14ac:dyDescent="0.2">
      <c r="E3032" s="7">
        <v>0.88387499999999997</v>
      </c>
    </row>
    <row r="3033" spans="5:5" x14ac:dyDescent="0.2">
      <c r="E3033" s="7">
        <v>1.463125</v>
      </c>
    </row>
    <row r="3034" spans="5:5" x14ac:dyDescent="0.2">
      <c r="E3034" s="7">
        <v>2.0691250000000001</v>
      </c>
    </row>
    <row r="3035" spans="5:5" x14ac:dyDescent="0.2">
      <c r="E3035" s="7">
        <v>1.0077499999999999</v>
      </c>
    </row>
    <row r="3036" spans="5:5" x14ac:dyDescent="0.2">
      <c r="E3036" s="7">
        <v>1.1792499999999999</v>
      </c>
    </row>
    <row r="3037" spans="5:5" x14ac:dyDescent="0.2">
      <c r="E3037" s="7">
        <v>4.0212500000000002</v>
      </c>
    </row>
    <row r="3038" spans="5:5" x14ac:dyDescent="0.2">
      <c r="E3038" s="7">
        <v>1.8456250000000001</v>
      </c>
    </row>
    <row r="3039" spans="5:5" x14ac:dyDescent="0.2">
      <c r="E3039" s="7">
        <v>2.6280000000000001</v>
      </c>
    </row>
    <row r="3040" spans="5:5" x14ac:dyDescent="0.2">
      <c r="E3040" s="7">
        <v>1.07525</v>
      </c>
    </row>
    <row r="3041" spans="5:5" x14ac:dyDescent="0.2">
      <c r="E3041" s="7">
        <v>0.63737500000000002</v>
      </c>
    </row>
    <row r="3042" spans="5:5" x14ac:dyDescent="0.2">
      <c r="E3042" s="7">
        <v>5.147875</v>
      </c>
    </row>
    <row r="3043" spans="5:5" x14ac:dyDescent="0.2">
      <c r="E3043" s="7">
        <v>1.7544999999999999</v>
      </c>
    </row>
    <row r="3044" spans="5:5" x14ac:dyDescent="0.2">
      <c r="E3044" s="7">
        <v>1.0680000000000001</v>
      </c>
    </row>
    <row r="3045" spans="5:5" x14ac:dyDescent="0.2">
      <c r="E3045" s="7">
        <v>1.4577500000000001</v>
      </c>
    </row>
    <row r="3046" spans="5:5" x14ac:dyDescent="0.2">
      <c r="E3046" s="7">
        <v>16.716125000000002</v>
      </c>
    </row>
    <row r="3047" spans="5:5" x14ac:dyDescent="0.2">
      <c r="E3047" s="7">
        <v>8.2087500000000002</v>
      </c>
    </row>
    <row r="3048" spans="5:5" x14ac:dyDescent="0.2">
      <c r="E3048" s="7">
        <v>2.0983749999999999</v>
      </c>
    </row>
    <row r="3049" spans="5:5" x14ac:dyDescent="0.2">
      <c r="E3049" s="7">
        <v>1.625</v>
      </c>
    </row>
    <row r="3050" spans="5:5" x14ac:dyDescent="0.2">
      <c r="E3050" s="7">
        <v>3.25</v>
      </c>
    </row>
    <row r="3051" spans="5:5" x14ac:dyDescent="0.2">
      <c r="E3051" s="7">
        <v>3.1324999999999998</v>
      </c>
    </row>
    <row r="3052" spans="5:5" x14ac:dyDescent="0.2">
      <c r="E3052" s="7">
        <v>0.88387499999999997</v>
      </c>
    </row>
    <row r="3053" spans="5:5" x14ac:dyDescent="0.2">
      <c r="E3053" s="7">
        <v>1.1792499999999999</v>
      </c>
    </row>
    <row r="3054" spans="5:5" x14ac:dyDescent="0.2">
      <c r="E3054" s="7">
        <v>1.78975</v>
      </c>
    </row>
    <row r="3055" spans="5:5" x14ac:dyDescent="0.2">
      <c r="E3055" s="7">
        <v>1.25</v>
      </c>
    </row>
    <row r="3056" spans="5:5" x14ac:dyDescent="0.2">
      <c r="E3056" s="7">
        <v>0.72887500000000005</v>
      </c>
    </row>
    <row r="3057" spans="5:5" x14ac:dyDescent="0.2">
      <c r="E3057" s="7">
        <v>0.375</v>
      </c>
    </row>
    <row r="3058" spans="5:5" x14ac:dyDescent="0.2">
      <c r="E3058" s="7">
        <v>1.8456250000000001</v>
      </c>
    </row>
    <row r="3059" spans="5:5" x14ac:dyDescent="0.2">
      <c r="E3059" s="7">
        <v>1.27475</v>
      </c>
    </row>
    <row r="3060" spans="5:5" x14ac:dyDescent="0.2">
      <c r="E3060" s="7">
        <v>1.7677499999999999</v>
      </c>
    </row>
    <row r="3061" spans="5:5" x14ac:dyDescent="0.2">
      <c r="E3061" s="7">
        <v>1.7766249999999999</v>
      </c>
    </row>
    <row r="3062" spans="5:5" x14ac:dyDescent="0.2">
      <c r="E3062" s="7">
        <v>1.1792499999999999</v>
      </c>
    </row>
    <row r="3063" spans="5:5" x14ac:dyDescent="0.2">
      <c r="E3063" s="7">
        <v>5.5052500000000002</v>
      </c>
    </row>
    <row r="3064" spans="5:5" x14ac:dyDescent="0.2">
      <c r="E3064" s="7">
        <v>0.76037500000000002</v>
      </c>
    </row>
    <row r="3065" spans="5:5" x14ac:dyDescent="0.2">
      <c r="E3065" s="7">
        <v>2.050125</v>
      </c>
    </row>
    <row r="3066" spans="5:5" x14ac:dyDescent="0.2">
      <c r="E3066" s="7">
        <v>0.79062500000000002</v>
      </c>
    </row>
    <row r="3067" spans="5:5" x14ac:dyDescent="0.2">
      <c r="E3067" s="7">
        <v>2.37175</v>
      </c>
    </row>
    <row r="3068" spans="5:5" x14ac:dyDescent="0.2">
      <c r="E3068" s="7">
        <v>4.3102499999999999</v>
      </c>
    </row>
    <row r="3069" spans="5:5" x14ac:dyDescent="0.2">
      <c r="E3069" s="7">
        <v>2.9817499999999999</v>
      </c>
    </row>
    <row r="3070" spans="5:5" x14ac:dyDescent="0.2">
      <c r="E3070" s="7">
        <v>5.6955</v>
      </c>
    </row>
    <row r="3071" spans="5:5" x14ac:dyDescent="0.2">
      <c r="E3071" s="7">
        <v>3.5794999999999999</v>
      </c>
    </row>
    <row r="3072" spans="5:5" x14ac:dyDescent="0.2">
      <c r="E3072" s="7">
        <v>2.1578750000000002</v>
      </c>
    </row>
    <row r="3073" spans="5:5" x14ac:dyDescent="0.2">
      <c r="E3073" s="7">
        <v>1.6441250000000001</v>
      </c>
    </row>
    <row r="3074" spans="5:5" x14ac:dyDescent="0.2">
      <c r="E3074" s="7">
        <v>3.3541249999999998</v>
      </c>
    </row>
    <row r="3075" spans="5:5" x14ac:dyDescent="0.2">
      <c r="E3075" s="7">
        <v>9.0541250000000009</v>
      </c>
    </row>
    <row r="3076" spans="5:5" x14ac:dyDescent="0.2">
      <c r="E3076" s="7">
        <v>1.976375</v>
      </c>
    </row>
    <row r="3077" spans="5:5" x14ac:dyDescent="0.2">
      <c r="E3077" s="7">
        <v>3.4003749999999999</v>
      </c>
    </row>
    <row r="3078" spans="5:5" x14ac:dyDescent="0.2">
      <c r="E3078" s="7">
        <v>4.1941249999999997</v>
      </c>
    </row>
    <row r="3079" spans="5:5" x14ac:dyDescent="0.2">
      <c r="E3079" s="7">
        <v>6.4130000000000003</v>
      </c>
    </row>
    <row r="3080" spans="5:5" x14ac:dyDescent="0.2">
      <c r="E3080" s="7">
        <v>4.9006249999999998</v>
      </c>
    </row>
    <row r="3081" spans="5:5" x14ac:dyDescent="0.2">
      <c r="E3081" s="7">
        <v>4.5069999999999997</v>
      </c>
    </row>
    <row r="3082" spans="5:5" x14ac:dyDescent="0.2">
      <c r="E3082" s="7">
        <v>6.9036249999999999</v>
      </c>
    </row>
    <row r="3083" spans="5:5" x14ac:dyDescent="0.2">
      <c r="E3083" s="7">
        <v>0.90137500000000004</v>
      </c>
    </row>
    <row r="3084" spans="5:5" x14ac:dyDescent="0.2">
      <c r="E3084" s="7">
        <v>1.62825</v>
      </c>
    </row>
    <row r="3085" spans="5:5" x14ac:dyDescent="0.2">
      <c r="E3085" s="7">
        <v>0.90137500000000004</v>
      </c>
    </row>
    <row r="3086" spans="5:5" x14ac:dyDescent="0.2">
      <c r="E3086" s="7">
        <v>2.6387499999999999</v>
      </c>
    </row>
    <row r="3087" spans="5:5" x14ac:dyDescent="0.2">
      <c r="E3087" s="7">
        <v>2.4762499999999998</v>
      </c>
    </row>
    <row r="3088" spans="5:5" x14ac:dyDescent="0.2">
      <c r="E3088" s="7">
        <v>0.75</v>
      </c>
    </row>
    <row r="3089" spans="5:5" x14ac:dyDescent="0.2">
      <c r="E3089" s="7">
        <v>2.2534999999999998</v>
      </c>
    </row>
    <row r="3090" spans="5:5" x14ac:dyDescent="0.2">
      <c r="E3090" s="7">
        <v>2.0797500000000002</v>
      </c>
    </row>
    <row r="3091" spans="5:5" x14ac:dyDescent="0.2">
      <c r="E3091" s="7">
        <v>4.5293749999999999</v>
      </c>
    </row>
    <row r="3092" spans="5:5" x14ac:dyDescent="0.2">
      <c r="E3092" s="7">
        <v>1.7677499999999999</v>
      </c>
    </row>
    <row r="3093" spans="5:5" x14ac:dyDescent="0.2">
      <c r="E3093" s="7">
        <v>1.0077499999999999</v>
      </c>
    </row>
    <row r="3094" spans="5:5" x14ac:dyDescent="0.2">
      <c r="E3094" s="7">
        <v>0.91</v>
      </c>
    </row>
    <row r="3095" spans="5:5" x14ac:dyDescent="0.2">
      <c r="E3095" s="7">
        <v>1.185875</v>
      </c>
    </row>
    <row r="3096" spans="5:5" x14ac:dyDescent="0.2">
      <c r="E3096" s="7">
        <v>0.80037499999999995</v>
      </c>
    </row>
    <row r="3097" spans="5:5" x14ac:dyDescent="0.2">
      <c r="E3097" s="7">
        <v>1.3049999999999999</v>
      </c>
    </row>
    <row r="3098" spans="5:5" x14ac:dyDescent="0.2">
      <c r="E3098" s="7">
        <v>2.9181249999999999</v>
      </c>
    </row>
    <row r="3099" spans="5:5" x14ac:dyDescent="0.2">
      <c r="E3099" s="7">
        <v>2.304875</v>
      </c>
    </row>
    <row r="3100" spans="5:5" x14ac:dyDescent="0.2">
      <c r="E3100" s="7">
        <v>4.1449999999999996</v>
      </c>
    </row>
    <row r="3101" spans="5:5" x14ac:dyDescent="0.2">
      <c r="E3101" s="7">
        <v>4.5432499999999996</v>
      </c>
    </row>
    <row r="3102" spans="5:5" x14ac:dyDescent="0.2">
      <c r="E3102" s="7">
        <v>3.9662500000000001</v>
      </c>
    </row>
    <row r="3103" spans="5:5" x14ac:dyDescent="0.2">
      <c r="E3103" s="7">
        <v>6.4705000000000004</v>
      </c>
    </row>
    <row r="3104" spans="5:5" x14ac:dyDescent="0.2">
      <c r="E3104" s="7">
        <v>5.9501249999999999</v>
      </c>
    </row>
    <row r="3105" spans="5:5" x14ac:dyDescent="0.2">
      <c r="E3105" s="7">
        <v>12.352375</v>
      </c>
    </row>
    <row r="3106" spans="5:5" x14ac:dyDescent="0.2">
      <c r="E3106" s="7">
        <v>2.3881250000000001</v>
      </c>
    </row>
    <row r="3107" spans="5:5" x14ac:dyDescent="0.2">
      <c r="E3107" s="7">
        <v>3.2040000000000002</v>
      </c>
    </row>
    <row r="3108" spans="5:5" x14ac:dyDescent="0.2">
      <c r="E3108" s="7">
        <v>2.1858749999999998</v>
      </c>
    </row>
    <row r="3109" spans="5:5" x14ac:dyDescent="0.2">
      <c r="E3109" s="7">
        <v>13.678625</v>
      </c>
    </row>
    <row r="3110" spans="5:5" x14ac:dyDescent="0.2">
      <c r="E3110" s="7">
        <v>5.2737499999999997</v>
      </c>
    </row>
    <row r="3111" spans="5:5" x14ac:dyDescent="0.2">
      <c r="E3111" s="7">
        <v>4.2720000000000002</v>
      </c>
    </row>
    <row r="3112" spans="5:5" x14ac:dyDescent="0.2">
      <c r="E3112" s="7">
        <v>1.3462499999999999</v>
      </c>
    </row>
    <row r="3113" spans="5:5" x14ac:dyDescent="0.2">
      <c r="E3113" s="7">
        <v>3.0103749999999998</v>
      </c>
    </row>
    <row r="3114" spans="5:5" x14ac:dyDescent="0.2">
      <c r="E3114" s="7">
        <v>1.1180000000000001</v>
      </c>
    </row>
    <row r="3115" spans="5:5" x14ac:dyDescent="0.2">
      <c r="E3115" s="7">
        <v>1.7001250000000001</v>
      </c>
    </row>
    <row r="3116" spans="5:5" x14ac:dyDescent="0.2">
      <c r="E3116" s="7">
        <v>2.905875</v>
      </c>
    </row>
    <row r="3117" spans="5:5" x14ac:dyDescent="0.2">
      <c r="E3117" s="7">
        <v>1.75</v>
      </c>
    </row>
    <row r="3118" spans="5:5" x14ac:dyDescent="0.2">
      <c r="E3118" s="7">
        <v>4.6752500000000001</v>
      </c>
    </row>
    <row r="3119" spans="5:5" x14ac:dyDescent="0.2">
      <c r="E3119" s="7">
        <v>1.62975</v>
      </c>
    </row>
    <row r="3120" spans="5:5" x14ac:dyDescent="0.2">
      <c r="E3120" s="7">
        <v>4.3391250000000001</v>
      </c>
    </row>
    <row r="3121" spans="5:5" x14ac:dyDescent="0.2">
      <c r="E3121" s="7">
        <v>0.83850000000000002</v>
      </c>
    </row>
    <row r="3122" spans="5:5" x14ac:dyDescent="0.2">
      <c r="E3122" s="7">
        <v>2.6011250000000001</v>
      </c>
    </row>
    <row r="3123" spans="5:5" x14ac:dyDescent="0.2">
      <c r="E3123" s="7">
        <v>1.78975</v>
      </c>
    </row>
    <row r="3124" spans="5:5" x14ac:dyDescent="0.2">
      <c r="E3124" s="7">
        <v>1.25</v>
      </c>
    </row>
    <row r="3125" spans="5:5" x14ac:dyDescent="0.2">
      <c r="E3125" s="7">
        <v>1.2373749999999999</v>
      </c>
    </row>
    <row r="3126" spans="5:5" x14ac:dyDescent="0.2">
      <c r="E3126" s="7">
        <v>4.515625</v>
      </c>
    </row>
    <row r="3127" spans="5:5" x14ac:dyDescent="0.2">
      <c r="E3127" s="7">
        <v>1.6007499999999999</v>
      </c>
    </row>
    <row r="3128" spans="5:5" x14ac:dyDescent="0.2">
      <c r="E3128" s="7">
        <v>2.3352499999999998</v>
      </c>
    </row>
    <row r="3129" spans="5:5" x14ac:dyDescent="0.2">
      <c r="E3129" s="7">
        <v>1.231125</v>
      </c>
    </row>
    <row r="3130" spans="5:5" x14ac:dyDescent="0.2">
      <c r="E3130" s="7">
        <v>3.7164999999999999</v>
      </c>
    </row>
    <row r="3131" spans="5:5" x14ac:dyDescent="0.2">
      <c r="E3131" s="7">
        <v>1.9444999999999999</v>
      </c>
    </row>
    <row r="3132" spans="5:5" x14ac:dyDescent="0.2">
      <c r="E3132" s="7">
        <v>7.6721250000000003</v>
      </c>
    </row>
    <row r="3133" spans="5:5" x14ac:dyDescent="0.2">
      <c r="E3133" s="7">
        <v>4.1695000000000002</v>
      </c>
    </row>
    <row r="3134" spans="5:5" x14ac:dyDescent="0.2">
      <c r="E3134" s="7">
        <v>0.80037499999999995</v>
      </c>
    </row>
    <row r="3135" spans="5:5" x14ac:dyDescent="0.2">
      <c r="E3135" s="7">
        <v>1.0680000000000001</v>
      </c>
    </row>
    <row r="3136" spans="5:5" x14ac:dyDescent="0.2">
      <c r="E3136" s="7">
        <v>4.6502499999999998</v>
      </c>
    </row>
    <row r="3137" spans="5:5" x14ac:dyDescent="0.2">
      <c r="E3137" s="7">
        <v>5.0425000000000004</v>
      </c>
    </row>
    <row r="3138" spans="5:5" x14ac:dyDescent="0.2">
      <c r="E3138" s="7">
        <v>3.6681249999999999</v>
      </c>
    </row>
    <row r="3139" spans="5:5" x14ac:dyDescent="0.2">
      <c r="E3139" s="7">
        <v>1.5662499999999999</v>
      </c>
    </row>
    <row r="3140" spans="5:5" x14ac:dyDescent="0.2">
      <c r="E3140" s="7">
        <v>3.3029999999999999</v>
      </c>
    </row>
    <row r="3141" spans="5:5" x14ac:dyDescent="0.2">
      <c r="E3141" s="7">
        <v>1.25</v>
      </c>
    </row>
    <row r="3142" spans="5:5" x14ac:dyDescent="0.2">
      <c r="E3142" s="7">
        <v>2.015625</v>
      </c>
    </row>
    <row r="3143" spans="5:5" x14ac:dyDescent="0.2">
      <c r="E3143" s="7">
        <v>0.88387499999999997</v>
      </c>
    </row>
    <row r="3144" spans="5:5" x14ac:dyDescent="0.2">
      <c r="E3144" s="7">
        <v>6.3860000000000001</v>
      </c>
    </row>
    <row r="3145" spans="5:5" x14ac:dyDescent="0.2">
      <c r="E3145" s="7">
        <v>2.6280000000000001</v>
      </c>
    </row>
    <row r="3146" spans="5:5" x14ac:dyDescent="0.2">
      <c r="E3146" s="7">
        <v>2.7041249999999999</v>
      </c>
    </row>
    <row r="3147" spans="5:5" x14ac:dyDescent="0.2">
      <c r="E3147" s="7">
        <v>2.577</v>
      </c>
    </row>
    <row r="3148" spans="5:5" x14ac:dyDescent="0.2">
      <c r="E3148" s="7">
        <v>1.2373749999999999</v>
      </c>
    </row>
    <row r="3149" spans="5:5" x14ac:dyDescent="0.2">
      <c r="E3149" s="7">
        <v>5.9838750000000003</v>
      </c>
    </row>
    <row r="3150" spans="5:5" x14ac:dyDescent="0.2">
      <c r="E3150" s="7">
        <v>2.481125</v>
      </c>
    </row>
    <row r="3151" spans="5:5" x14ac:dyDescent="0.2">
      <c r="E3151" s="7">
        <v>1.4577500000000001</v>
      </c>
    </row>
    <row r="3152" spans="5:5" x14ac:dyDescent="0.2">
      <c r="E3152" s="7">
        <v>2.5738750000000001</v>
      </c>
    </row>
    <row r="3153" spans="5:5" x14ac:dyDescent="0.2">
      <c r="E3153" s="7">
        <v>3.2523749999999998</v>
      </c>
    </row>
    <row r="3154" spans="5:5" x14ac:dyDescent="0.2">
      <c r="E3154" s="7">
        <v>2.5322499999999999</v>
      </c>
    </row>
    <row r="3155" spans="5:5" x14ac:dyDescent="0.2">
      <c r="E3155" s="7">
        <v>2.7041249999999999</v>
      </c>
    </row>
    <row r="3156" spans="5:5" x14ac:dyDescent="0.2">
      <c r="E3156" s="7">
        <v>7.1782500000000002</v>
      </c>
    </row>
    <row r="3157" spans="5:5" x14ac:dyDescent="0.2">
      <c r="E3157" s="7">
        <v>3.7109999999999999</v>
      </c>
    </row>
    <row r="3158" spans="5:5" x14ac:dyDescent="0.2">
      <c r="E3158" s="7">
        <v>2.5797500000000002</v>
      </c>
    </row>
    <row r="3159" spans="5:5" x14ac:dyDescent="0.2">
      <c r="E3159" s="7">
        <v>2.050125</v>
      </c>
    </row>
    <row r="3160" spans="5:5" x14ac:dyDescent="0.2">
      <c r="E3160" s="7">
        <v>2.1840000000000002</v>
      </c>
    </row>
    <row r="3161" spans="5:5" x14ac:dyDescent="0.2">
      <c r="E3161" s="7">
        <v>2.2361249999999999</v>
      </c>
    </row>
    <row r="3162" spans="5:5" x14ac:dyDescent="0.2">
      <c r="E3162" s="7">
        <v>6.7066249999999998</v>
      </c>
    </row>
    <row r="3163" spans="5:5" x14ac:dyDescent="0.2">
      <c r="E3163" s="7">
        <v>2.128625</v>
      </c>
    </row>
    <row r="3164" spans="5:5" x14ac:dyDescent="0.2">
      <c r="E3164" s="7">
        <v>2.2534999999999998</v>
      </c>
    </row>
    <row r="3165" spans="5:5" x14ac:dyDescent="0.2">
      <c r="E3165" s="7">
        <v>1.352125</v>
      </c>
    </row>
    <row r="3166" spans="5:5" x14ac:dyDescent="0.2">
      <c r="E3166" s="7">
        <v>3.5992500000000001</v>
      </c>
    </row>
    <row r="3167" spans="5:5" x14ac:dyDescent="0.2">
      <c r="E3167" s="7">
        <v>1.7677499999999999</v>
      </c>
    </row>
    <row r="3168" spans="5:5" x14ac:dyDescent="0.2">
      <c r="E3168" s="7">
        <v>5.5953749999999998</v>
      </c>
    </row>
    <row r="3169" spans="5:5" x14ac:dyDescent="0.2">
      <c r="E3169" s="7">
        <v>1.2869999999999999</v>
      </c>
    </row>
    <row r="3170" spans="5:5" x14ac:dyDescent="0.2">
      <c r="E3170" s="7">
        <v>2.2254999999999998</v>
      </c>
    </row>
    <row r="3171" spans="5:5" x14ac:dyDescent="0.2">
      <c r="E3171" s="7">
        <v>3.094875</v>
      </c>
    </row>
    <row r="3172" spans="5:5" x14ac:dyDescent="0.2">
      <c r="E3172" s="7">
        <v>3.5585</v>
      </c>
    </row>
    <row r="3173" spans="5:5" x14ac:dyDescent="0.2">
      <c r="E3173" s="7">
        <v>5.0346250000000001</v>
      </c>
    </row>
    <row r="3174" spans="5:5" x14ac:dyDescent="0.2">
      <c r="E3174" s="7">
        <v>1.07525</v>
      </c>
    </row>
    <row r="3175" spans="5:5" x14ac:dyDescent="0.2">
      <c r="E3175" s="7">
        <v>1.7677499999999999</v>
      </c>
    </row>
    <row r="3176" spans="5:5" x14ac:dyDescent="0.2">
      <c r="E3176" s="7">
        <v>3.9482499999999998</v>
      </c>
    </row>
    <row r="3177" spans="5:5" x14ac:dyDescent="0.2">
      <c r="E3177" s="7">
        <v>0.90137500000000004</v>
      </c>
    </row>
    <row r="3178" spans="5:5" x14ac:dyDescent="0.2">
      <c r="E3178" s="7">
        <v>15.845750000000001</v>
      </c>
    </row>
    <row r="3179" spans="5:5" x14ac:dyDescent="0.2">
      <c r="E3179" s="7">
        <v>0.95199999999999996</v>
      </c>
    </row>
    <row r="3180" spans="5:5" x14ac:dyDescent="0.2">
      <c r="E3180" s="7">
        <v>5.1538750000000002</v>
      </c>
    </row>
    <row r="3181" spans="5:5" x14ac:dyDescent="0.2">
      <c r="E3181" s="7">
        <v>0.72887500000000005</v>
      </c>
    </row>
    <row r="3182" spans="5:5" x14ac:dyDescent="0.2">
      <c r="E3182" s="7">
        <v>1.2562500000000001</v>
      </c>
    </row>
    <row r="3183" spans="5:5" x14ac:dyDescent="0.2">
      <c r="E3183" s="7">
        <v>1.7364999999999999</v>
      </c>
    </row>
    <row r="3184" spans="5:5" x14ac:dyDescent="0.2">
      <c r="E3184" s="7">
        <v>16.55875</v>
      </c>
    </row>
    <row r="3185" spans="5:5" x14ac:dyDescent="0.2">
      <c r="E3185" s="7">
        <v>10.54275</v>
      </c>
    </row>
    <row r="3186" spans="5:5" x14ac:dyDescent="0.2">
      <c r="E3186" s="7">
        <v>8.2029999999999994</v>
      </c>
    </row>
    <row r="3187" spans="5:5" x14ac:dyDescent="0.2">
      <c r="E3187" s="7">
        <v>2.9817499999999999</v>
      </c>
    </row>
    <row r="3188" spans="5:5" x14ac:dyDescent="0.2">
      <c r="E3188" s="7">
        <v>1.2373749999999999</v>
      </c>
    </row>
    <row r="3189" spans="5:5" x14ac:dyDescent="0.2">
      <c r="E3189" s="7">
        <v>1.1792499999999999</v>
      </c>
    </row>
    <row r="3190" spans="5:5" x14ac:dyDescent="0.2">
      <c r="E3190" s="7">
        <v>1.510375</v>
      </c>
    </row>
    <row r="3191" spans="5:5" x14ac:dyDescent="0.2">
      <c r="E3191" s="7">
        <v>2.015625</v>
      </c>
    </row>
    <row r="3192" spans="5:5" x14ac:dyDescent="0.2">
      <c r="E3192" s="7">
        <v>2.752875</v>
      </c>
    </row>
    <row r="3193" spans="5:5" x14ac:dyDescent="0.2">
      <c r="E3193" s="7">
        <v>1.25</v>
      </c>
    </row>
    <row r="3194" spans="5:5" x14ac:dyDescent="0.2">
      <c r="E3194" s="7">
        <v>2.7632500000000002</v>
      </c>
    </row>
    <row r="3195" spans="5:5" x14ac:dyDescent="0.2">
      <c r="E3195" s="7">
        <v>1.1525000000000001</v>
      </c>
    </row>
    <row r="3196" spans="5:5" x14ac:dyDescent="0.2">
      <c r="E3196" s="7">
        <v>3.8771249999999999</v>
      </c>
    </row>
    <row r="3197" spans="5:5" x14ac:dyDescent="0.2">
      <c r="E3197" s="7">
        <v>1.27475</v>
      </c>
    </row>
    <row r="3198" spans="5:5" x14ac:dyDescent="0.2">
      <c r="E3198" s="7">
        <v>3.2254999999999998</v>
      </c>
    </row>
    <row r="3199" spans="5:5" x14ac:dyDescent="0.2">
      <c r="E3199" s="7">
        <v>1.1525000000000001</v>
      </c>
    </row>
    <row r="3200" spans="5:5" x14ac:dyDescent="0.2">
      <c r="E3200" s="7">
        <v>1.1525000000000001</v>
      </c>
    </row>
    <row r="3201" spans="5:5" x14ac:dyDescent="0.2">
      <c r="E3201" s="7">
        <v>0.67312499999999997</v>
      </c>
    </row>
    <row r="3202" spans="5:5" x14ac:dyDescent="0.2">
      <c r="E3202" s="7">
        <v>8.2341250000000006</v>
      </c>
    </row>
    <row r="3203" spans="5:5" x14ac:dyDescent="0.2">
      <c r="E3203" s="7">
        <v>16.701125000000001</v>
      </c>
    </row>
    <row r="3204" spans="5:5" x14ac:dyDescent="0.2">
      <c r="E3204" s="7">
        <v>14.072625</v>
      </c>
    </row>
    <row r="3205" spans="5:5" x14ac:dyDescent="0.2">
      <c r="E3205" s="7">
        <v>16.701499999999999</v>
      </c>
    </row>
    <row r="3206" spans="5:5" x14ac:dyDescent="0.2">
      <c r="E3206" s="7">
        <v>21.522749999999998</v>
      </c>
    </row>
    <row r="3207" spans="5:5" x14ac:dyDescent="0.2">
      <c r="E3207" s="7">
        <v>27.862749999999998</v>
      </c>
    </row>
    <row r="3208" spans="5:5" x14ac:dyDescent="0.2">
      <c r="E3208" s="7">
        <v>23.538499999999999</v>
      </c>
    </row>
    <row r="3209" spans="5:5" x14ac:dyDescent="0.2">
      <c r="E3209" s="7">
        <v>5.9563750000000004</v>
      </c>
    </row>
    <row r="3210" spans="5:5" x14ac:dyDescent="0.2">
      <c r="E3210" s="7">
        <v>10.85275</v>
      </c>
    </row>
    <row r="3211" spans="5:5" x14ac:dyDescent="0.2">
      <c r="E3211" s="7">
        <v>7.3622500000000004</v>
      </c>
    </row>
    <row r="3212" spans="5:5" x14ac:dyDescent="0.2">
      <c r="E3212" s="7">
        <v>4.3391250000000001</v>
      </c>
    </row>
    <row r="3213" spans="5:5" x14ac:dyDescent="0.2">
      <c r="E3213" s="7">
        <v>11.600125</v>
      </c>
    </row>
    <row r="3214" spans="5:5" x14ac:dyDescent="0.2">
      <c r="E3214" s="7">
        <v>19.532</v>
      </c>
    </row>
    <row r="3215" spans="5:5" x14ac:dyDescent="0.2">
      <c r="E3215" s="7">
        <v>16.961874999999999</v>
      </c>
    </row>
    <row r="3216" spans="5:5" x14ac:dyDescent="0.2">
      <c r="E3216" s="7">
        <v>21.210625</v>
      </c>
    </row>
    <row r="3217" spans="5:5" x14ac:dyDescent="0.2">
      <c r="E3217" s="7">
        <v>20.181249999999999</v>
      </c>
    </row>
    <row r="3218" spans="5:5" x14ac:dyDescent="0.2">
      <c r="E3218" s="7">
        <v>17.185124999999999</v>
      </c>
    </row>
    <row r="3219" spans="5:5" x14ac:dyDescent="0.2">
      <c r="E3219" s="7">
        <v>20.124625000000002</v>
      </c>
    </row>
    <row r="3220" spans="5:5" x14ac:dyDescent="0.2">
      <c r="E3220" s="7">
        <v>14.118375</v>
      </c>
    </row>
    <row r="3221" spans="5:5" x14ac:dyDescent="0.2">
      <c r="E3221" s="7">
        <v>13.510249999999999</v>
      </c>
    </row>
    <row r="3222" spans="5:5" x14ac:dyDescent="0.2">
      <c r="E3222" s="7">
        <v>19.704499999999999</v>
      </c>
    </row>
    <row r="3223" spans="5:5" x14ac:dyDescent="0.2">
      <c r="E3223" s="7">
        <v>2.8203749999999999</v>
      </c>
    </row>
    <row r="3224" spans="5:5" x14ac:dyDescent="0.2">
      <c r="E3224" s="7">
        <v>1.677</v>
      </c>
    </row>
    <row r="3225" spans="5:5" x14ac:dyDescent="0.2">
      <c r="E3225" s="7">
        <v>2.752875</v>
      </c>
    </row>
    <row r="3226" spans="5:5" x14ac:dyDescent="0.2">
      <c r="E3226" s="7">
        <v>3.046125</v>
      </c>
    </row>
    <row r="3227" spans="5:5" x14ac:dyDescent="0.2">
      <c r="E3227" s="7">
        <v>3.1942499999999998</v>
      </c>
    </row>
    <row r="3228" spans="5:5" x14ac:dyDescent="0.2">
      <c r="E3228" s="7">
        <v>2.6575000000000002</v>
      </c>
    </row>
    <row r="3229" spans="5:5" x14ac:dyDescent="0.2">
      <c r="E3229" s="7">
        <v>3.125</v>
      </c>
    </row>
    <row r="3230" spans="5:5" x14ac:dyDescent="0.2">
      <c r="E3230" s="7">
        <v>1.131875</v>
      </c>
    </row>
    <row r="3231" spans="5:5" x14ac:dyDescent="0.2">
      <c r="E3231" s="7">
        <v>3.2040000000000002</v>
      </c>
    </row>
    <row r="3232" spans="5:5" x14ac:dyDescent="0.2">
      <c r="E3232" s="7">
        <v>3.125</v>
      </c>
    </row>
    <row r="3233" spans="5:5" x14ac:dyDescent="0.2">
      <c r="E3233" s="7">
        <v>5.7383749999999996</v>
      </c>
    </row>
    <row r="3234" spans="5:5" x14ac:dyDescent="0.2">
      <c r="E3234" s="7">
        <v>5.1555</v>
      </c>
    </row>
    <row r="3235" spans="5:5" x14ac:dyDescent="0.2">
      <c r="E3235" s="7">
        <v>2.625</v>
      </c>
    </row>
    <row r="3236" spans="5:5" x14ac:dyDescent="0.2">
      <c r="E3236" s="7">
        <v>1.875</v>
      </c>
    </row>
    <row r="3237" spans="5:5" x14ac:dyDescent="0.2">
      <c r="E3237" s="7">
        <v>1.75</v>
      </c>
    </row>
    <row r="3238" spans="5:5" x14ac:dyDescent="0.2">
      <c r="E3238" s="7">
        <v>2.9815</v>
      </c>
    </row>
    <row r="3239" spans="5:5" x14ac:dyDescent="0.2">
      <c r="E3239" s="7">
        <v>2.6516250000000001</v>
      </c>
    </row>
    <row r="3240" spans="5:5" x14ac:dyDescent="0.2">
      <c r="E3240" s="7">
        <v>11.471875000000001</v>
      </c>
    </row>
    <row r="3241" spans="5:5" x14ac:dyDescent="0.2">
      <c r="E3241" s="7">
        <v>10.5985</v>
      </c>
    </row>
    <row r="3242" spans="5:5" x14ac:dyDescent="0.2">
      <c r="E3242" s="7">
        <v>5.8763750000000003</v>
      </c>
    </row>
    <row r="3243" spans="5:5" x14ac:dyDescent="0.2">
      <c r="E3243" s="7">
        <v>4.2677500000000004</v>
      </c>
    </row>
    <row r="3244" spans="5:5" x14ac:dyDescent="0.2">
      <c r="E3244" s="7">
        <v>12.7105</v>
      </c>
    </row>
    <row r="3245" spans="5:5" x14ac:dyDescent="0.2">
      <c r="E3245" s="7">
        <v>2.91825</v>
      </c>
    </row>
    <row r="3246" spans="5:5" x14ac:dyDescent="0.2">
      <c r="E3246" s="7">
        <v>2.899375</v>
      </c>
    </row>
    <row r="3247" spans="5:5" x14ac:dyDescent="0.2">
      <c r="E3247" s="7">
        <v>3.3108749999999998</v>
      </c>
    </row>
    <row r="3248" spans="5:5" x14ac:dyDescent="0.2">
      <c r="E3248" s="7">
        <v>3.9231250000000002</v>
      </c>
    </row>
    <row r="3249" spans="5:5" x14ac:dyDescent="0.2">
      <c r="E3249" s="7">
        <v>3.6091250000000001</v>
      </c>
    </row>
    <row r="3250" spans="5:5" x14ac:dyDescent="0.2">
      <c r="E3250" s="7">
        <v>1.5662499999999999</v>
      </c>
    </row>
    <row r="3251" spans="5:5" x14ac:dyDescent="0.2">
      <c r="E3251" s="7">
        <v>1.185875</v>
      </c>
    </row>
    <row r="3252" spans="5:5" x14ac:dyDescent="0.2">
      <c r="E3252" s="7">
        <v>3.125</v>
      </c>
    </row>
    <row r="3253" spans="5:5" x14ac:dyDescent="0.2">
      <c r="E3253" s="7">
        <v>2.5738750000000001</v>
      </c>
    </row>
    <row r="3254" spans="5:5" x14ac:dyDescent="0.2">
      <c r="E3254" s="7">
        <v>3.8078750000000001</v>
      </c>
    </row>
    <row r="3255" spans="5:5" x14ac:dyDescent="0.2">
      <c r="E3255" s="7">
        <v>2.125</v>
      </c>
    </row>
    <row r="3256" spans="5:5" x14ac:dyDescent="0.2">
      <c r="E3256" s="7">
        <v>3.1324999999999998</v>
      </c>
    </row>
    <row r="3257" spans="5:5" x14ac:dyDescent="0.2">
      <c r="E3257" s="7">
        <v>11.494999999999999</v>
      </c>
    </row>
    <row r="3258" spans="5:5" x14ac:dyDescent="0.2">
      <c r="E3258" s="7">
        <v>6.3456250000000001</v>
      </c>
    </row>
    <row r="3259" spans="5:5" x14ac:dyDescent="0.2">
      <c r="E3259" s="7">
        <v>1.85825</v>
      </c>
    </row>
    <row r="3260" spans="5:5" x14ac:dyDescent="0.2">
      <c r="E3260" s="7">
        <v>1.8614999999999999</v>
      </c>
    </row>
    <row r="3261" spans="5:5" x14ac:dyDescent="0.2">
      <c r="E3261" s="7">
        <v>5</v>
      </c>
    </row>
    <row r="3262" spans="5:5" x14ac:dyDescent="0.2">
      <c r="E3262" s="7">
        <v>2.9482499999999998</v>
      </c>
    </row>
    <row r="3263" spans="5:5" x14ac:dyDescent="0.2">
      <c r="E3263" s="7">
        <v>2.0691250000000001</v>
      </c>
    </row>
    <row r="3264" spans="5:5" x14ac:dyDescent="0.2">
      <c r="E3264" s="7">
        <v>2.3352499999999998</v>
      </c>
    </row>
    <row r="3265" spans="5:5" x14ac:dyDescent="0.2">
      <c r="E3265" s="7">
        <v>4.8541249999999998</v>
      </c>
    </row>
    <row r="3266" spans="5:5" x14ac:dyDescent="0.2">
      <c r="E3266" s="7">
        <v>3.2040000000000002</v>
      </c>
    </row>
    <row r="3267" spans="5:5" x14ac:dyDescent="0.2">
      <c r="E3267" s="7">
        <v>5.8812499999999996</v>
      </c>
    </row>
    <row r="3268" spans="5:5" x14ac:dyDescent="0.2">
      <c r="E3268" s="7">
        <v>16.341625000000001</v>
      </c>
    </row>
    <row r="3269" spans="5:5" x14ac:dyDescent="0.2">
      <c r="E3269" s="7">
        <v>8.4336249999999993</v>
      </c>
    </row>
    <row r="3270" spans="5:5" x14ac:dyDescent="0.2">
      <c r="E3270" s="7">
        <v>15.10125</v>
      </c>
    </row>
    <row r="3271" spans="5:5" x14ac:dyDescent="0.2">
      <c r="E3271" s="7">
        <v>5.45</v>
      </c>
    </row>
    <row r="3272" spans="5:5" x14ac:dyDescent="0.2">
      <c r="E3272" s="7">
        <v>17.739000000000001</v>
      </c>
    </row>
    <row r="3273" spans="5:5" x14ac:dyDescent="0.2">
      <c r="E3273" s="7">
        <v>5.36775</v>
      </c>
    </row>
    <row r="3274" spans="5:5" x14ac:dyDescent="0.2">
      <c r="E3274" s="7">
        <v>1.185875</v>
      </c>
    </row>
    <row r="3275" spans="5:5" x14ac:dyDescent="0.2">
      <c r="E3275" s="7">
        <v>1.0680000000000001</v>
      </c>
    </row>
    <row r="3276" spans="5:5" x14ac:dyDescent="0.2">
      <c r="E3276" s="7">
        <v>2.0442499999999999</v>
      </c>
    </row>
    <row r="3277" spans="5:5" x14ac:dyDescent="0.2">
      <c r="E3277" s="7">
        <v>3.1819999999999999</v>
      </c>
    </row>
    <row r="3278" spans="5:5" x14ac:dyDescent="0.2">
      <c r="E3278" s="7">
        <v>1.3049999999999999</v>
      </c>
    </row>
    <row r="3279" spans="5:5" x14ac:dyDescent="0.2">
      <c r="E3279" s="7">
        <v>21.678249999999998</v>
      </c>
    </row>
    <row r="3280" spans="5:5" x14ac:dyDescent="0.2">
      <c r="E3280" s="7">
        <v>3.2716249999999998</v>
      </c>
    </row>
    <row r="3281" spans="5:5" x14ac:dyDescent="0.2">
      <c r="E3281" s="7">
        <v>3.125</v>
      </c>
    </row>
    <row r="3282" spans="5:5" x14ac:dyDescent="0.2">
      <c r="E3282" s="7">
        <v>3.8262499999999999</v>
      </c>
    </row>
    <row r="3283" spans="5:5" x14ac:dyDescent="0.2">
      <c r="E3283" s="7">
        <v>0.83850000000000002</v>
      </c>
    </row>
    <row r="3284" spans="5:5" x14ac:dyDescent="0.2">
      <c r="E3284" s="7">
        <v>0.625</v>
      </c>
    </row>
    <row r="3285" spans="5:5" x14ac:dyDescent="0.2">
      <c r="E3285" s="7">
        <v>1.2869999999999999</v>
      </c>
    </row>
    <row r="3286" spans="5:5" x14ac:dyDescent="0.2">
      <c r="E3286" s="7">
        <v>1.0307500000000001</v>
      </c>
    </row>
    <row r="3287" spans="5:5" x14ac:dyDescent="0.2">
      <c r="E3287" s="7">
        <v>0.875</v>
      </c>
    </row>
    <row r="3288" spans="5:5" x14ac:dyDescent="0.2">
      <c r="E3288" s="7">
        <v>0.95199999999999996</v>
      </c>
    </row>
    <row r="3289" spans="5:5" x14ac:dyDescent="0.2">
      <c r="E3289" s="7">
        <v>1.82</v>
      </c>
    </row>
    <row r="3290" spans="5:5" x14ac:dyDescent="0.2">
      <c r="E3290" s="7">
        <v>2.5310000000000001</v>
      </c>
    </row>
    <row r="3291" spans="5:5" x14ac:dyDescent="0.2">
      <c r="E3291" s="7">
        <v>1.1525000000000001</v>
      </c>
    </row>
    <row r="3292" spans="5:5" x14ac:dyDescent="0.2">
      <c r="E3292" s="7">
        <v>2.2361249999999999</v>
      </c>
    </row>
    <row r="3293" spans="5:5" x14ac:dyDescent="0.2">
      <c r="E3293" s="7">
        <v>1.4252499999999999</v>
      </c>
    </row>
    <row r="3294" spans="5:5" x14ac:dyDescent="0.2">
      <c r="E3294" s="7">
        <v>1.50525</v>
      </c>
    </row>
    <row r="3295" spans="5:5" x14ac:dyDescent="0.2">
      <c r="E3295" s="7">
        <v>1.41425</v>
      </c>
    </row>
    <row r="3296" spans="5:5" x14ac:dyDescent="0.2">
      <c r="E3296" s="7">
        <v>4.4511250000000002</v>
      </c>
    </row>
    <row r="3297" spans="5:5" x14ac:dyDescent="0.2">
      <c r="E3297" s="7">
        <v>1.9404999999999999</v>
      </c>
    </row>
    <row r="3298" spans="5:5" x14ac:dyDescent="0.2">
      <c r="E3298" s="7">
        <v>9.1543749999999999</v>
      </c>
    </row>
    <row r="3299" spans="5:5" x14ac:dyDescent="0.2">
      <c r="E3299" s="7">
        <v>4.3622500000000004</v>
      </c>
    </row>
    <row r="3300" spans="5:5" x14ac:dyDescent="0.2">
      <c r="E3300" s="7">
        <v>1.2869999999999999</v>
      </c>
    </row>
    <row r="3301" spans="5:5" x14ac:dyDescent="0.2">
      <c r="E3301" s="7">
        <v>6.6868749999999997</v>
      </c>
    </row>
    <row r="3302" spans="5:5" x14ac:dyDescent="0.2">
      <c r="E3302" s="7">
        <v>1.4253750000000001</v>
      </c>
    </row>
    <row r="3303" spans="5:5" x14ac:dyDescent="0.2">
      <c r="E3303" s="7">
        <v>2.2956249999999998</v>
      </c>
    </row>
    <row r="3304" spans="5:5" x14ac:dyDescent="0.2">
      <c r="E3304" s="7">
        <v>7.1887499999999998</v>
      </c>
    </row>
    <row r="3305" spans="5:5" x14ac:dyDescent="0.2">
      <c r="E3305" s="7">
        <v>2.481125</v>
      </c>
    </row>
    <row r="3306" spans="5:5" x14ac:dyDescent="0.2">
      <c r="E3306" s="7">
        <v>2.610125</v>
      </c>
    </row>
    <row r="3307" spans="5:5" x14ac:dyDescent="0.2">
      <c r="E3307" s="7">
        <v>2.0751249999999999</v>
      </c>
    </row>
    <row r="3308" spans="5:5" x14ac:dyDescent="0.2">
      <c r="E3308" s="7">
        <v>0.80037499999999995</v>
      </c>
    </row>
    <row r="3309" spans="5:5" x14ac:dyDescent="0.2">
      <c r="E3309" s="7">
        <v>4.0707500000000003</v>
      </c>
    </row>
    <row r="3310" spans="5:5" x14ac:dyDescent="0.2">
      <c r="E3310" s="7">
        <v>1.7766249999999999</v>
      </c>
    </row>
    <row r="3311" spans="5:5" x14ac:dyDescent="0.2">
      <c r="E3311" s="7">
        <v>3.1647500000000002</v>
      </c>
    </row>
    <row r="3312" spans="5:5" x14ac:dyDescent="0.2">
      <c r="E3312" s="7">
        <v>1.5662499999999999</v>
      </c>
    </row>
    <row r="3313" spans="5:5" x14ac:dyDescent="0.2">
      <c r="E3313" s="7">
        <v>8.1374999999999993</v>
      </c>
    </row>
    <row r="3314" spans="5:5" x14ac:dyDescent="0.2">
      <c r="E3314" s="7">
        <v>2.752875</v>
      </c>
    </row>
    <row r="3315" spans="5:5" x14ac:dyDescent="0.2">
      <c r="E3315" s="7">
        <v>5.2413749999999997</v>
      </c>
    </row>
    <row r="3316" spans="5:5" x14ac:dyDescent="0.2">
      <c r="E3316" s="7">
        <v>1.3287500000000001</v>
      </c>
    </row>
    <row r="3317" spans="5:5" x14ac:dyDescent="0.2">
      <c r="E3317" s="7">
        <v>1.6007499999999999</v>
      </c>
    </row>
    <row r="3318" spans="5:5" x14ac:dyDescent="0.2">
      <c r="E3318" s="7">
        <v>1.9444999999999999</v>
      </c>
    </row>
    <row r="3319" spans="5:5" x14ac:dyDescent="0.2">
      <c r="E3319" s="7">
        <v>0.91</v>
      </c>
    </row>
    <row r="3320" spans="5:5" x14ac:dyDescent="0.2">
      <c r="E3320" s="7">
        <v>3.125</v>
      </c>
    </row>
    <row r="3321" spans="5:5" x14ac:dyDescent="0.2">
      <c r="E3321" s="7">
        <v>0.90137500000000004</v>
      </c>
    </row>
    <row r="3322" spans="5:5" x14ac:dyDescent="0.2">
      <c r="E3322" s="7">
        <v>1.4252499999999999</v>
      </c>
    </row>
    <row r="3323" spans="5:5" x14ac:dyDescent="0.2">
      <c r="E3323" s="7">
        <v>7.6623749999999999</v>
      </c>
    </row>
    <row r="3324" spans="5:5" x14ac:dyDescent="0.2">
      <c r="E3324" s="7">
        <v>2.8090000000000002</v>
      </c>
    </row>
    <row r="3325" spans="5:5" x14ac:dyDescent="0.2">
      <c r="E3325" s="7">
        <v>4.7910000000000004</v>
      </c>
    </row>
    <row r="3326" spans="5:5" x14ac:dyDescent="0.2">
      <c r="E3326" s="7">
        <v>14.080625</v>
      </c>
    </row>
    <row r="3327" spans="5:5" x14ac:dyDescent="0.2">
      <c r="E3327" s="7">
        <v>7.8092499999999996</v>
      </c>
    </row>
    <row r="3328" spans="5:5" x14ac:dyDescent="0.2">
      <c r="E3328" s="7">
        <v>7.6506249999999998</v>
      </c>
    </row>
    <row r="3329" spans="5:5" x14ac:dyDescent="0.2">
      <c r="E3329" s="7">
        <v>3.6055000000000001</v>
      </c>
    </row>
    <row r="3330" spans="5:5" x14ac:dyDescent="0.2">
      <c r="E3330" s="7">
        <v>9.8595000000000006</v>
      </c>
    </row>
    <row r="3331" spans="5:5" x14ac:dyDescent="0.2">
      <c r="E3331" s="7">
        <v>1.82</v>
      </c>
    </row>
    <row r="3332" spans="5:5" x14ac:dyDescent="0.2">
      <c r="E3332" s="7">
        <v>1.07525</v>
      </c>
    </row>
    <row r="3333" spans="5:5" x14ac:dyDescent="0.2">
      <c r="E3333" s="7">
        <v>1.3049999999999999</v>
      </c>
    </row>
    <row r="3334" spans="5:5" x14ac:dyDescent="0.2">
      <c r="E3334" s="7">
        <v>3.6933750000000001</v>
      </c>
    </row>
    <row r="3335" spans="5:5" x14ac:dyDescent="0.2">
      <c r="E3335" s="7">
        <v>4.1552499999999997</v>
      </c>
    </row>
    <row r="3336" spans="5:5" x14ac:dyDescent="0.2">
      <c r="E3336" s="7">
        <v>3.02075</v>
      </c>
    </row>
    <row r="3337" spans="5:5" x14ac:dyDescent="0.2">
      <c r="E3337" s="7">
        <v>3.9706250000000001</v>
      </c>
    </row>
    <row r="3338" spans="5:5" x14ac:dyDescent="0.2">
      <c r="E3338" s="7">
        <v>2.0615000000000001</v>
      </c>
    </row>
    <row r="3339" spans="5:5" x14ac:dyDescent="0.2">
      <c r="E3339" s="7">
        <v>2.5031249999999998</v>
      </c>
    </row>
    <row r="3340" spans="5:5" x14ac:dyDescent="0.2">
      <c r="E3340" s="7">
        <v>3.363375</v>
      </c>
    </row>
    <row r="3341" spans="5:5" x14ac:dyDescent="0.2">
      <c r="E3341" s="7">
        <v>1.231125</v>
      </c>
    </row>
    <row r="3342" spans="5:5" x14ac:dyDescent="0.2">
      <c r="E3342" s="7">
        <v>1.3287500000000001</v>
      </c>
    </row>
    <row r="3343" spans="5:5" x14ac:dyDescent="0.2">
      <c r="E3343" s="7">
        <v>1.231125</v>
      </c>
    </row>
    <row r="3344" spans="5:5" x14ac:dyDescent="0.2">
      <c r="E3344" s="7">
        <v>0.90137500000000004</v>
      </c>
    </row>
    <row r="3345" spans="5:5" x14ac:dyDescent="0.2">
      <c r="E3345" s="7">
        <v>1.7364999999999999</v>
      </c>
    </row>
    <row r="3346" spans="5:5" x14ac:dyDescent="0.2">
      <c r="E3346" s="7">
        <v>10.750249999999999</v>
      </c>
    </row>
    <row r="3347" spans="5:5" x14ac:dyDescent="0.2">
      <c r="E3347" s="7">
        <v>5.3013750000000002</v>
      </c>
    </row>
    <row r="3348" spans="5:5" x14ac:dyDescent="0.2">
      <c r="E3348" s="7">
        <v>13.547625</v>
      </c>
    </row>
    <row r="3349" spans="5:5" x14ac:dyDescent="0.2">
      <c r="E3349" s="7">
        <v>5.719125</v>
      </c>
    </row>
    <row r="3350" spans="5:5" x14ac:dyDescent="0.2">
      <c r="E3350" s="7">
        <v>3.54</v>
      </c>
    </row>
    <row r="3351" spans="5:5" x14ac:dyDescent="0.2">
      <c r="E3351" s="7">
        <v>4.6384999999999996</v>
      </c>
    </row>
    <row r="3352" spans="5:5" x14ac:dyDescent="0.2">
      <c r="E3352" s="7">
        <v>2.0953750000000002</v>
      </c>
    </row>
    <row r="3353" spans="5:5" x14ac:dyDescent="0.2">
      <c r="E3353" s="7">
        <v>2.481125</v>
      </c>
    </row>
    <row r="3354" spans="5:5" x14ac:dyDescent="0.2">
      <c r="E3354" s="7">
        <v>2.0615000000000001</v>
      </c>
    </row>
    <row r="3355" spans="5:5" x14ac:dyDescent="0.2">
      <c r="E3355" s="7">
        <v>1.27475</v>
      </c>
    </row>
    <row r="3356" spans="5:5" x14ac:dyDescent="0.2">
      <c r="E3356" s="7">
        <v>1.6817500000000001</v>
      </c>
    </row>
    <row r="3357" spans="5:5" x14ac:dyDescent="0.2">
      <c r="E3357" s="7">
        <v>2.6575000000000002</v>
      </c>
    </row>
    <row r="3358" spans="5:5" x14ac:dyDescent="0.2">
      <c r="E3358" s="7">
        <v>3.3494999999999999</v>
      </c>
    </row>
    <row r="3359" spans="5:5" x14ac:dyDescent="0.2">
      <c r="E3359" s="7">
        <v>3.054125</v>
      </c>
    </row>
    <row r="3360" spans="5:5" x14ac:dyDescent="0.2">
      <c r="E3360" s="7">
        <v>6.9997499999999997</v>
      </c>
    </row>
    <row r="3361" spans="5:5" x14ac:dyDescent="0.2">
      <c r="E3361" s="7">
        <v>1.78975</v>
      </c>
    </row>
    <row r="3362" spans="5:5" x14ac:dyDescent="0.2">
      <c r="E3362" s="7">
        <v>3.0103749999999998</v>
      </c>
    </row>
    <row r="3363" spans="5:5" x14ac:dyDescent="0.2">
      <c r="E3363" s="7">
        <v>3.758375</v>
      </c>
    </row>
    <row r="3364" spans="5:5" x14ac:dyDescent="0.2">
      <c r="E3364" s="7">
        <v>5.766</v>
      </c>
    </row>
    <row r="3365" spans="5:5" x14ac:dyDescent="0.2">
      <c r="E3365" s="7">
        <v>1.7001250000000001</v>
      </c>
    </row>
    <row r="3366" spans="5:5" x14ac:dyDescent="0.2">
      <c r="E3366" s="7">
        <v>1.25</v>
      </c>
    </row>
    <row r="3367" spans="5:5" x14ac:dyDescent="0.2">
      <c r="E3367" s="7">
        <v>6.0117500000000001</v>
      </c>
    </row>
    <row r="3368" spans="5:5" x14ac:dyDescent="0.2">
      <c r="E3368" s="7">
        <v>1.751125</v>
      </c>
    </row>
    <row r="3369" spans="5:5" x14ac:dyDescent="0.2">
      <c r="E3369" s="7">
        <v>1.0077499999999999</v>
      </c>
    </row>
    <row r="3370" spans="5:5" x14ac:dyDescent="0.2">
      <c r="E3370" s="7">
        <v>0.63737500000000002</v>
      </c>
    </row>
    <row r="3371" spans="5:5" x14ac:dyDescent="0.2">
      <c r="E3371" s="7">
        <v>0.88387499999999997</v>
      </c>
    </row>
    <row r="3372" spans="5:5" x14ac:dyDescent="0.2">
      <c r="E3372" s="7">
        <v>5.2973749999999997</v>
      </c>
    </row>
    <row r="3373" spans="5:5" x14ac:dyDescent="0.2">
      <c r="E3373" s="7">
        <v>2.1829999999999998</v>
      </c>
    </row>
    <row r="3374" spans="5:5" x14ac:dyDescent="0.2">
      <c r="E3374" s="7">
        <v>2.0873750000000002</v>
      </c>
    </row>
    <row r="3375" spans="5:5" x14ac:dyDescent="0.2">
      <c r="E3375" s="7">
        <v>4.1840000000000002</v>
      </c>
    </row>
    <row r="3376" spans="5:5" x14ac:dyDescent="0.2">
      <c r="E3376" s="7">
        <v>2.5647500000000001</v>
      </c>
    </row>
    <row r="3377" spans="5:5" x14ac:dyDescent="0.2">
      <c r="E3377" s="7">
        <v>1.1525000000000001</v>
      </c>
    </row>
    <row r="3378" spans="5:5" x14ac:dyDescent="0.2">
      <c r="E3378" s="7">
        <v>1.856125</v>
      </c>
    </row>
    <row r="3379" spans="5:5" x14ac:dyDescent="0.2">
      <c r="E3379" s="7">
        <v>8.3681249999999991</v>
      </c>
    </row>
    <row r="3380" spans="5:5" x14ac:dyDescent="0.2">
      <c r="E3380" s="7">
        <v>1.1792499999999999</v>
      </c>
    </row>
    <row r="3381" spans="5:5" x14ac:dyDescent="0.2">
      <c r="E3381" s="7">
        <v>0.90137500000000004</v>
      </c>
    </row>
    <row r="3382" spans="5:5" x14ac:dyDescent="0.2">
      <c r="E3382" s="7">
        <v>0.88387499999999997</v>
      </c>
    </row>
    <row r="3383" spans="5:5" x14ac:dyDescent="0.2">
      <c r="E3383" s="7">
        <v>2.1396250000000001</v>
      </c>
    </row>
    <row r="3384" spans="5:5" x14ac:dyDescent="0.2">
      <c r="E3384" s="7">
        <v>0.51537500000000003</v>
      </c>
    </row>
    <row r="3385" spans="5:5" x14ac:dyDescent="0.2">
      <c r="E3385" s="7">
        <v>5.7208750000000004</v>
      </c>
    </row>
    <row r="3386" spans="5:5" x14ac:dyDescent="0.2">
      <c r="E3386" s="7">
        <v>5.1539999999999999</v>
      </c>
    </row>
    <row r="3387" spans="5:5" x14ac:dyDescent="0.2">
      <c r="E3387" s="7">
        <v>5.4993749999999997</v>
      </c>
    </row>
    <row r="3388" spans="5:5" x14ac:dyDescent="0.2">
      <c r="E3388" s="7">
        <v>1.375</v>
      </c>
    </row>
    <row r="3389" spans="5:5" x14ac:dyDescent="0.2">
      <c r="E3389" s="7">
        <v>1.6007499999999999</v>
      </c>
    </row>
    <row r="3390" spans="5:5" x14ac:dyDescent="0.2">
      <c r="E3390" s="7">
        <v>2.121375</v>
      </c>
    </row>
    <row r="3391" spans="5:5" x14ac:dyDescent="0.2">
      <c r="E3391" s="7">
        <v>2.37825</v>
      </c>
    </row>
    <row r="3392" spans="5:5" x14ac:dyDescent="0.2">
      <c r="E3392" s="7">
        <v>1.0606249999999999</v>
      </c>
    </row>
    <row r="3393" spans="5:5" x14ac:dyDescent="0.2">
      <c r="E3393" s="7">
        <v>1.3049999999999999</v>
      </c>
    </row>
    <row r="3394" spans="5:5" x14ac:dyDescent="0.2">
      <c r="E3394" s="7">
        <v>2.41425</v>
      </c>
    </row>
    <row r="3395" spans="5:5" x14ac:dyDescent="0.2">
      <c r="E3395" s="7">
        <v>6.1608749999999999</v>
      </c>
    </row>
    <row r="3396" spans="5:5" x14ac:dyDescent="0.2">
      <c r="E3396" s="7">
        <v>9.2453749999999992</v>
      </c>
    </row>
    <row r="3397" spans="5:5" x14ac:dyDescent="0.2">
      <c r="E3397" s="7">
        <v>1.8027500000000001</v>
      </c>
    </row>
    <row r="3398" spans="5:5" x14ac:dyDescent="0.2">
      <c r="E3398" s="7">
        <v>11.144625</v>
      </c>
    </row>
    <row r="3399" spans="5:5" x14ac:dyDescent="0.2">
      <c r="E3399" s="7">
        <v>14.01125</v>
      </c>
    </row>
    <row r="3400" spans="5:5" x14ac:dyDescent="0.2">
      <c r="E3400" s="7">
        <v>6.9022500000000004</v>
      </c>
    </row>
    <row r="3401" spans="5:5" x14ac:dyDescent="0.2">
      <c r="E3401" s="7">
        <v>7.2153749999999999</v>
      </c>
    </row>
    <row r="3402" spans="5:5" x14ac:dyDescent="0.2">
      <c r="E3402" s="7">
        <v>1.352125</v>
      </c>
    </row>
    <row r="3403" spans="5:5" x14ac:dyDescent="0.2">
      <c r="E3403" s="7">
        <v>1.185875</v>
      </c>
    </row>
    <row r="3404" spans="5:5" x14ac:dyDescent="0.2">
      <c r="E3404" s="7">
        <v>1.1180000000000001</v>
      </c>
    </row>
    <row r="3405" spans="5:5" x14ac:dyDescent="0.2">
      <c r="E3405" s="7">
        <v>1.352125</v>
      </c>
    </row>
    <row r="3406" spans="5:5" x14ac:dyDescent="0.2">
      <c r="E3406" s="7">
        <v>3.300125</v>
      </c>
    </row>
    <row r="3407" spans="5:5" x14ac:dyDescent="0.2">
      <c r="E3407" s="7">
        <v>17.025124999999999</v>
      </c>
    </row>
    <row r="3408" spans="5:5" x14ac:dyDescent="0.2">
      <c r="E3408" s="7">
        <v>6.1751250000000004</v>
      </c>
    </row>
    <row r="3409" spans="5:5" x14ac:dyDescent="0.2">
      <c r="E3409" s="7">
        <v>0.67312499999999997</v>
      </c>
    </row>
    <row r="3410" spans="5:5" x14ac:dyDescent="0.2">
      <c r="E3410" s="7">
        <v>6.4517499999999997</v>
      </c>
    </row>
    <row r="3411" spans="5:5" x14ac:dyDescent="0.2">
      <c r="E3411" s="7">
        <v>3.4003749999999999</v>
      </c>
    </row>
    <row r="3412" spans="5:5" x14ac:dyDescent="0.2">
      <c r="E3412" s="7">
        <v>1.380625</v>
      </c>
    </row>
    <row r="3413" spans="5:5" x14ac:dyDescent="0.2">
      <c r="E3413" s="7">
        <v>5.8202499999999997</v>
      </c>
    </row>
    <row r="3414" spans="5:5" x14ac:dyDescent="0.2">
      <c r="E3414" s="7">
        <v>1.07525</v>
      </c>
    </row>
    <row r="3415" spans="5:5" x14ac:dyDescent="0.2">
      <c r="E3415" s="7">
        <v>3.3318750000000001</v>
      </c>
    </row>
    <row r="3416" spans="5:5" x14ac:dyDescent="0.2">
      <c r="E3416" s="7">
        <v>1.9121250000000001</v>
      </c>
    </row>
    <row r="3417" spans="5:5" x14ac:dyDescent="0.2">
      <c r="E3417" s="7">
        <v>2.7414999999999998</v>
      </c>
    </row>
    <row r="3418" spans="5:5" x14ac:dyDescent="0.2">
      <c r="E3418" s="7">
        <v>4.656625</v>
      </c>
    </row>
    <row r="3419" spans="5:5" x14ac:dyDescent="0.2">
      <c r="E3419" s="7">
        <v>10.732250000000001</v>
      </c>
    </row>
    <row r="3420" spans="5:5" x14ac:dyDescent="0.2">
      <c r="E3420" s="7">
        <v>1.52075</v>
      </c>
    </row>
    <row r="3421" spans="5:5" x14ac:dyDescent="0.2">
      <c r="E3421" s="7">
        <v>0.80037499999999995</v>
      </c>
    </row>
    <row r="3422" spans="5:5" x14ac:dyDescent="0.2">
      <c r="E3422" s="7">
        <v>1.6677500000000001</v>
      </c>
    </row>
    <row r="3423" spans="5:5" x14ac:dyDescent="0.2">
      <c r="E3423" s="7">
        <v>2.1506249999999998</v>
      </c>
    </row>
    <row r="3424" spans="5:5" x14ac:dyDescent="0.2">
      <c r="E3424" s="7">
        <v>1.2373749999999999</v>
      </c>
    </row>
    <row r="3425" spans="5:5" x14ac:dyDescent="0.2">
      <c r="E3425" s="7">
        <v>0.88387499999999997</v>
      </c>
    </row>
    <row r="3426" spans="5:5" x14ac:dyDescent="0.2">
      <c r="E3426" s="7">
        <v>3.9584999999999999</v>
      </c>
    </row>
    <row r="3427" spans="5:5" x14ac:dyDescent="0.2">
      <c r="E3427" s="7">
        <v>2.2301250000000001</v>
      </c>
    </row>
    <row r="3428" spans="5:5" x14ac:dyDescent="0.2">
      <c r="E3428" s="7">
        <v>1.50525</v>
      </c>
    </row>
    <row r="3429" spans="5:5" x14ac:dyDescent="0.2">
      <c r="E3429" s="7">
        <v>8.0168750000000006</v>
      </c>
    </row>
    <row r="3430" spans="5:5" x14ac:dyDescent="0.2">
      <c r="E3430" s="7">
        <v>2.7951250000000001</v>
      </c>
    </row>
    <row r="3431" spans="5:5" x14ac:dyDescent="0.2">
      <c r="E3431" s="7">
        <v>1.62975</v>
      </c>
    </row>
    <row r="3432" spans="5:5" x14ac:dyDescent="0.2">
      <c r="E3432" s="7">
        <v>4.4808750000000002</v>
      </c>
    </row>
    <row r="3433" spans="5:5" x14ac:dyDescent="0.2">
      <c r="E3433" s="7">
        <v>2.7041249999999999</v>
      </c>
    </row>
    <row r="3434" spans="5:5" x14ac:dyDescent="0.2">
      <c r="E3434" s="7">
        <v>3.7102499999999998</v>
      </c>
    </row>
    <row r="3435" spans="5:5" x14ac:dyDescent="0.2">
      <c r="E3435" s="7">
        <v>1.625</v>
      </c>
    </row>
    <row r="3436" spans="5:5" x14ac:dyDescent="0.2">
      <c r="E3436" s="7">
        <v>3.9277500000000001</v>
      </c>
    </row>
    <row r="3437" spans="5:5" x14ac:dyDescent="0.2">
      <c r="E3437" s="7">
        <v>3.6077499999999998</v>
      </c>
    </row>
    <row r="3438" spans="5:5" x14ac:dyDescent="0.2">
      <c r="E3438" s="7">
        <v>1.62975</v>
      </c>
    </row>
    <row r="3439" spans="5:5" x14ac:dyDescent="0.2">
      <c r="E3439" s="7">
        <v>1.185875</v>
      </c>
    </row>
    <row r="3440" spans="5:5" x14ac:dyDescent="0.2">
      <c r="E3440" s="7">
        <v>1.463125</v>
      </c>
    </row>
    <row r="3441" spans="5:5" x14ac:dyDescent="0.2">
      <c r="E3441" s="7">
        <v>3.9016250000000001</v>
      </c>
    </row>
    <row r="3442" spans="5:5" x14ac:dyDescent="0.2">
      <c r="E3442" s="7">
        <v>1.6817500000000001</v>
      </c>
    </row>
    <row r="3443" spans="5:5" x14ac:dyDescent="0.2">
      <c r="E3443" s="7">
        <v>2.231125</v>
      </c>
    </row>
    <row r="3444" spans="5:5" x14ac:dyDescent="0.2">
      <c r="E3444" s="7">
        <v>2.9674999999999998</v>
      </c>
    </row>
    <row r="3445" spans="5:5" x14ac:dyDescent="0.2">
      <c r="E3445" s="7">
        <v>1.25</v>
      </c>
    </row>
    <row r="3446" spans="5:5" x14ac:dyDescent="0.2">
      <c r="E3446" s="7">
        <v>5.0679999999999996</v>
      </c>
    </row>
    <row r="3447" spans="5:5" x14ac:dyDescent="0.2">
      <c r="E3447" s="7">
        <v>2.2947500000000001</v>
      </c>
    </row>
    <row r="3448" spans="5:5" x14ac:dyDescent="0.2">
      <c r="E3448" s="7">
        <v>8.1991250000000004</v>
      </c>
    </row>
    <row r="3449" spans="5:5" x14ac:dyDescent="0.2">
      <c r="E3449" s="7">
        <v>1.6441250000000001</v>
      </c>
    </row>
    <row r="3450" spans="5:5" x14ac:dyDescent="0.2">
      <c r="E3450" s="7">
        <v>0.67312499999999997</v>
      </c>
    </row>
    <row r="3451" spans="5:5" x14ac:dyDescent="0.2">
      <c r="E3451" s="7">
        <v>1.7364999999999999</v>
      </c>
    </row>
    <row r="3452" spans="5:5" x14ac:dyDescent="0.2">
      <c r="E3452" s="7">
        <v>1.185875</v>
      </c>
    </row>
    <row r="3453" spans="5:5" x14ac:dyDescent="0.2">
      <c r="E3453" s="7">
        <v>0.95199999999999996</v>
      </c>
    </row>
    <row r="3454" spans="5:5" x14ac:dyDescent="0.2">
      <c r="E3454" s="7">
        <v>1.41425</v>
      </c>
    </row>
    <row r="3455" spans="5:5" x14ac:dyDescent="0.2">
      <c r="E3455" s="7">
        <v>2.2981250000000002</v>
      </c>
    </row>
    <row r="3456" spans="5:5" x14ac:dyDescent="0.2">
      <c r="E3456" s="7">
        <v>1.5662499999999999</v>
      </c>
    </row>
    <row r="3457" spans="5:5" x14ac:dyDescent="0.2">
      <c r="E3457" s="7">
        <v>2.1396250000000001</v>
      </c>
    </row>
    <row r="3458" spans="5:5" x14ac:dyDescent="0.2">
      <c r="E3458" s="7">
        <v>2.0038749999999999</v>
      </c>
    </row>
    <row r="3459" spans="5:5" x14ac:dyDescent="0.2">
      <c r="E3459" s="7">
        <v>3.2596250000000002</v>
      </c>
    </row>
    <row r="3460" spans="5:5" x14ac:dyDescent="0.2">
      <c r="E3460" s="7">
        <v>2.125</v>
      </c>
    </row>
    <row r="3461" spans="5:5" x14ac:dyDescent="0.2">
      <c r="E3461" s="7">
        <v>1.625</v>
      </c>
    </row>
    <row r="3462" spans="5:5" x14ac:dyDescent="0.2">
      <c r="E3462" s="7">
        <v>1.875</v>
      </c>
    </row>
    <row r="3463" spans="5:5" x14ac:dyDescent="0.2">
      <c r="E3463" s="7">
        <v>1.5258750000000001</v>
      </c>
    </row>
    <row r="3464" spans="5:5" x14ac:dyDescent="0.2">
      <c r="E3464" s="7">
        <v>1.4690000000000001</v>
      </c>
    </row>
    <row r="3465" spans="5:5" x14ac:dyDescent="0.2">
      <c r="E3465" s="7">
        <v>1.380625</v>
      </c>
    </row>
    <row r="3466" spans="5:5" x14ac:dyDescent="0.2">
      <c r="E3466" s="7">
        <v>4.4196249999999999</v>
      </c>
    </row>
    <row r="3467" spans="5:5" x14ac:dyDescent="0.2">
      <c r="E3467" s="7">
        <v>8.9348749999999999</v>
      </c>
    </row>
    <row r="3468" spans="5:5" x14ac:dyDescent="0.2">
      <c r="E3468" s="7">
        <v>3.883</v>
      </c>
    </row>
    <row r="3469" spans="5:5" x14ac:dyDescent="0.2">
      <c r="E3469" s="7">
        <v>0.5</v>
      </c>
    </row>
    <row r="3470" spans="5:5" x14ac:dyDescent="0.2">
      <c r="E3470" s="7">
        <v>1.9404999999999999</v>
      </c>
    </row>
    <row r="3471" spans="5:5" x14ac:dyDescent="0.2">
      <c r="E3471" s="7">
        <v>3.8107500000000001</v>
      </c>
    </row>
    <row r="3472" spans="5:5" x14ac:dyDescent="0.2">
      <c r="E3472" s="7">
        <v>1.5258750000000001</v>
      </c>
    </row>
    <row r="3473" spans="5:5" x14ac:dyDescent="0.2">
      <c r="E3473" s="7">
        <v>5.2762500000000001</v>
      </c>
    </row>
    <row r="3474" spans="5:5" x14ac:dyDescent="0.2">
      <c r="E3474" s="7">
        <v>2.1411250000000002</v>
      </c>
    </row>
    <row r="3475" spans="5:5" x14ac:dyDescent="0.2">
      <c r="E3475" s="7">
        <v>1.0077499999999999</v>
      </c>
    </row>
    <row r="3476" spans="5:5" x14ac:dyDescent="0.2">
      <c r="E3476" s="7">
        <v>0.63737500000000002</v>
      </c>
    </row>
    <row r="3477" spans="5:5" x14ac:dyDescent="0.2">
      <c r="E3477" s="7">
        <v>1.1792499999999999</v>
      </c>
    </row>
    <row r="3478" spans="5:5" x14ac:dyDescent="0.2">
      <c r="E3478" s="7">
        <v>3.913125</v>
      </c>
    </row>
    <row r="3479" spans="5:5" x14ac:dyDescent="0.2">
      <c r="E3479" s="7">
        <v>6.6464999999999996</v>
      </c>
    </row>
    <row r="3480" spans="5:5" x14ac:dyDescent="0.2">
      <c r="E3480" s="7">
        <v>3.0103749999999998</v>
      </c>
    </row>
    <row r="3481" spans="5:5" x14ac:dyDescent="0.2">
      <c r="E3481" s="7">
        <v>3.3541249999999998</v>
      </c>
    </row>
    <row r="3482" spans="5:5" x14ac:dyDescent="0.2">
      <c r="E3482" s="7">
        <v>1.0307500000000001</v>
      </c>
    </row>
    <row r="3483" spans="5:5" x14ac:dyDescent="0.2">
      <c r="E3483" s="7">
        <v>0.72887500000000005</v>
      </c>
    </row>
    <row r="3484" spans="5:5" x14ac:dyDescent="0.2">
      <c r="E3484" s="7">
        <v>1.0307500000000001</v>
      </c>
    </row>
    <row r="3485" spans="5:5" x14ac:dyDescent="0.2">
      <c r="E3485" s="7">
        <v>3.0863749999999999</v>
      </c>
    </row>
    <row r="3486" spans="5:5" x14ac:dyDescent="0.2">
      <c r="E3486" s="7">
        <v>1.298125</v>
      </c>
    </row>
    <row r="3487" spans="5:5" x14ac:dyDescent="0.2">
      <c r="E3487" s="7">
        <v>2.4906250000000001</v>
      </c>
    </row>
    <row r="3488" spans="5:5" x14ac:dyDescent="0.2">
      <c r="E3488" s="7">
        <v>6.0107499999999998</v>
      </c>
    </row>
    <row r="3489" spans="5:5" x14ac:dyDescent="0.2">
      <c r="E3489" s="7">
        <v>0.83850000000000002</v>
      </c>
    </row>
    <row r="3490" spans="5:5" x14ac:dyDescent="0.2">
      <c r="E3490" s="7">
        <v>1.463125</v>
      </c>
    </row>
    <row r="3491" spans="5:5" x14ac:dyDescent="0.2">
      <c r="E3491" s="7">
        <v>5.0311250000000003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3"/>
  <sheetViews>
    <sheetView workbookViewId="0">
      <selection activeCell="B6" sqref="B6"/>
    </sheetView>
  </sheetViews>
  <sheetFormatPr baseColWidth="10" defaultColWidth="11.1640625" defaultRowHeight="16" x14ac:dyDescent="0.2"/>
  <cols>
    <col min="2" max="2" width="15.1640625" bestFit="1" customWidth="1"/>
    <col min="3" max="4" width="11.83203125" bestFit="1" customWidth="1"/>
    <col min="5" max="5" width="18.6640625" bestFit="1" customWidth="1"/>
  </cols>
  <sheetData>
    <row r="1" spans="1:1023 1025:2047 2049:3071 3073:4095 4097:5119 5121:6143 6145:7167 7169:8191 8193:9215 9217:10239 10241:11263 11265:12287 12289:13311 13313:14335 14337:15359 15361:16383" x14ac:dyDescent="0.2">
      <c r="A1" s="2" t="s">
        <v>261</v>
      </c>
      <c r="C1" s="1"/>
      <c r="E1" s="1"/>
      <c r="G1" s="1"/>
      <c r="I1" s="1"/>
      <c r="K1" s="1"/>
      <c r="M1" s="1"/>
      <c r="O1" s="1"/>
      <c r="Q1" s="1"/>
      <c r="S1" s="1"/>
      <c r="U1" s="1"/>
      <c r="W1" s="1"/>
      <c r="Y1" s="1"/>
      <c r="AA1" s="1"/>
      <c r="AC1" s="1"/>
      <c r="AE1" s="1"/>
      <c r="AG1" s="1"/>
      <c r="AI1" s="1"/>
      <c r="AK1" s="1"/>
      <c r="AM1" s="1"/>
      <c r="AO1" s="1"/>
      <c r="AQ1" s="1"/>
      <c r="AS1" s="1"/>
      <c r="AU1" s="1"/>
      <c r="AW1" s="1"/>
      <c r="AY1" s="1"/>
      <c r="BA1" s="1"/>
      <c r="BC1" s="1"/>
      <c r="BE1" s="1"/>
      <c r="BG1" s="1"/>
      <c r="BI1" s="1"/>
      <c r="BK1" s="1"/>
      <c r="BM1" s="1"/>
      <c r="BO1" s="1"/>
      <c r="BQ1" s="1"/>
      <c r="BS1" s="1"/>
      <c r="BU1" s="1"/>
      <c r="BW1" s="1"/>
      <c r="BY1" s="1"/>
      <c r="CA1" s="1"/>
      <c r="CC1" s="1"/>
      <c r="CE1" s="1"/>
      <c r="CG1" s="1"/>
      <c r="CI1" s="1"/>
      <c r="CK1" s="1"/>
      <c r="CM1" s="1"/>
      <c r="CO1" s="1"/>
      <c r="CQ1" s="1"/>
      <c r="CS1" s="1"/>
      <c r="CU1" s="1"/>
      <c r="CW1" s="1"/>
      <c r="CY1" s="1"/>
      <c r="DA1" s="1"/>
      <c r="DC1" s="1"/>
      <c r="DE1" s="1"/>
      <c r="DG1" s="1"/>
      <c r="DI1" s="1"/>
      <c r="DK1" s="1"/>
      <c r="DM1" s="1"/>
      <c r="DO1" s="1"/>
      <c r="DQ1" s="1"/>
      <c r="DS1" s="1"/>
      <c r="DU1" s="1"/>
      <c r="DW1" s="1"/>
      <c r="DY1" s="1"/>
      <c r="EA1" s="1"/>
      <c r="EC1" s="1"/>
      <c r="EE1" s="1"/>
      <c r="EG1" s="1"/>
      <c r="EI1" s="1"/>
      <c r="EK1" s="1"/>
      <c r="EM1" s="1"/>
      <c r="EO1" s="1"/>
      <c r="EQ1" s="1"/>
      <c r="ES1" s="1"/>
      <c r="EU1" s="1"/>
      <c r="EW1" s="1"/>
      <c r="EY1" s="1"/>
      <c r="FA1" s="1"/>
      <c r="FC1" s="1"/>
      <c r="FE1" s="1"/>
      <c r="FG1" s="1"/>
      <c r="FI1" s="1"/>
      <c r="FK1" s="1"/>
      <c r="FM1" s="1"/>
      <c r="FO1" s="1"/>
      <c r="FQ1" s="1"/>
      <c r="FS1" s="1"/>
      <c r="FU1" s="1"/>
      <c r="FW1" s="1"/>
      <c r="FY1" s="1"/>
      <c r="GA1" s="1"/>
      <c r="GC1" s="1"/>
      <c r="GE1" s="1"/>
      <c r="GG1" s="1"/>
      <c r="GI1" s="1"/>
      <c r="GK1" s="1"/>
      <c r="GM1" s="1"/>
      <c r="GO1" s="1"/>
      <c r="GQ1" s="1"/>
      <c r="GS1" s="1"/>
      <c r="GU1" s="1"/>
      <c r="GW1" s="1"/>
      <c r="GY1" s="1"/>
      <c r="HA1" s="1"/>
      <c r="HC1" s="1"/>
      <c r="HE1" s="1"/>
      <c r="HG1" s="1"/>
      <c r="HI1" s="1"/>
      <c r="HK1" s="1"/>
      <c r="HM1" s="1"/>
      <c r="HO1" s="1"/>
      <c r="HQ1" s="1"/>
      <c r="HS1" s="1"/>
      <c r="HU1" s="1"/>
      <c r="HW1" s="1"/>
      <c r="HY1" s="1"/>
      <c r="IA1" s="1"/>
      <c r="IC1" s="1"/>
      <c r="IE1" s="1"/>
      <c r="IG1" s="1"/>
      <c r="II1" s="1"/>
      <c r="IK1" s="1"/>
      <c r="IM1" s="1"/>
      <c r="IO1" s="1"/>
      <c r="IQ1" s="1"/>
      <c r="IS1" s="1"/>
      <c r="IU1" s="1"/>
      <c r="IW1" s="1"/>
      <c r="IY1" s="1"/>
      <c r="JA1" s="1"/>
      <c r="JC1" s="1"/>
      <c r="JE1" s="1"/>
      <c r="JG1" s="1"/>
      <c r="JI1" s="1"/>
      <c r="JK1" s="1"/>
      <c r="JM1" s="1"/>
      <c r="JO1" s="1"/>
      <c r="JQ1" s="1"/>
      <c r="JS1" s="1"/>
      <c r="JU1" s="1"/>
      <c r="JW1" s="1"/>
      <c r="JY1" s="1"/>
      <c r="KA1" s="1"/>
      <c r="KC1" s="1"/>
      <c r="KE1" s="1"/>
      <c r="KG1" s="1"/>
      <c r="KI1" s="1"/>
      <c r="KK1" s="1"/>
      <c r="KM1" s="1"/>
      <c r="KO1" s="1"/>
      <c r="KQ1" s="1"/>
      <c r="KS1" s="1"/>
      <c r="KU1" s="1"/>
      <c r="KW1" s="1"/>
      <c r="KY1" s="1"/>
      <c r="LA1" s="1"/>
      <c r="LC1" s="1"/>
      <c r="LE1" s="1"/>
      <c r="LG1" s="1"/>
      <c r="LI1" s="1"/>
      <c r="LK1" s="1"/>
      <c r="LM1" s="1"/>
      <c r="LO1" s="1"/>
      <c r="LQ1" s="1"/>
      <c r="LS1" s="1"/>
      <c r="LU1" s="1"/>
      <c r="LW1" s="1"/>
      <c r="LY1" s="1"/>
      <c r="MA1" s="1"/>
      <c r="MC1" s="1"/>
      <c r="ME1" s="1"/>
      <c r="MG1" s="1"/>
      <c r="MI1" s="1"/>
      <c r="MK1" s="1"/>
      <c r="MM1" s="1"/>
      <c r="MO1" s="1"/>
      <c r="MQ1" s="1"/>
      <c r="MS1" s="1"/>
      <c r="MU1" s="1"/>
      <c r="MW1" s="1"/>
      <c r="MY1" s="1"/>
      <c r="NA1" s="1"/>
      <c r="NC1" s="1"/>
      <c r="NE1" s="1"/>
      <c r="NG1" s="1"/>
      <c r="NI1" s="1"/>
      <c r="NK1" s="1"/>
      <c r="NM1" s="1"/>
      <c r="NO1" s="1"/>
      <c r="NQ1" s="1"/>
      <c r="NS1" s="1"/>
      <c r="NU1" s="1"/>
      <c r="NW1" s="1"/>
      <c r="NY1" s="1"/>
      <c r="OA1" s="1"/>
      <c r="OC1" s="1"/>
      <c r="OE1" s="1"/>
      <c r="OG1" s="1"/>
      <c r="OI1" s="1"/>
      <c r="OK1" s="1"/>
      <c r="OM1" s="1"/>
      <c r="OO1" s="1"/>
      <c r="OQ1" s="1"/>
      <c r="OS1" s="1"/>
      <c r="OU1" s="1"/>
      <c r="OW1" s="1"/>
      <c r="OY1" s="1"/>
      <c r="PA1" s="1"/>
      <c r="PC1" s="1"/>
      <c r="PE1" s="1"/>
      <c r="PG1" s="1"/>
      <c r="PI1" s="1"/>
      <c r="PK1" s="1"/>
      <c r="PM1" s="1"/>
      <c r="PO1" s="1"/>
      <c r="PQ1" s="1"/>
      <c r="PS1" s="1"/>
      <c r="PU1" s="1"/>
      <c r="PW1" s="1"/>
      <c r="PY1" s="1"/>
      <c r="QA1" s="1"/>
      <c r="QC1" s="1"/>
      <c r="QE1" s="1"/>
      <c r="QG1" s="1"/>
      <c r="QI1" s="1"/>
      <c r="QK1" s="1"/>
      <c r="QM1" s="1"/>
      <c r="QO1" s="1"/>
      <c r="QQ1" s="1"/>
      <c r="QS1" s="1"/>
      <c r="QU1" s="1"/>
      <c r="QW1" s="1"/>
      <c r="QY1" s="1"/>
      <c r="RA1" s="1"/>
      <c r="RC1" s="1"/>
      <c r="RE1" s="1"/>
      <c r="RG1" s="1"/>
      <c r="RI1" s="1"/>
      <c r="RK1" s="1"/>
      <c r="RM1" s="1"/>
      <c r="RO1" s="1"/>
      <c r="RQ1" s="1"/>
      <c r="RS1" s="1"/>
      <c r="RU1" s="1"/>
      <c r="RW1" s="1"/>
      <c r="RY1" s="1"/>
      <c r="SA1" s="1"/>
      <c r="SC1" s="1"/>
      <c r="SE1" s="1"/>
      <c r="SG1" s="1"/>
      <c r="SI1" s="1"/>
      <c r="SK1" s="1"/>
      <c r="SM1" s="1"/>
      <c r="SO1" s="1"/>
      <c r="SQ1" s="1"/>
      <c r="SS1" s="1"/>
      <c r="SU1" s="1"/>
      <c r="SW1" s="1"/>
      <c r="SY1" s="1"/>
      <c r="TA1" s="1"/>
      <c r="TC1" s="1"/>
      <c r="TE1" s="1"/>
      <c r="TG1" s="1"/>
      <c r="TI1" s="1"/>
      <c r="TK1" s="1"/>
      <c r="TM1" s="1"/>
      <c r="TO1" s="1"/>
      <c r="TQ1" s="1"/>
      <c r="TS1" s="1"/>
      <c r="TU1" s="1"/>
      <c r="TW1" s="1"/>
      <c r="TY1" s="1"/>
      <c r="UA1" s="1"/>
      <c r="UC1" s="1"/>
      <c r="UE1" s="1"/>
      <c r="UG1" s="1"/>
      <c r="UI1" s="1"/>
      <c r="UK1" s="1"/>
      <c r="UM1" s="1"/>
      <c r="UO1" s="1"/>
      <c r="UQ1" s="1"/>
      <c r="US1" s="1"/>
      <c r="UU1" s="1"/>
      <c r="UW1" s="1"/>
      <c r="UY1" s="1"/>
      <c r="VA1" s="1"/>
      <c r="VC1" s="1"/>
      <c r="VE1" s="1"/>
      <c r="VG1" s="1"/>
      <c r="VI1" s="1"/>
      <c r="VK1" s="1"/>
      <c r="VM1" s="1"/>
      <c r="VO1" s="1"/>
      <c r="VQ1" s="1"/>
      <c r="VS1" s="1"/>
      <c r="VU1" s="1"/>
      <c r="VW1" s="1"/>
      <c r="VY1" s="1"/>
      <c r="WA1" s="1"/>
      <c r="WC1" s="1"/>
      <c r="WE1" s="1"/>
      <c r="WG1" s="1"/>
      <c r="WI1" s="1"/>
      <c r="WK1" s="1"/>
      <c r="WM1" s="1"/>
      <c r="WO1" s="1"/>
      <c r="WQ1" s="1"/>
      <c r="WS1" s="1"/>
      <c r="WU1" s="1"/>
      <c r="WW1" s="1"/>
      <c r="WY1" s="1"/>
      <c r="XA1" s="1"/>
      <c r="XC1" s="1"/>
      <c r="XE1" s="1"/>
      <c r="XG1" s="1"/>
      <c r="XI1" s="1"/>
      <c r="XK1" s="1"/>
      <c r="XM1" s="1"/>
      <c r="XO1" s="1"/>
      <c r="XQ1" s="1"/>
      <c r="XS1" s="1"/>
      <c r="XU1" s="1"/>
      <c r="XW1" s="1"/>
      <c r="XY1" s="1"/>
      <c r="YA1" s="1"/>
      <c r="YC1" s="1"/>
      <c r="YE1" s="1"/>
      <c r="YG1" s="1"/>
      <c r="YI1" s="1"/>
      <c r="YK1" s="1"/>
      <c r="YM1" s="1"/>
      <c r="YO1" s="1"/>
      <c r="YQ1" s="1"/>
      <c r="YS1" s="1"/>
      <c r="YU1" s="1"/>
      <c r="YW1" s="1"/>
      <c r="YY1" s="1"/>
      <c r="ZA1" s="1"/>
      <c r="ZC1" s="1"/>
      <c r="ZE1" s="1"/>
      <c r="ZG1" s="1"/>
      <c r="ZI1" s="1"/>
      <c r="ZK1" s="1"/>
      <c r="ZM1" s="1"/>
      <c r="ZO1" s="1"/>
      <c r="ZQ1" s="1"/>
      <c r="ZS1" s="1"/>
      <c r="ZU1" s="1"/>
      <c r="ZW1" s="1"/>
      <c r="ZY1" s="1"/>
      <c r="AAA1" s="1"/>
      <c r="AAC1" s="1"/>
      <c r="AAE1" s="1"/>
      <c r="AAG1" s="1"/>
      <c r="AAI1" s="1"/>
      <c r="AAK1" s="1"/>
      <c r="AAM1" s="1"/>
      <c r="AAO1" s="1"/>
      <c r="AAQ1" s="1"/>
      <c r="AAS1" s="1"/>
      <c r="AAU1" s="1"/>
      <c r="AAW1" s="1"/>
      <c r="AAY1" s="1"/>
      <c r="ABA1" s="1"/>
      <c r="ABC1" s="1"/>
      <c r="ABE1" s="1"/>
      <c r="ABG1" s="1"/>
      <c r="ABI1" s="1"/>
      <c r="ABK1" s="1"/>
      <c r="ABM1" s="1"/>
      <c r="ABO1" s="1"/>
      <c r="ABQ1" s="1"/>
      <c r="ABS1" s="1"/>
      <c r="ABU1" s="1"/>
      <c r="ABW1" s="1"/>
      <c r="ABY1" s="1"/>
      <c r="ACA1" s="1"/>
      <c r="ACC1" s="1"/>
      <c r="ACE1" s="1"/>
      <c r="ACG1" s="1"/>
      <c r="ACI1" s="1"/>
      <c r="ACK1" s="1"/>
      <c r="ACM1" s="1"/>
      <c r="ACO1" s="1"/>
      <c r="ACQ1" s="1"/>
      <c r="ACS1" s="1"/>
      <c r="ACU1" s="1"/>
      <c r="ACW1" s="1"/>
      <c r="ACY1" s="1"/>
      <c r="ADA1" s="1"/>
      <c r="ADC1" s="1"/>
      <c r="ADE1" s="1"/>
      <c r="ADG1" s="1"/>
      <c r="ADI1" s="1"/>
      <c r="ADK1" s="1"/>
      <c r="ADM1" s="1"/>
      <c r="ADO1" s="1"/>
      <c r="ADQ1" s="1"/>
      <c r="ADS1" s="1"/>
      <c r="ADU1" s="1"/>
      <c r="ADW1" s="1"/>
      <c r="ADY1" s="1"/>
      <c r="AEA1" s="1"/>
      <c r="AEC1" s="1"/>
      <c r="AEE1" s="1"/>
      <c r="AEG1" s="1"/>
      <c r="AEI1" s="1"/>
      <c r="AEK1" s="1"/>
      <c r="AEM1" s="1"/>
      <c r="AEO1" s="1"/>
      <c r="AEQ1" s="1"/>
      <c r="AES1" s="1"/>
      <c r="AEU1" s="1"/>
      <c r="AEW1" s="1"/>
      <c r="AEY1" s="1"/>
      <c r="AFA1" s="1"/>
      <c r="AFC1" s="1"/>
      <c r="AFE1" s="1"/>
      <c r="AFG1" s="1"/>
      <c r="AFI1" s="1"/>
      <c r="AFK1" s="1"/>
      <c r="AFM1" s="1"/>
      <c r="AFO1" s="1"/>
      <c r="AFQ1" s="1"/>
      <c r="AFS1" s="1"/>
      <c r="AFU1" s="1"/>
      <c r="AFW1" s="1"/>
      <c r="AFY1" s="1"/>
      <c r="AGA1" s="1"/>
      <c r="AGC1" s="1"/>
      <c r="AGE1" s="1"/>
      <c r="AGG1" s="1"/>
      <c r="AGI1" s="1"/>
      <c r="AGK1" s="1"/>
      <c r="AGM1" s="1"/>
      <c r="AGO1" s="1"/>
      <c r="AGQ1" s="1"/>
      <c r="AGS1" s="1"/>
      <c r="AGU1" s="1"/>
      <c r="AGW1" s="1"/>
      <c r="AGY1" s="1"/>
      <c r="AHA1" s="1"/>
      <c r="AHC1" s="1"/>
      <c r="AHE1" s="1"/>
      <c r="AHG1" s="1"/>
      <c r="AHI1" s="1"/>
      <c r="AHK1" s="1"/>
      <c r="AHM1" s="1"/>
      <c r="AHO1" s="1"/>
      <c r="AHQ1" s="1"/>
      <c r="AHS1" s="1"/>
      <c r="AHU1" s="1"/>
      <c r="AHW1" s="1"/>
      <c r="AHY1" s="1"/>
      <c r="AIA1" s="1"/>
      <c r="AIC1" s="1"/>
      <c r="AIE1" s="1"/>
      <c r="AIG1" s="1"/>
      <c r="AII1" s="1"/>
      <c r="AIK1" s="1"/>
      <c r="AIM1" s="1"/>
      <c r="AIO1" s="1"/>
      <c r="AIQ1" s="1"/>
      <c r="AIS1" s="1"/>
      <c r="AIU1" s="1"/>
      <c r="AIW1" s="1"/>
      <c r="AIY1" s="1"/>
      <c r="AJA1" s="1"/>
      <c r="AJC1" s="1"/>
      <c r="AJE1" s="1"/>
      <c r="AJG1" s="1"/>
      <c r="AJI1" s="1"/>
      <c r="AJK1" s="1"/>
      <c r="AJM1" s="1"/>
      <c r="AJO1" s="1"/>
      <c r="AJQ1" s="1"/>
      <c r="AJS1" s="1"/>
      <c r="AJU1" s="1"/>
      <c r="AJW1" s="1"/>
      <c r="AJY1" s="1"/>
      <c r="AKA1" s="1"/>
      <c r="AKC1" s="1"/>
      <c r="AKE1" s="1"/>
      <c r="AKG1" s="1"/>
      <c r="AKI1" s="1"/>
      <c r="AKK1" s="1"/>
      <c r="AKM1" s="1"/>
      <c r="AKO1" s="1"/>
      <c r="AKQ1" s="1"/>
      <c r="AKS1" s="1"/>
      <c r="AKU1" s="1"/>
      <c r="AKW1" s="1"/>
      <c r="AKY1" s="1"/>
      <c r="ALA1" s="1"/>
      <c r="ALC1" s="1"/>
      <c r="ALE1" s="1"/>
      <c r="ALG1" s="1"/>
      <c r="ALI1" s="1"/>
      <c r="ALK1" s="1"/>
      <c r="ALM1" s="1"/>
      <c r="ALO1" s="1"/>
      <c r="ALQ1" s="1"/>
      <c r="ALS1" s="1"/>
      <c r="ALU1" s="1"/>
      <c r="ALW1" s="1"/>
      <c r="ALY1" s="1"/>
      <c r="AMA1" s="1"/>
      <c r="AMC1" s="1"/>
      <c r="AME1" s="1"/>
      <c r="AMG1" s="1"/>
      <c r="AMI1" s="1"/>
      <c r="AMK1" s="1"/>
      <c r="AMM1" s="1"/>
      <c r="AMO1" s="1"/>
      <c r="AMQ1" s="1"/>
      <c r="AMS1" s="1"/>
      <c r="AMU1" s="1"/>
      <c r="AMW1" s="1"/>
      <c r="AMY1" s="1"/>
      <c r="ANA1" s="1"/>
      <c r="ANC1" s="1"/>
      <c r="ANE1" s="1"/>
      <c r="ANG1" s="1"/>
      <c r="ANI1" s="1"/>
      <c r="ANK1" s="1"/>
      <c r="ANM1" s="1"/>
      <c r="ANO1" s="1"/>
      <c r="ANQ1" s="1"/>
      <c r="ANS1" s="1"/>
      <c r="ANU1" s="1"/>
      <c r="ANW1" s="1"/>
      <c r="ANY1" s="1"/>
      <c r="AOA1" s="1"/>
      <c r="AOC1" s="1"/>
      <c r="AOE1" s="1"/>
      <c r="AOG1" s="1"/>
      <c r="AOI1" s="1"/>
      <c r="AOK1" s="1"/>
      <c r="AOM1" s="1"/>
      <c r="AOO1" s="1"/>
      <c r="AOQ1" s="1"/>
      <c r="AOS1" s="1"/>
      <c r="AOU1" s="1"/>
      <c r="AOW1" s="1"/>
      <c r="AOY1" s="1"/>
      <c r="APA1" s="1"/>
      <c r="APC1" s="1"/>
      <c r="APE1" s="1"/>
      <c r="APG1" s="1"/>
      <c r="API1" s="1"/>
      <c r="APK1" s="1"/>
      <c r="APM1" s="1"/>
      <c r="APO1" s="1"/>
      <c r="APQ1" s="1"/>
      <c r="APS1" s="1"/>
      <c r="APU1" s="1"/>
      <c r="APW1" s="1"/>
      <c r="APY1" s="1"/>
      <c r="AQA1" s="1"/>
      <c r="AQC1" s="1"/>
      <c r="AQE1" s="1"/>
      <c r="AQG1" s="1"/>
      <c r="AQI1" s="1"/>
      <c r="AQK1" s="1"/>
      <c r="AQM1" s="1"/>
      <c r="AQO1" s="1"/>
      <c r="AQQ1" s="1"/>
      <c r="AQS1" s="1"/>
      <c r="AQU1" s="1"/>
      <c r="AQW1" s="1"/>
      <c r="AQY1" s="1"/>
      <c r="ARA1" s="1"/>
      <c r="ARC1" s="1"/>
      <c r="ARE1" s="1"/>
      <c r="ARG1" s="1"/>
      <c r="ARI1" s="1"/>
      <c r="ARK1" s="1"/>
      <c r="ARM1" s="1"/>
      <c r="ARO1" s="1"/>
      <c r="ARQ1" s="1"/>
      <c r="ARS1" s="1"/>
      <c r="ARU1" s="1"/>
      <c r="ARW1" s="1"/>
      <c r="ARY1" s="1"/>
      <c r="ASA1" s="1"/>
      <c r="ASC1" s="1"/>
      <c r="ASE1" s="1"/>
      <c r="ASG1" s="1"/>
      <c r="ASI1" s="1"/>
      <c r="ASK1" s="1"/>
      <c r="ASM1" s="1"/>
      <c r="ASO1" s="1"/>
      <c r="ASQ1" s="1"/>
      <c r="ASS1" s="1"/>
      <c r="ASU1" s="1"/>
      <c r="ASW1" s="1"/>
      <c r="ASY1" s="1"/>
      <c r="ATA1" s="1"/>
      <c r="ATC1" s="1"/>
      <c r="ATE1" s="1"/>
      <c r="ATG1" s="1"/>
      <c r="ATI1" s="1"/>
      <c r="ATK1" s="1"/>
      <c r="ATM1" s="1"/>
      <c r="ATO1" s="1"/>
      <c r="ATQ1" s="1"/>
      <c r="ATS1" s="1"/>
      <c r="ATU1" s="1"/>
      <c r="ATW1" s="1"/>
      <c r="ATY1" s="1"/>
      <c r="AUA1" s="1"/>
      <c r="AUC1" s="1"/>
      <c r="AUE1" s="1"/>
      <c r="AUG1" s="1"/>
      <c r="AUI1" s="1"/>
      <c r="AUK1" s="1"/>
      <c r="AUM1" s="1"/>
      <c r="AUO1" s="1"/>
      <c r="AUQ1" s="1"/>
      <c r="AUS1" s="1"/>
      <c r="AUU1" s="1"/>
      <c r="AUW1" s="1"/>
      <c r="AUY1" s="1"/>
      <c r="AVA1" s="1"/>
      <c r="AVC1" s="1"/>
      <c r="AVE1" s="1"/>
      <c r="AVG1" s="1"/>
      <c r="AVI1" s="1"/>
      <c r="AVK1" s="1"/>
      <c r="AVM1" s="1"/>
      <c r="AVO1" s="1"/>
      <c r="AVQ1" s="1"/>
      <c r="AVS1" s="1"/>
      <c r="AVU1" s="1"/>
      <c r="AVW1" s="1"/>
      <c r="AVY1" s="1"/>
      <c r="AWA1" s="1"/>
      <c r="AWC1" s="1"/>
      <c r="AWE1" s="1"/>
      <c r="AWG1" s="1"/>
      <c r="AWI1" s="1"/>
      <c r="AWK1" s="1"/>
      <c r="AWM1" s="1"/>
      <c r="AWO1" s="1"/>
      <c r="AWQ1" s="1"/>
      <c r="AWS1" s="1"/>
      <c r="AWU1" s="1"/>
      <c r="AWW1" s="1"/>
      <c r="AWY1" s="1"/>
      <c r="AXA1" s="1"/>
      <c r="AXC1" s="1"/>
      <c r="AXE1" s="1"/>
      <c r="AXG1" s="1"/>
      <c r="AXI1" s="1"/>
      <c r="AXK1" s="1"/>
      <c r="AXM1" s="1"/>
      <c r="AXO1" s="1"/>
      <c r="AXQ1" s="1"/>
      <c r="AXS1" s="1"/>
      <c r="AXU1" s="1"/>
      <c r="AXW1" s="1"/>
      <c r="AXY1" s="1"/>
      <c r="AYA1" s="1"/>
      <c r="AYC1" s="1"/>
      <c r="AYE1" s="1"/>
      <c r="AYG1" s="1"/>
      <c r="AYI1" s="1"/>
      <c r="AYK1" s="1"/>
      <c r="AYM1" s="1"/>
      <c r="AYO1" s="1"/>
      <c r="AYQ1" s="1"/>
      <c r="AYS1" s="1"/>
      <c r="AYU1" s="1"/>
      <c r="AYW1" s="1"/>
      <c r="AYY1" s="1"/>
      <c r="AZA1" s="1"/>
      <c r="AZC1" s="1"/>
      <c r="AZE1" s="1"/>
      <c r="AZG1" s="1"/>
      <c r="AZI1" s="1"/>
      <c r="AZK1" s="1"/>
      <c r="AZM1" s="1"/>
      <c r="AZO1" s="1"/>
      <c r="AZQ1" s="1"/>
      <c r="AZS1" s="1"/>
      <c r="AZU1" s="1"/>
      <c r="AZW1" s="1"/>
      <c r="AZY1" s="1"/>
      <c r="BAA1" s="1"/>
      <c r="BAC1" s="1"/>
      <c r="BAE1" s="1"/>
      <c r="BAG1" s="1"/>
      <c r="BAI1" s="1"/>
      <c r="BAK1" s="1"/>
      <c r="BAM1" s="1"/>
      <c r="BAO1" s="1"/>
      <c r="BAQ1" s="1"/>
      <c r="BAS1" s="1"/>
      <c r="BAU1" s="1"/>
      <c r="BAW1" s="1"/>
      <c r="BAY1" s="1"/>
      <c r="BBA1" s="1"/>
      <c r="BBC1" s="1"/>
      <c r="BBE1" s="1"/>
      <c r="BBG1" s="1"/>
      <c r="BBI1" s="1"/>
      <c r="BBK1" s="1"/>
      <c r="BBM1" s="1"/>
      <c r="BBO1" s="1"/>
      <c r="BBQ1" s="1"/>
      <c r="BBS1" s="1"/>
      <c r="BBU1" s="1"/>
      <c r="BBW1" s="1"/>
      <c r="BBY1" s="1"/>
      <c r="BCA1" s="1"/>
      <c r="BCC1" s="1"/>
      <c r="BCE1" s="1"/>
      <c r="BCG1" s="1"/>
      <c r="BCI1" s="1"/>
      <c r="BCK1" s="1"/>
      <c r="BCM1" s="1"/>
      <c r="BCO1" s="1"/>
      <c r="BCQ1" s="1"/>
      <c r="BCS1" s="1"/>
      <c r="BCU1" s="1"/>
      <c r="BCW1" s="1"/>
      <c r="BCY1" s="1"/>
      <c r="BDA1" s="1"/>
      <c r="BDC1" s="1"/>
      <c r="BDE1" s="1"/>
      <c r="BDG1" s="1"/>
      <c r="BDI1" s="1"/>
      <c r="BDK1" s="1"/>
      <c r="BDM1" s="1"/>
      <c r="BDO1" s="1"/>
      <c r="BDQ1" s="1"/>
      <c r="BDS1" s="1"/>
      <c r="BDU1" s="1"/>
      <c r="BDW1" s="1"/>
      <c r="BDY1" s="1"/>
      <c r="BEA1" s="1"/>
      <c r="BEC1" s="1"/>
      <c r="BEE1" s="1"/>
      <c r="BEG1" s="1"/>
      <c r="BEI1" s="1"/>
      <c r="BEK1" s="1"/>
      <c r="BEM1" s="1"/>
      <c r="BEO1" s="1"/>
      <c r="BEQ1" s="1"/>
      <c r="BES1" s="1"/>
      <c r="BEU1" s="1"/>
      <c r="BEW1" s="1"/>
      <c r="BEY1" s="1"/>
      <c r="BFA1" s="1"/>
      <c r="BFC1" s="1"/>
      <c r="BFE1" s="1"/>
      <c r="BFG1" s="1"/>
      <c r="BFI1" s="1"/>
      <c r="BFK1" s="1"/>
      <c r="BFM1" s="1"/>
      <c r="BFO1" s="1"/>
      <c r="BFQ1" s="1"/>
      <c r="BFS1" s="1"/>
      <c r="BFU1" s="1"/>
      <c r="BFW1" s="1"/>
      <c r="BFY1" s="1"/>
      <c r="BGA1" s="1"/>
      <c r="BGC1" s="1"/>
      <c r="BGE1" s="1"/>
      <c r="BGG1" s="1"/>
      <c r="BGI1" s="1"/>
      <c r="BGK1" s="1"/>
      <c r="BGM1" s="1"/>
      <c r="BGO1" s="1"/>
      <c r="BGQ1" s="1"/>
      <c r="BGS1" s="1"/>
      <c r="BGU1" s="1"/>
      <c r="BGW1" s="1"/>
      <c r="BGY1" s="1"/>
      <c r="BHA1" s="1"/>
      <c r="BHC1" s="1"/>
      <c r="BHE1" s="1"/>
      <c r="BHG1" s="1"/>
      <c r="BHI1" s="1"/>
      <c r="BHK1" s="1"/>
      <c r="BHM1" s="1"/>
      <c r="BHO1" s="1"/>
      <c r="BHQ1" s="1"/>
      <c r="BHS1" s="1"/>
      <c r="BHU1" s="1"/>
      <c r="BHW1" s="1"/>
      <c r="BHY1" s="1"/>
      <c r="BIA1" s="1"/>
      <c r="BIC1" s="1"/>
      <c r="BIE1" s="1"/>
      <c r="BIG1" s="1"/>
      <c r="BII1" s="1"/>
      <c r="BIK1" s="1"/>
      <c r="BIM1" s="1"/>
      <c r="BIO1" s="1"/>
      <c r="BIQ1" s="1"/>
      <c r="BIS1" s="1"/>
      <c r="BIU1" s="1"/>
      <c r="BIW1" s="1"/>
      <c r="BIY1" s="1"/>
      <c r="BJA1" s="1"/>
      <c r="BJC1" s="1"/>
      <c r="BJE1" s="1"/>
      <c r="BJG1" s="1"/>
      <c r="BJI1" s="1"/>
      <c r="BJK1" s="1"/>
      <c r="BJM1" s="1"/>
      <c r="BJO1" s="1"/>
      <c r="BJQ1" s="1"/>
      <c r="BJS1" s="1"/>
      <c r="BJU1" s="1"/>
      <c r="BJW1" s="1"/>
      <c r="BJY1" s="1"/>
      <c r="BKA1" s="1"/>
      <c r="BKC1" s="1"/>
      <c r="BKE1" s="1"/>
      <c r="BKG1" s="1"/>
      <c r="BKI1" s="1"/>
      <c r="BKK1" s="1"/>
      <c r="BKM1" s="1"/>
      <c r="BKO1" s="1"/>
      <c r="BKQ1" s="1"/>
      <c r="BKS1" s="1"/>
      <c r="BKU1" s="1"/>
      <c r="BKW1" s="1"/>
      <c r="BKY1" s="1"/>
      <c r="BLA1" s="1"/>
      <c r="BLC1" s="1"/>
      <c r="BLE1" s="1"/>
      <c r="BLG1" s="1"/>
      <c r="BLI1" s="1"/>
      <c r="BLK1" s="1"/>
      <c r="BLM1" s="1"/>
      <c r="BLO1" s="1"/>
      <c r="BLQ1" s="1"/>
      <c r="BLS1" s="1"/>
      <c r="BLU1" s="1"/>
      <c r="BLW1" s="1"/>
      <c r="BLY1" s="1"/>
      <c r="BMA1" s="1"/>
      <c r="BMC1" s="1"/>
      <c r="BME1" s="1"/>
      <c r="BMG1" s="1"/>
      <c r="BMI1" s="1"/>
      <c r="BMK1" s="1"/>
      <c r="BMM1" s="1"/>
      <c r="BMO1" s="1"/>
      <c r="BMQ1" s="1"/>
      <c r="BMS1" s="1"/>
      <c r="BMU1" s="1"/>
      <c r="BMW1" s="1"/>
      <c r="BMY1" s="1"/>
      <c r="BNA1" s="1"/>
      <c r="BNC1" s="1"/>
      <c r="BNE1" s="1"/>
      <c r="BNG1" s="1"/>
      <c r="BNI1" s="1"/>
      <c r="BNK1" s="1"/>
      <c r="BNM1" s="1"/>
      <c r="BNO1" s="1"/>
      <c r="BNQ1" s="1"/>
      <c r="BNS1" s="1"/>
      <c r="BNU1" s="1"/>
      <c r="BNW1" s="1"/>
      <c r="BNY1" s="1"/>
      <c r="BOA1" s="1"/>
      <c r="BOC1" s="1"/>
      <c r="BOE1" s="1"/>
      <c r="BOG1" s="1"/>
      <c r="BOI1" s="1"/>
      <c r="BOK1" s="1"/>
      <c r="BOM1" s="1"/>
      <c r="BOO1" s="1"/>
      <c r="BOQ1" s="1"/>
      <c r="BOS1" s="1"/>
      <c r="BOU1" s="1"/>
      <c r="BOW1" s="1"/>
      <c r="BOY1" s="1"/>
      <c r="BPA1" s="1"/>
      <c r="BPC1" s="1"/>
      <c r="BPE1" s="1"/>
      <c r="BPG1" s="1"/>
      <c r="BPI1" s="1"/>
      <c r="BPK1" s="1"/>
      <c r="BPM1" s="1"/>
      <c r="BPO1" s="1"/>
      <c r="BPQ1" s="1"/>
      <c r="BPS1" s="1"/>
      <c r="BPU1" s="1"/>
      <c r="BPW1" s="1"/>
      <c r="BPY1" s="1"/>
      <c r="BQA1" s="1"/>
      <c r="BQC1" s="1"/>
      <c r="BQE1" s="1"/>
      <c r="BQG1" s="1"/>
      <c r="BQI1" s="1"/>
      <c r="BQK1" s="1"/>
      <c r="BQM1" s="1"/>
      <c r="BQO1" s="1"/>
      <c r="BQQ1" s="1"/>
      <c r="BQS1" s="1"/>
      <c r="BQU1" s="1"/>
      <c r="BQW1" s="1"/>
      <c r="BQY1" s="1"/>
      <c r="BRA1" s="1"/>
      <c r="BRC1" s="1"/>
      <c r="BRE1" s="1"/>
      <c r="BRG1" s="1"/>
      <c r="BRI1" s="1"/>
      <c r="BRK1" s="1"/>
      <c r="BRM1" s="1"/>
      <c r="BRO1" s="1"/>
      <c r="BRQ1" s="1"/>
      <c r="BRS1" s="1"/>
      <c r="BRU1" s="1"/>
      <c r="BRW1" s="1"/>
      <c r="BRY1" s="1"/>
      <c r="BSA1" s="1"/>
      <c r="BSC1" s="1"/>
      <c r="BSE1" s="1"/>
      <c r="BSG1" s="1"/>
      <c r="BSI1" s="1"/>
      <c r="BSK1" s="1"/>
      <c r="BSM1" s="1"/>
      <c r="BSO1" s="1"/>
      <c r="BSQ1" s="1"/>
      <c r="BSS1" s="1"/>
      <c r="BSU1" s="1"/>
      <c r="BSW1" s="1"/>
      <c r="BSY1" s="1"/>
      <c r="BTA1" s="1"/>
      <c r="BTC1" s="1"/>
      <c r="BTE1" s="1"/>
      <c r="BTG1" s="1"/>
      <c r="BTI1" s="1"/>
      <c r="BTK1" s="1"/>
      <c r="BTM1" s="1"/>
      <c r="BTO1" s="1"/>
      <c r="BTQ1" s="1"/>
      <c r="BTS1" s="1"/>
      <c r="BTU1" s="1"/>
      <c r="BTW1" s="1"/>
      <c r="BTY1" s="1"/>
      <c r="BUA1" s="1"/>
      <c r="BUC1" s="1"/>
      <c r="BUE1" s="1"/>
      <c r="BUG1" s="1"/>
      <c r="BUI1" s="1"/>
      <c r="BUK1" s="1"/>
      <c r="BUM1" s="1"/>
      <c r="BUO1" s="1"/>
      <c r="BUQ1" s="1"/>
      <c r="BUS1" s="1"/>
      <c r="BUU1" s="1"/>
      <c r="BUW1" s="1"/>
      <c r="BUY1" s="1"/>
      <c r="BVA1" s="1"/>
      <c r="BVC1" s="1"/>
      <c r="BVE1" s="1"/>
      <c r="BVG1" s="1"/>
      <c r="BVI1" s="1"/>
      <c r="BVK1" s="1"/>
      <c r="BVM1" s="1"/>
      <c r="BVO1" s="1"/>
      <c r="BVQ1" s="1"/>
      <c r="BVS1" s="1"/>
      <c r="BVU1" s="1"/>
      <c r="BVW1" s="1"/>
      <c r="BVY1" s="1"/>
      <c r="BWA1" s="1"/>
      <c r="BWC1" s="1"/>
      <c r="BWE1" s="1"/>
      <c r="BWG1" s="1"/>
      <c r="BWI1" s="1"/>
      <c r="BWK1" s="1"/>
      <c r="BWM1" s="1"/>
      <c r="BWO1" s="1"/>
      <c r="BWQ1" s="1"/>
      <c r="BWS1" s="1"/>
      <c r="BWU1" s="1"/>
      <c r="BWW1" s="1"/>
      <c r="BWY1" s="1"/>
      <c r="BXA1" s="1"/>
      <c r="BXC1" s="1"/>
      <c r="BXE1" s="1"/>
      <c r="BXG1" s="1"/>
      <c r="BXI1" s="1"/>
      <c r="BXK1" s="1"/>
      <c r="BXM1" s="1"/>
      <c r="BXO1" s="1"/>
      <c r="BXQ1" s="1"/>
      <c r="BXS1" s="1"/>
      <c r="BXU1" s="1"/>
      <c r="BXW1" s="1"/>
      <c r="BXY1" s="1"/>
      <c r="BYA1" s="1"/>
      <c r="BYC1" s="1"/>
      <c r="BYE1" s="1"/>
      <c r="BYG1" s="1"/>
      <c r="BYI1" s="1"/>
      <c r="BYK1" s="1"/>
      <c r="BYM1" s="1"/>
      <c r="BYO1" s="1"/>
      <c r="BYQ1" s="1"/>
      <c r="BYS1" s="1"/>
      <c r="BYU1" s="1"/>
      <c r="BYW1" s="1"/>
      <c r="BYY1" s="1"/>
      <c r="BZA1" s="1"/>
      <c r="BZC1" s="1"/>
      <c r="BZE1" s="1"/>
      <c r="BZG1" s="1"/>
      <c r="BZI1" s="1"/>
      <c r="BZK1" s="1"/>
      <c r="BZM1" s="1"/>
      <c r="BZO1" s="1"/>
      <c r="BZQ1" s="1"/>
      <c r="BZS1" s="1"/>
      <c r="BZU1" s="1"/>
      <c r="BZW1" s="1"/>
      <c r="BZY1" s="1"/>
      <c r="CAA1" s="1"/>
      <c r="CAC1" s="1"/>
      <c r="CAE1" s="1"/>
      <c r="CAG1" s="1"/>
      <c r="CAI1" s="1"/>
      <c r="CAK1" s="1"/>
      <c r="CAM1" s="1"/>
      <c r="CAO1" s="1"/>
      <c r="CAQ1" s="1"/>
      <c r="CAS1" s="1"/>
      <c r="CAU1" s="1"/>
      <c r="CAW1" s="1"/>
      <c r="CAY1" s="1"/>
      <c r="CBA1" s="1"/>
      <c r="CBC1" s="1"/>
      <c r="CBE1" s="1"/>
      <c r="CBG1" s="1"/>
      <c r="CBI1" s="1"/>
      <c r="CBK1" s="1"/>
      <c r="CBM1" s="1"/>
      <c r="CBO1" s="1"/>
      <c r="CBQ1" s="1"/>
      <c r="CBS1" s="1"/>
      <c r="CBU1" s="1"/>
      <c r="CBW1" s="1"/>
      <c r="CBY1" s="1"/>
      <c r="CCA1" s="1"/>
      <c r="CCC1" s="1"/>
      <c r="CCE1" s="1"/>
      <c r="CCG1" s="1"/>
      <c r="CCI1" s="1"/>
      <c r="CCK1" s="1"/>
      <c r="CCM1" s="1"/>
      <c r="CCO1" s="1"/>
      <c r="CCQ1" s="1"/>
      <c r="CCS1" s="1"/>
      <c r="CCU1" s="1"/>
      <c r="CCW1" s="1"/>
      <c r="CCY1" s="1"/>
      <c r="CDA1" s="1"/>
      <c r="CDC1" s="1"/>
      <c r="CDE1" s="1"/>
      <c r="CDG1" s="1"/>
      <c r="CDI1" s="1"/>
      <c r="CDK1" s="1"/>
      <c r="CDM1" s="1"/>
      <c r="CDO1" s="1"/>
      <c r="CDQ1" s="1"/>
      <c r="CDS1" s="1"/>
      <c r="CDU1" s="1"/>
      <c r="CDW1" s="1"/>
      <c r="CDY1" s="1"/>
      <c r="CEA1" s="1"/>
      <c r="CEC1" s="1"/>
      <c r="CEE1" s="1"/>
      <c r="CEG1" s="1"/>
      <c r="CEI1" s="1"/>
      <c r="CEK1" s="1"/>
      <c r="CEM1" s="1"/>
      <c r="CEO1" s="1"/>
      <c r="CEQ1" s="1"/>
      <c r="CES1" s="1"/>
      <c r="CEU1" s="1"/>
      <c r="CEW1" s="1"/>
      <c r="CEY1" s="1"/>
      <c r="CFA1" s="1"/>
      <c r="CFC1" s="1"/>
      <c r="CFE1" s="1"/>
      <c r="CFG1" s="1"/>
      <c r="CFI1" s="1"/>
      <c r="CFK1" s="1"/>
      <c r="CFM1" s="1"/>
      <c r="CFO1" s="1"/>
      <c r="CFQ1" s="1"/>
      <c r="CFS1" s="1"/>
      <c r="CFU1" s="1"/>
      <c r="CFW1" s="1"/>
      <c r="CFY1" s="1"/>
      <c r="CGA1" s="1"/>
      <c r="CGC1" s="1"/>
      <c r="CGE1" s="1"/>
      <c r="CGG1" s="1"/>
      <c r="CGI1" s="1"/>
      <c r="CGK1" s="1"/>
      <c r="CGM1" s="1"/>
      <c r="CGO1" s="1"/>
      <c r="CGQ1" s="1"/>
      <c r="CGS1" s="1"/>
      <c r="CGU1" s="1"/>
      <c r="CGW1" s="1"/>
      <c r="CGY1" s="1"/>
      <c r="CHA1" s="1"/>
      <c r="CHC1" s="1"/>
      <c r="CHE1" s="1"/>
      <c r="CHG1" s="1"/>
      <c r="CHI1" s="1"/>
      <c r="CHK1" s="1"/>
      <c r="CHM1" s="1"/>
      <c r="CHO1" s="1"/>
      <c r="CHQ1" s="1"/>
      <c r="CHS1" s="1"/>
      <c r="CHU1" s="1"/>
      <c r="CHW1" s="1"/>
      <c r="CHY1" s="1"/>
      <c r="CIA1" s="1"/>
      <c r="CIC1" s="1"/>
      <c r="CIE1" s="1"/>
      <c r="CIG1" s="1"/>
      <c r="CII1" s="1"/>
      <c r="CIK1" s="1"/>
      <c r="CIM1" s="1"/>
      <c r="CIO1" s="1"/>
      <c r="CIQ1" s="1"/>
      <c r="CIS1" s="1"/>
      <c r="CIU1" s="1"/>
      <c r="CIW1" s="1"/>
      <c r="CIY1" s="1"/>
      <c r="CJA1" s="1"/>
      <c r="CJC1" s="1"/>
      <c r="CJE1" s="1"/>
      <c r="CJG1" s="1"/>
      <c r="CJI1" s="1"/>
      <c r="CJK1" s="1"/>
      <c r="CJM1" s="1"/>
      <c r="CJO1" s="1"/>
      <c r="CJQ1" s="1"/>
      <c r="CJS1" s="1"/>
      <c r="CJU1" s="1"/>
      <c r="CJW1" s="1"/>
      <c r="CJY1" s="1"/>
      <c r="CKA1" s="1"/>
      <c r="CKC1" s="1"/>
      <c r="CKE1" s="1"/>
      <c r="CKG1" s="1"/>
      <c r="CKI1" s="1"/>
      <c r="CKK1" s="1"/>
      <c r="CKM1" s="1"/>
      <c r="CKO1" s="1"/>
      <c r="CKQ1" s="1"/>
      <c r="CKS1" s="1"/>
      <c r="CKU1" s="1"/>
      <c r="CKW1" s="1"/>
      <c r="CKY1" s="1"/>
      <c r="CLA1" s="1"/>
      <c r="CLC1" s="1"/>
      <c r="CLE1" s="1"/>
      <c r="CLG1" s="1"/>
      <c r="CLI1" s="1"/>
      <c r="CLK1" s="1"/>
      <c r="CLM1" s="1"/>
      <c r="CLO1" s="1"/>
      <c r="CLQ1" s="1"/>
      <c r="CLS1" s="1"/>
      <c r="CLU1" s="1"/>
      <c r="CLW1" s="1"/>
      <c r="CLY1" s="1"/>
      <c r="CMA1" s="1"/>
      <c r="CMC1" s="1"/>
      <c r="CME1" s="1"/>
      <c r="CMG1" s="1"/>
      <c r="CMI1" s="1"/>
      <c r="CMK1" s="1"/>
      <c r="CMM1" s="1"/>
      <c r="CMO1" s="1"/>
      <c r="CMQ1" s="1"/>
      <c r="CMS1" s="1"/>
      <c r="CMU1" s="1"/>
      <c r="CMW1" s="1"/>
      <c r="CMY1" s="1"/>
      <c r="CNA1" s="1"/>
      <c r="CNC1" s="1"/>
      <c r="CNE1" s="1"/>
      <c r="CNG1" s="1"/>
      <c r="CNI1" s="1"/>
      <c r="CNK1" s="1"/>
      <c r="CNM1" s="1"/>
      <c r="CNO1" s="1"/>
      <c r="CNQ1" s="1"/>
      <c r="CNS1" s="1"/>
      <c r="CNU1" s="1"/>
      <c r="CNW1" s="1"/>
      <c r="CNY1" s="1"/>
      <c r="COA1" s="1"/>
      <c r="COC1" s="1"/>
      <c r="COE1" s="1"/>
      <c r="COG1" s="1"/>
      <c r="COI1" s="1"/>
      <c r="COK1" s="1"/>
      <c r="COM1" s="1"/>
      <c r="COO1" s="1"/>
      <c r="COQ1" s="1"/>
      <c r="COS1" s="1"/>
      <c r="COU1" s="1"/>
      <c r="COW1" s="1"/>
      <c r="COY1" s="1"/>
      <c r="CPA1" s="1"/>
      <c r="CPC1" s="1"/>
      <c r="CPE1" s="1"/>
      <c r="CPG1" s="1"/>
      <c r="CPI1" s="1"/>
      <c r="CPK1" s="1"/>
      <c r="CPM1" s="1"/>
      <c r="CPO1" s="1"/>
      <c r="CPQ1" s="1"/>
      <c r="CPS1" s="1"/>
      <c r="CPU1" s="1"/>
      <c r="CPW1" s="1"/>
      <c r="CPY1" s="1"/>
      <c r="CQA1" s="1"/>
      <c r="CQC1" s="1"/>
      <c r="CQE1" s="1"/>
      <c r="CQG1" s="1"/>
      <c r="CQI1" s="1"/>
      <c r="CQK1" s="1"/>
      <c r="CQM1" s="1"/>
      <c r="CQO1" s="1"/>
      <c r="CQQ1" s="1"/>
      <c r="CQS1" s="1"/>
      <c r="CQU1" s="1"/>
      <c r="CQW1" s="1"/>
      <c r="CQY1" s="1"/>
      <c r="CRA1" s="1"/>
      <c r="CRC1" s="1"/>
      <c r="CRE1" s="1"/>
      <c r="CRG1" s="1"/>
      <c r="CRI1" s="1"/>
      <c r="CRK1" s="1"/>
      <c r="CRM1" s="1"/>
      <c r="CRO1" s="1"/>
      <c r="CRQ1" s="1"/>
      <c r="CRS1" s="1"/>
      <c r="CRU1" s="1"/>
      <c r="CRW1" s="1"/>
      <c r="CRY1" s="1"/>
      <c r="CSA1" s="1"/>
      <c r="CSC1" s="1"/>
      <c r="CSE1" s="1"/>
      <c r="CSG1" s="1"/>
      <c r="CSI1" s="1"/>
      <c r="CSK1" s="1"/>
      <c r="CSM1" s="1"/>
      <c r="CSO1" s="1"/>
      <c r="CSQ1" s="1"/>
      <c r="CSS1" s="1"/>
      <c r="CSU1" s="1"/>
      <c r="CSW1" s="1"/>
      <c r="CSY1" s="1"/>
      <c r="CTA1" s="1"/>
      <c r="CTC1" s="1"/>
      <c r="CTE1" s="1"/>
      <c r="CTG1" s="1"/>
      <c r="CTI1" s="1"/>
      <c r="CTK1" s="1"/>
      <c r="CTM1" s="1"/>
      <c r="CTO1" s="1"/>
      <c r="CTQ1" s="1"/>
      <c r="CTS1" s="1"/>
      <c r="CTU1" s="1"/>
      <c r="CTW1" s="1"/>
      <c r="CTY1" s="1"/>
      <c r="CUA1" s="1"/>
      <c r="CUC1" s="1"/>
      <c r="CUE1" s="1"/>
      <c r="CUG1" s="1"/>
      <c r="CUI1" s="1"/>
      <c r="CUK1" s="1"/>
      <c r="CUM1" s="1"/>
      <c r="CUO1" s="1"/>
      <c r="CUQ1" s="1"/>
      <c r="CUS1" s="1"/>
      <c r="CUU1" s="1"/>
      <c r="CUW1" s="1"/>
      <c r="CUY1" s="1"/>
      <c r="CVA1" s="1"/>
      <c r="CVC1" s="1"/>
      <c r="CVE1" s="1"/>
      <c r="CVG1" s="1"/>
      <c r="CVI1" s="1"/>
      <c r="CVK1" s="1"/>
      <c r="CVM1" s="1"/>
      <c r="CVO1" s="1"/>
      <c r="CVQ1" s="1"/>
      <c r="CVS1" s="1"/>
      <c r="CVU1" s="1"/>
      <c r="CVW1" s="1"/>
      <c r="CVY1" s="1"/>
      <c r="CWA1" s="1"/>
      <c r="CWC1" s="1"/>
      <c r="CWE1" s="1"/>
      <c r="CWG1" s="1"/>
      <c r="CWI1" s="1"/>
      <c r="CWK1" s="1"/>
      <c r="CWM1" s="1"/>
      <c r="CWO1" s="1"/>
      <c r="CWQ1" s="1"/>
      <c r="CWS1" s="1"/>
      <c r="CWU1" s="1"/>
      <c r="CWW1" s="1"/>
      <c r="CWY1" s="1"/>
      <c r="CXA1" s="1"/>
      <c r="CXC1" s="1"/>
      <c r="CXE1" s="1"/>
      <c r="CXG1" s="1"/>
      <c r="CXI1" s="1"/>
      <c r="CXK1" s="1"/>
      <c r="CXM1" s="1"/>
      <c r="CXO1" s="1"/>
      <c r="CXQ1" s="1"/>
      <c r="CXS1" s="1"/>
      <c r="CXU1" s="1"/>
      <c r="CXW1" s="1"/>
      <c r="CXY1" s="1"/>
      <c r="CYA1" s="1"/>
      <c r="CYC1" s="1"/>
      <c r="CYE1" s="1"/>
      <c r="CYG1" s="1"/>
      <c r="CYI1" s="1"/>
      <c r="CYK1" s="1"/>
      <c r="CYM1" s="1"/>
      <c r="CYO1" s="1"/>
      <c r="CYQ1" s="1"/>
      <c r="CYS1" s="1"/>
      <c r="CYU1" s="1"/>
      <c r="CYW1" s="1"/>
      <c r="CYY1" s="1"/>
      <c r="CZA1" s="1"/>
      <c r="CZC1" s="1"/>
      <c r="CZE1" s="1"/>
      <c r="CZG1" s="1"/>
      <c r="CZI1" s="1"/>
      <c r="CZK1" s="1"/>
      <c r="CZM1" s="1"/>
      <c r="CZO1" s="1"/>
      <c r="CZQ1" s="1"/>
      <c r="CZS1" s="1"/>
      <c r="CZU1" s="1"/>
      <c r="CZW1" s="1"/>
      <c r="CZY1" s="1"/>
      <c r="DAA1" s="1"/>
      <c r="DAC1" s="1"/>
      <c r="DAE1" s="1"/>
      <c r="DAG1" s="1"/>
      <c r="DAI1" s="1"/>
      <c r="DAK1" s="1"/>
      <c r="DAM1" s="1"/>
      <c r="DAO1" s="1"/>
      <c r="DAQ1" s="1"/>
      <c r="DAS1" s="1"/>
      <c r="DAU1" s="1"/>
      <c r="DAW1" s="1"/>
      <c r="DAY1" s="1"/>
      <c r="DBA1" s="1"/>
      <c r="DBC1" s="1"/>
      <c r="DBE1" s="1"/>
      <c r="DBG1" s="1"/>
      <c r="DBI1" s="1"/>
      <c r="DBK1" s="1"/>
      <c r="DBM1" s="1"/>
      <c r="DBO1" s="1"/>
      <c r="DBQ1" s="1"/>
      <c r="DBS1" s="1"/>
      <c r="DBU1" s="1"/>
      <c r="DBW1" s="1"/>
      <c r="DBY1" s="1"/>
      <c r="DCA1" s="1"/>
      <c r="DCC1" s="1"/>
      <c r="DCE1" s="1"/>
      <c r="DCG1" s="1"/>
      <c r="DCI1" s="1"/>
      <c r="DCK1" s="1"/>
      <c r="DCM1" s="1"/>
      <c r="DCO1" s="1"/>
      <c r="DCQ1" s="1"/>
      <c r="DCS1" s="1"/>
      <c r="DCU1" s="1"/>
      <c r="DCW1" s="1"/>
      <c r="DCY1" s="1"/>
      <c r="DDA1" s="1"/>
      <c r="DDC1" s="1"/>
      <c r="DDE1" s="1"/>
      <c r="DDG1" s="1"/>
      <c r="DDI1" s="1"/>
      <c r="DDK1" s="1"/>
      <c r="DDM1" s="1"/>
      <c r="DDO1" s="1"/>
      <c r="DDQ1" s="1"/>
      <c r="DDS1" s="1"/>
      <c r="DDU1" s="1"/>
      <c r="DDW1" s="1"/>
      <c r="DDY1" s="1"/>
      <c r="DEA1" s="1"/>
      <c r="DEC1" s="1"/>
      <c r="DEE1" s="1"/>
      <c r="DEG1" s="1"/>
      <c r="DEI1" s="1"/>
      <c r="DEK1" s="1"/>
      <c r="DEM1" s="1"/>
      <c r="DEO1" s="1"/>
      <c r="DEQ1" s="1"/>
      <c r="DES1" s="1"/>
      <c r="DEU1" s="1"/>
      <c r="DEW1" s="1"/>
      <c r="DEY1" s="1"/>
      <c r="DFA1" s="1"/>
      <c r="DFC1" s="1"/>
      <c r="DFE1" s="1"/>
      <c r="DFG1" s="1"/>
      <c r="DFI1" s="1"/>
      <c r="DFK1" s="1"/>
      <c r="DFM1" s="1"/>
      <c r="DFO1" s="1"/>
      <c r="DFQ1" s="1"/>
      <c r="DFS1" s="1"/>
      <c r="DFU1" s="1"/>
      <c r="DFW1" s="1"/>
      <c r="DFY1" s="1"/>
      <c r="DGA1" s="1"/>
      <c r="DGC1" s="1"/>
      <c r="DGE1" s="1"/>
      <c r="DGG1" s="1"/>
      <c r="DGI1" s="1"/>
      <c r="DGK1" s="1"/>
      <c r="DGM1" s="1"/>
      <c r="DGO1" s="1"/>
      <c r="DGQ1" s="1"/>
      <c r="DGS1" s="1"/>
      <c r="DGU1" s="1"/>
      <c r="DGW1" s="1"/>
      <c r="DGY1" s="1"/>
      <c r="DHA1" s="1"/>
      <c r="DHC1" s="1"/>
      <c r="DHE1" s="1"/>
      <c r="DHG1" s="1"/>
      <c r="DHI1" s="1"/>
      <c r="DHK1" s="1"/>
      <c r="DHM1" s="1"/>
      <c r="DHO1" s="1"/>
      <c r="DHQ1" s="1"/>
      <c r="DHS1" s="1"/>
      <c r="DHU1" s="1"/>
      <c r="DHW1" s="1"/>
      <c r="DHY1" s="1"/>
      <c r="DIA1" s="1"/>
      <c r="DIC1" s="1"/>
      <c r="DIE1" s="1"/>
      <c r="DIG1" s="1"/>
      <c r="DII1" s="1"/>
      <c r="DIK1" s="1"/>
      <c r="DIM1" s="1"/>
      <c r="DIO1" s="1"/>
      <c r="DIQ1" s="1"/>
      <c r="DIS1" s="1"/>
      <c r="DIU1" s="1"/>
      <c r="DIW1" s="1"/>
      <c r="DIY1" s="1"/>
      <c r="DJA1" s="1"/>
      <c r="DJC1" s="1"/>
      <c r="DJE1" s="1"/>
      <c r="DJG1" s="1"/>
      <c r="DJI1" s="1"/>
      <c r="DJK1" s="1"/>
      <c r="DJM1" s="1"/>
      <c r="DJO1" s="1"/>
      <c r="DJQ1" s="1"/>
      <c r="DJS1" s="1"/>
      <c r="DJU1" s="1"/>
      <c r="DJW1" s="1"/>
      <c r="DJY1" s="1"/>
      <c r="DKA1" s="1"/>
      <c r="DKC1" s="1"/>
      <c r="DKE1" s="1"/>
      <c r="DKG1" s="1"/>
      <c r="DKI1" s="1"/>
      <c r="DKK1" s="1"/>
      <c r="DKM1" s="1"/>
      <c r="DKO1" s="1"/>
      <c r="DKQ1" s="1"/>
      <c r="DKS1" s="1"/>
      <c r="DKU1" s="1"/>
      <c r="DKW1" s="1"/>
      <c r="DKY1" s="1"/>
      <c r="DLA1" s="1"/>
      <c r="DLC1" s="1"/>
      <c r="DLE1" s="1"/>
      <c r="DLG1" s="1"/>
      <c r="DLI1" s="1"/>
      <c r="DLK1" s="1"/>
      <c r="DLM1" s="1"/>
      <c r="DLO1" s="1"/>
      <c r="DLQ1" s="1"/>
      <c r="DLS1" s="1"/>
      <c r="DLU1" s="1"/>
      <c r="DLW1" s="1"/>
      <c r="DLY1" s="1"/>
      <c r="DMA1" s="1"/>
      <c r="DMC1" s="1"/>
      <c r="DME1" s="1"/>
      <c r="DMG1" s="1"/>
      <c r="DMI1" s="1"/>
      <c r="DMK1" s="1"/>
      <c r="DMM1" s="1"/>
      <c r="DMO1" s="1"/>
      <c r="DMQ1" s="1"/>
      <c r="DMS1" s="1"/>
      <c r="DMU1" s="1"/>
      <c r="DMW1" s="1"/>
      <c r="DMY1" s="1"/>
      <c r="DNA1" s="1"/>
      <c r="DNC1" s="1"/>
      <c r="DNE1" s="1"/>
      <c r="DNG1" s="1"/>
      <c r="DNI1" s="1"/>
      <c r="DNK1" s="1"/>
      <c r="DNM1" s="1"/>
      <c r="DNO1" s="1"/>
      <c r="DNQ1" s="1"/>
      <c r="DNS1" s="1"/>
      <c r="DNU1" s="1"/>
      <c r="DNW1" s="1"/>
      <c r="DNY1" s="1"/>
      <c r="DOA1" s="1"/>
      <c r="DOC1" s="1"/>
      <c r="DOE1" s="1"/>
      <c r="DOG1" s="1"/>
      <c r="DOI1" s="1"/>
      <c r="DOK1" s="1"/>
      <c r="DOM1" s="1"/>
      <c r="DOO1" s="1"/>
      <c r="DOQ1" s="1"/>
      <c r="DOS1" s="1"/>
      <c r="DOU1" s="1"/>
      <c r="DOW1" s="1"/>
      <c r="DOY1" s="1"/>
      <c r="DPA1" s="1"/>
      <c r="DPC1" s="1"/>
      <c r="DPE1" s="1"/>
      <c r="DPG1" s="1"/>
      <c r="DPI1" s="1"/>
      <c r="DPK1" s="1"/>
      <c r="DPM1" s="1"/>
      <c r="DPO1" s="1"/>
      <c r="DPQ1" s="1"/>
      <c r="DPS1" s="1"/>
      <c r="DPU1" s="1"/>
      <c r="DPW1" s="1"/>
      <c r="DPY1" s="1"/>
      <c r="DQA1" s="1"/>
      <c r="DQC1" s="1"/>
      <c r="DQE1" s="1"/>
      <c r="DQG1" s="1"/>
      <c r="DQI1" s="1"/>
      <c r="DQK1" s="1"/>
      <c r="DQM1" s="1"/>
      <c r="DQO1" s="1"/>
      <c r="DQQ1" s="1"/>
      <c r="DQS1" s="1"/>
      <c r="DQU1" s="1"/>
      <c r="DQW1" s="1"/>
      <c r="DQY1" s="1"/>
      <c r="DRA1" s="1"/>
      <c r="DRC1" s="1"/>
      <c r="DRE1" s="1"/>
      <c r="DRG1" s="1"/>
      <c r="DRI1" s="1"/>
      <c r="DRK1" s="1"/>
      <c r="DRM1" s="1"/>
      <c r="DRO1" s="1"/>
      <c r="DRQ1" s="1"/>
      <c r="DRS1" s="1"/>
      <c r="DRU1" s="1"/>
      <c r="DRW1" s="1"/>
      <c r="DRY1" s="1"/>
      <c r="DSA1" s="1"/>
      <c r="DSC1" s="1"/>
      <c r="DSE1" s="1"/>
      <c r="DSG1" s="1"/>
      <c r="DSI1" s="1"/>
      <c r="DSK1" s="1"/>
      <c r="DSM1" s="1"/>
      <c r="DSO1" s="1"/>
      <c r="DSQ1" s="1"/>
      <c r="DSS1" s="1"/>
      <c r="DSU1" s="1"/>
      <c r="DSW1" s="1"/>
      <c r="DSY1" s="1"/>
      <c r="DTA1" s="1"/>
      <c r="DTC1" s="1"/>
      <c r="DTE1" s="1"/>
      <c r="DTG1" s="1"/>
      <c r="DTI1" s="1"/>
      <c r="DTK1" s="1"/>
      <c r="DTM1" s="1"/>
      <c r="DTO1" s="1"/>
      <c r="DTQ1" s="1"/>
      <c r="DTS1" s="1"/>
      <c r="DTU1" s="1"/>
      <c r="DTW1" s="1"/>
      <c r="DTY1" s="1"/>
      <c r="DUA1" s="1"/>
      <c r="DUC1" s="1"/>
      <c r="DUE1" s="1"/>
      <c r="DUG1" s="1"/>
      <c r="DUI1" s="1"/>
      <c r="DUK1" s="1"/>
      <c r="DUM1" s="1"/>
      <c r="DUO1" s="1"/>
      <c r="DUQ1" s="1"/>
      <c r="DUS1" s="1"/>
      <c r="DUU1" s="1"/>
      <c r="DUW1" s="1"/>
      <c r="DUY1" s="1"/>
      <c r="DVA1" s="1"/>
      <c r="DVC1" s="1"/>
      <c r="DVE1" s="1"/>
      <c r="DVG1" s="1"/>
      <c r="DVI1" s="1"/>
      <c r="DVK1" s="1"/>
      <c r="DVM1" s="1"/>
      <c r="DVO1" s="1"/>
      <c r="DVQ1" s="1"/>
      <c r="DVS1" s="1"/>
      <c r="DVU1" s="1"/>
      <c r="DVW1" s="1"/>
      <c r="DVY1" s="1"/>
      <c r="DWA1" s="1"/>
      <c r="DWC1" s="1"/>
      <c r="DWE1" s="1"/>
      <c r="DWG1" s="1"/>
      <c r="DWI1" s="1"/>
      <c r="DWK1" s="1"/>
      <c r="DWM1" s="1"/>
      <c r="DWO1" s="1"/>
      <c r="DWQ1" s="1"/>
      <c r="DWS1" s="1"/>
      <c r="DWU1" s="1"/>
      <c r="DWW1" s="1"/>
      <c r="DWY1" s="1"/>
      <c r="DXA1" s="1"/>
      <c r="DXC1" s="1"/>
      <c r="DXE1" s="1"/>
      <c r="DXG1" s="1"/>
      <c r="DXI1" s="1"/>
      <c r="DXK1" s="1"/>
      <c r="DXM1" s="1"/>
      <c r="DXO1" s="1"/>
      <c r="DXQ1" s="1"/>
      <c r="DXS1" s="1"/>
      <c r="DXU1" s="1"/>
      <c r="DXW1" s="1"/>
      <c r="DXY1" s="1"/>
      <c r="DYA1" s="1"/>
      <c r="DYC1" s="1"/>
      <c r="DYE1" s="1"/>
      <c r="DYG1" s="1"/>
      <c r="DYI1" s="1"/>
      <c r="DYK1" s="1"/>
      <c r="DYM1" s="1"/>
      <c r="DYO1" s="1"/>
      <c r="DYQ1" s="1"/>
      <c r="DYS1" s="1"/>
      <c r="DYU1" s="1"/>
      <c r="DYW1" s="1"/>
      <c r="DYY1" s="1"/>
      <c r="DZA1" s="1"/>
      <c r="DZC1" s="1"/>
      <c r="DZE1" s="1"/>
      <c r="DZG1" s="1"/>
      <c r="DZI1" s="1"/>
      <c r="DZK1" s="1"/>
      <c r="DZM1" s="1"/>
      <c r="DZO1" s="1"/>
      <c r="DZQ1" s="1"/>
      <c r="DZS1" s="1"/>
      <c r="DZU1" s="1"/>
      <c r="DZW1" s="1"/>
      <c r="DZY1" s="1"/>
      <c r="EAA1" s="1"/>
      <c r="EAC1" s="1"/>
      <c r="EAE1" s="1"/>
      <c r="EAG1" s="1"/>
      <c r="EAI1" s="1"/>
      <c r="EAK1" s="1"/>
      <c r="EAM1" s="1"/>
      <c r="EAO1" s="1"/>
      <c r="EAQ1" s="1"/>
      <c r="EAS1" s="1"/>
      <c r="EAU1" s="1"/>
      <c r="EAW1" s="1"/>
      <c r="EAY1" s="1"/>
      <c r="EBA1" s="1"/>
      <c r="EBC1" s="1"/>
      <c r="EBE1" s="1"/>
      <c r="EBG1" s="1"/>
      <c r="EBI1" s="1"/>
      <c r="EBK1" s="1"/>
      <c r="EBM1" s="1"/>
      <c r="EBO1" s="1"/>
      <c r="EBQ1" s="1"/>
      <c r="EBS1" s="1"/>
      <c r="EBU1" s="1"/>
      <c r="EBW1" s="1"/>
      <c r="EBY1" s="1"/>
      <c r="ECA1" s="1"/>
      <c r="ECC1" s="1"/>
      <c r="ECE1" s="1"/>
      <c r="ECG1" s="1"/>
      <c r="ECI1" s="1"/>
      <c r="ECK1" s="1"/>
      <c r="ECM1" s="1"/>
      <c r="ECO1" s="1"/>
      <c r="ECQ1" s="1"/>
      <c r="ECS1" s="1"/>
      <c r="ECU1" s="1"/>
      <c r="ECW1" s="1"/>
      <c r="ECY1" s="1"/>
      <c r="EDA1" s="1"/>
      <c r="EDC1" s="1"/>
      <c r="EDE1" s="1"/>
      <c r="EDG1" s="1"/>
      <c r="EDI1" s="1"/>
      <c r="EDK1" s="1"/>
      <c r="EDM1" s="1"/>
      <c r="EDO1" s="1"/>
      <c r="EDQ1" s="1"/>
      <c r="EDS1" s="1"/>
      <c r="EDU1" s="1"/>
      <c r="EDW1" s="1"/>
      <c r="EDY1" s="1"/>
      <c r="EEA1" s="1"/>
      <c r="EEC1" s="1"/>
      <c r="EEE1" s="1"/>
      <c r="EEG1" s="1"/>
      <c r="EEI1" s="1"/>
      <c r="EEK1" s="1"/>
      <c r="EEM1" s="1"/>
      <c r="EEO1" s="1"/>
      <c r="EEQ1" s="1"/>
      <c r="EES1" s="1"/>
      <c r="EEU1" s="1"/>
      <c r="EEW1" s="1"/>
      <c r="EEY1" s="1"/>
      <c r="EFA1" s="1"/>
      <c r="EFC1" s="1"/>
      <c r="EFE1" s="1"/>
      <c r="EFG1" s="1"/>
      <c r="EFI1" s="1"/>
      <c r="EFK1" s="1"/>
      <c r="EFM1" s="1"/>
      <c r="EFO1" s="1"/>
      <c r="EFQ1" s="1"/>
      <c r="EFS1" s="1"/>
      <c r="EFU1" s="1"/>
      <c r="EFW1" s="1"/>
      <c r="EFY1" s="1"/>
      <c r="EGA1" s="1"/>
      <c r="EGC1" s="1"/>
      <c r="EGE1" s="1"/>
      <c r="EGG1" s="1"/>
      <c r="EGI1" s="1"/>
      <c r="EGK1" s="1"/>
      <c r="EGM1" s="1"/>
      <c r="EGO1" s="1"/>
      <c r="EGQ1" s="1"/>
      <c r="EGS1" s="1"/>
      <c r="EGU1" s="1"/>
      <c r="EGW1" s="1"/>
      <c r="EGY1" s="1"/>
      <c r="EHA1" s="1"/>
      <c r="EHC1" s="1"/>
      <c r="EHE1" s="1"/>
      <c r="EHG1" s="1"/>
      <c r="EHI1" s="1"/>
      <c r="EHK1" s="1"/>
      <c r="EHM1" s="1"/>
      <c r="EHO1" s="1"/>
      <c r="EHQ1" s="1"/>
      <c r="EHS1" s="1"/>
      <c r="EHU1" s="1"/>
      <c r="EHW1" s="1"/>
      <c r="EHY1" s="1"/>
      <c r="EIA1" s="1"/>
      <c r="EIC1" s="1"/>
      <c r="EIE1" s="1"/>
      <c r="EIG1" s="1"/>
      <c r="EII1" s="1"/>
      <c r="EIK1" s="1"/>
      <c r="EIM1" s="1"/>
      <c r="EIO1" s="1"/>
      <c r="EIQ1" s="1"/>
      <c r="EIS1" s="1"/>
      <c r="EIU1" s="1"/>
      <c r="EIW1" s="1"/>
      <c r="EIY1" s="1"/>
      <c r="EJA1" s="1"/>
      <c r="EJC1" s="1"/>
      <c r="EJE1" s="1"/>
      <c r="EJG1" s="1"/>
      <c r="EJI1" s="1"/>
      <c r="EJK1" s="1"/>
      <c r="EJM1" s="1"/>
      <c r="EJO1" s="1"/>
      <c r="EJQ1" s="1"/>
      <c r="EJS1" s="1"/>
      <c r="EJU1" s="1"/>
      <c r="EJW1" s="1"/>
      <c r="EJY1" s="1"/>
      <c r="EKA1" s="1"/>
      <c r="EKC1" s="1"/>
      <c r="EKE1" s="1"/>
      <c r="EKG1" s="1"/>
      <c r="EKI1" s="1"/>
      <c r="EKK1" s="1"/>
      <c r="EKM1" s="1"/>
      <c r="EKO1" s="1"/>
      <c r="EKQ1" s="1"/>
      <c r="EKS1" s="1"/>
      <c r="EKU1" s="1"/>
      <c r="EKW1" s="1"/>
      <c r="EKY1" s="1"/>
      <c r="ELA1" s="1"/>
      <c r="ELC1" s="1"/>
      <c r="ELE1" s="1"/>
      <c r="ELG1" s="1"/>
      <c r="ELI1" s="1"/>
      <c r="ELK1" s="1"/>
      <c r="ELM1" s="1"/>
      <c r="ELO1" s="1"/>
      <c r="ELQ1" s="1"/>
      <c r="ELS1" s="1"/>
      <c r="ELU1" s="1"/>
      <c r="ELW1" s="1"/>
      <c r="ELY1" s="1"/>
      <c r="EMA1" s="1"/>
      <c r="EMC1" s="1"/>
      <c r="EME1" s="1"/>
      <c r="EMG1" s="1"/>
      <c r="EMI1" s="1"/>
      <c r="EMK1" s="1"/>
      <c r="EMM1" s="1"/>
      <c r="EMO1" s="1"/>
      <c r="EMQ1" s="1"/>
      <c r="EMS1" s="1"/>
      <c r="EMU1" s="1"/>
      <c r="EMW1" s="1"/>
      <c r="EMY1" s="1"/>
      <c r="ENA1" s="1"/>
      <c r="ENC1" s="1"/>
      <c r="ENE1" s="1"/>
      <c r="ENG1" s="1"/>
      <c r="ENI1" s="1"/>
      <c r="ENK1" s="1"/>
      <c r="ENM1" s="1"/>
      <c r="ENO1" s="1"/>
      <c r="ENQ1" s="1"/>
      <c r="ENS1" s="1"/>
      <c r="ENU1" s="1"/>
      <c r="ENW1" s="1"/>
      <c r="ENY1" s="1"/>
      <c r="EOA1" s="1"/>
      <c r="EOC1" s="1"/>
      <c r="EOE1" s="1"/>
      <c r="EOG1" s="1"/>
      <c r="EOI1" s="1"/>
      <c r="EOK1" s="1"/>
      <c r="EOM1" s="1"/>
      <c r="EOO1" s="1"/>
      <c r="EOQ1" s="1"/>
      <c r="EOS1" s="1"/>
      <c r="EOU1" s="1"/>
      <c r="EOW1" s="1"/>
      <c r="EOY1" s="1"/>
      <c r="EPA1" s="1"/>
      <c r="EPC1" s="1"/>
      <c r="EPE1" s="1"/>
      <c r="EPG1" s="1"/>
      <c r="EPI1" s="1"/>
      <c r="EPK1" s="1"/>
      <c r="EPM1" s="1"/>
      <c r="EPO1" s="1"/>
      <c r="EPQ1" s="1"/>
      <c r="EPS1" s="1"/>
      <c r="EPU1" s="1"/>
      <c r="EPW1" s="1"/>
      <c r="EPY1" s="1"/>
      <c r="EQA1" s="1"/>
      <c r="EQC1" s="1"/>
      <c r="EQE1" s="1"/>
      <c r="EQG1" s="1"/>
      <c r="EQI1" s="1"/>
      <c r="EQK1" s="1"/>
      <c r="EQM1" s="1"/>
      <c r="EQO1" s="1"/>
      <c r="EQQ1" s="1"/>
      <c r="EQS1" s="1"/>
      <c r="EQU1" s="1"/>
      <c r="EQW1" s="1"/>
      <c r="EQY1" s="1"/>
      <c r="ERA1" s="1"/>
      <c r="ERC1" s="1"/>
      <c r="ERE1" s="1"/>
      <c r="ERG1" s="1"/>
      <c r="ERI1" s="1"/>
      <c r="ERK1" s="1"/>
      <c r="ERM1" s="1"/>
      <c r="ERO1" s="1"/>
      <c r="ERQ1" s="1"/>
      <c r="ERS1" s="1"/>
      <c r="ERU1" s="1"/>
      <c r="ERW1" s="1"/>
      <c r="ERY1" s="1"/>
      <c r="ESA1" s="1"/>
      <c r="ESC1" s="1"/>
      <c r="ESE1" s="1"/>
      <c r="ESG1" s="1"/>
      <c r="ESI1" s="1"/>
      <c r="ESK1" s="1"/>
      <c r="ESM1" s="1"/>
      <c r="ESO1" s="1"/>
      <c r="ESQ1" s="1"/>
      <c r="ESS1" s="1"/>
      <c r="ESU1" s="1"/>
      <c r="ESW1" s="1"/>
      <c r="ESY1" s="1"/>
      <c r="ETA1" s="1"/>
      <c r="ETC1" s="1"/>
      <c r="ETE1" s="1"/>
      <c r="ETG1" s="1"/>
      <c r="ETI1" s="1"/>
      <c r="ETK1" s="1"/>
      <c r="ETM1" s="1"/>
      <c r="ETO1" s="1"/>
      <c r="ETQ1" s="1"/>
      <c r="ETS1" s="1"/>
      <c r="ETU1" s="1"/>
      <c r="ETW1" s="1"/>
      <c r="ETY1" s="1"/>
      <c r="EUA1" s="1"/>
      <c r="EUC1" s="1"/>
      <c r="EUE1" s="1"/>
      <c r="EUG1" s="1"/>
      <c r="EUI1" s="1"/>
      <c r="EUK1" s="1"/>
      <c r="EUM1" s="1"/>
      <c r="EUO1" s="1"/>
      <c r="EUQ1" s="1"/>
      <c r="EUS1" s="1"/>
      <c r="EUU1" s="1"/>
      <c r="EUW1" s="1"/>
      <c r="EUY1" s="1"/>
      <c r="EVA1" s="1"/>
      <c r="EVC1" s="1"/>
      <c r="EVE1" s="1"/>
      <c r="EVG1" s="1"/>
      <c r="EVI1" s="1"/>
      <c r="EVK1" s="1"/>
      <c r="EVM1" s="1"/>
      <c r="EVO1" s="1"/>
      <c r="EVQ1" s="1"/>
      <c r="EVS1" s="1"/>
      <c r="EVU1" s="1"/>
      <c r="EVW1" s="1"/>
      <c r="EVY1" s="1"/>
      <c r="EWA1" s="1"/>
      <c r="EWC1" s="1"/>
      <c r="EWE1" s="1"/>
      <c r="EWG1" s="1"/>
      <c r="EWI1" s="1"/>
      <c r="EWK1" s="1"/>
      <c r="EWM1" s="1"/>
      <c r="EWO1" s="1"/>
      <c r="EWQ1" s="1"/>
      <c r="EWS1" s="1"/>
      <c r="EWU1" s="1"/>
      <c r="EWW1" s="1"/>
      <c r="EWY1" s="1"/>
      <c r="EXA1" s="1"/>
      <c r="EXC1" s="1"/>
      <c r="EXE1" s="1"/>
      <c r="EXG1" s="1"/>
      <c r="EXI1" s="1"/>
      <c r="EXK1" s="1"/>
      <c r="EXM1" s="1"/>
      <c r="EXO1" s="1"/>
      <c r="EXQ1" s="1"/>
      <c r="EXS1" s="1"/>
      <c r="EXU1" s="1"/>
      <c r="EXW1" s="1"/>
      <c r="EXY1" s="1"/>
      <c r="EYA1" s="1"/>
      <c r="EYC1" s="1"/>
      <c r="EYE1" s="1"/>
      <c r="EYG1" s="1"/>
      <c r="EYI1" s="1"/>
      <c r="EYK1" s="1"/>
      <c r="EYM1" s="1"/>
      <c r="EYO1" s="1"/>
      <c r="EYQ1" s="1"/>
      <c r="EYS1" s="1"/>
      <c r="EYU1" s="1"/>
      <c r="EYW1" s="1"/>
      <c r="EYY1" s="1"/>
      <c r="EZA1" s="1"/>
      <c r="EZC1" s="1"/>
      <c r="EZE1" s="1"/>
      <c r="EZG1" s="1"/>
      <c r="EZI1" s="1"/>
      <c r="EZK1" s="1"/>
      <c r="EZM1" s="1"/>
      <c r="EZO1" s="1"/>
      <c r="EZQ1" s="1"/>
      <c r="EZS1" s="1"/>
      <c r="EZU1" s="1"/>
      <c r="EZW1" s="1"/>
      <c r="EZY1" s="1"/>
      <c r="FAA1" s="1"/>
      <c r="FAC1" s="1"/>
      <c r="FAE1" s="1"/>
      <c r="FAG1" s="1"/>
      <c r="FAI1" s="1"/>
      <c r="FAK1" s="1"/>
      <c r="FAM1" s="1"/>
      <c r="FAO1" s="1"/>
      <c r="FAQ1" s="1"/>
      <c r="FAS1" s="1"/>
      <c r="FAU1" s="1"/>
      <c r="FAW1" s="1"/>
      <c r="FAY1" s="1"/>
      <c r="FBA1" s="1"/>
      <c r="FBC1" s="1"/>
      <c r="FBE1" s="1"/>
      <c r="FBG1" s="1"/>
      <c r="FBI1" s="1"/>
      <c r="FBK1" s="1"/>
      <c r="FBM1" s="1"/>
      <c r="FBO1" s="1"/>
      <c r="FBQ1" s="1"/>
      <c r="FBS1" s="1"/>
      <c r="FBU1" s="1"/>
      <c r="FBW1" s="1"/>
      <c r="FBY1" s="1"/>
      <c r="FCA1" s="1"/>
      <c r="FCC1" s="1"/>
      <c r="FCE1" s="1"/>
      <c r="FCG1" s="1"/>
      <c r="FCI1" s="1"/>
      <c r="FCK1" s="1"/>
      <c r="FCM1" s="1"/>
      <c r="FCO1" s="1"/>
      <c r="FCQ1" s="1"/>
      <c r="FCS1" s="1"/>
      <c r="FCU1" s="1"/>
      <c r="FCW1" s="1"/>
      <c r="FCY1" s="1"/>
      <c r="FDA1" s="1"/>
      <c r="FDC1" s="1"/>
      <c r="FDE1" s="1"/>
      <c r="FDG1" s="1"/>
      <c r="FDI1" s="1"/>
      <c r="FDK1" s="1"/>
      <c r="FDM1" s="1"/>
      <c r="FDO1" s="1"/>
      <c r="FDQ1" s="1"/>
      <c r="FDS1" s="1"/>
      <c r="FDU1" s="1"/>
      <c r="FDW1" s="1"/>
      <c r="FDY1" s="1"/>
      <c r="FEA1" s="1"/>
      <c r="FEC1" s="1"/>
      <c r="FEE1" s="1"/>
      <c r="FEG1" s="1"/>
      <c r="FEI1" s="1"/>
      <c r="FEK1" s="1"/>
      <c r="FEM1" s="1"/>
      <c r="FEO1" s="1"/>
      <c r="FEQ1" s="1"/>
      <c r="FES1" s="1"/>
      <c r="FEU1" s="1"/>
      <c r="FEW1" s="1"/>
      <c r="FEY1" s="1"/>
      <c r="FFA1" s="1"/>
      <c r="FFC1" s="1"/>
      <c r="FFE1" s="1"/>
      <c r="FFG1" s="1"/>
      <c r="FFI1" s="1"/>
      <c r="FFK1" s="1"/>
      <c r="FFM1" s="1"/>
      <c r="FFO1" s="1"/>
      <c r="FFQ1" s="1"/>
      <c r="FFS1" s="1"/>
      <c r="FFU1" s="1"/>
      <c r="FFW1" s="1"/>
      <c r="FFY1" s="1"/>
      <c r="FGA1" s="1"/>
      <c r="FGC1" s="1"/>
      <c r="FGE1" s="1"/>
      <c r="FGG1" s="1"/>
      <c r="FGI1" s="1"/>
      <c r="FGK1" s="1"/>
      <c r="FGM1" s="1"/>
      <c r="FGO1" s="1"/>
      <c r="FGQ1" s="1"/>
      <c r="FGS1" s="1"/>
      <c r="FGU1" s="1"/>
      <c r="FGW1" s="1"/>
      <c r="FGY1" s="1"/>
      <c r="FHA1" s="1"/>
      <c r="FHC1" s="1"/>
      <c r="FHE1" s="1"/>
      <c r="FHG1" s="1"/>
      <c r="FHI1" s="1"/>
      <c r="FHK1" s="1"/>
      <c r="FHM1" s="1"/>
      <c r="FHO1" s="1"/>
      <c r="FHQ1" s="1"/>
      <c r="FHS1" s="1"/>
      <c r="FHU1" s="1"/>
      <c r="FHW1" s="1"/>
      <c r="FHY1" s="1"/>
      <c r="FIA1" s="1"/>
      <c r="FIC1" s="1"/>
      <c r="FIE1" s="1"/>
      <c r="FIG1" s="1"/>
      <c r="FII1" s="1"/>
      <c r="FIK1" s="1"/>
      <c r="FIM1" s="1"/>
      <c r="FIO1" s="1"/>
      <c r="FIQ1" s="1"/>
      <c r="FIS1" s="1"/>
      <c r="FIU1" s="1"/>
      <c r="FIW1" s="1"/>
      <c r="FIY1" s="1"/>
      <c r="FJA1" s="1"/>
      <c r="FJC1" s="1"/>
      <c r="FJE1" s="1"/>
      <c r="FJG1" s="1"/>
      <c r="FJI1" s="1"/>
      <c r="FJK1" s="1"/>
      <c r="FJM1" s="1"/>
      <c r="FJO1" s="1"/>
      <c r="FJQ1" s="1"/>
      <c r="FJS1" s="1"/>
      <c r="FJU1" s="1"/>
      <c r="FJW1" s="1"/>
      <c r="FJY1" s="1"/>
      <c r="FKA1" s="1"/>
      <c r="FKC1" s="1"/>
      <c r="FKE1" s="1"/>
      <c r="FKG1" s="1"/>
      <c r="FKI1" s="1"/>
      <c r="FKK1" s="1"/>
      <c r="FKM1" s="1"/>
      <c r="FKO1" s="1"/>
      <c r="FKQ1" s="1"/>
      <c r="FKS1" s="1"/>
      <c r="FKU1" s="1"/>
      <c r="FKW1" s="1"/>
      <c r="FKY1" s="1"/>
      <c r="FLA1" s="1"/>
      <c r="FLC1" s="1"/>
      <c r="FLE1" s="1"/>
      <c r="FLG1" s="1"/>
      <c r="FLI1" s="1"/>
      <c r="FLK1" s="1"/>
      <c r="FLM1" s="1"/>
      <c r="FLO1" s="1"/>
      <c r="FLQ1" s="1"/>
      <c r="FLS1" s="1"/>
      <c r="FLU1" s="1"/>
      <c r="FLW1" s="1"/>
      <c r="FLY1" s="1"/>
      <c r="FMA1" s="1"/>
      <c r="FMC1" s="1"/>
      <c r="FME1" s="1"/>
      <c r="FMG1" s="1"/>
      <c r="FMI1" s="1"/>
      <c r="FMK1" s="1"/>
      <c r="FMM1" s="1"/>
      <c r="FMO1" s="1"/>
      <c r="FMQ1" s="1"/>
      <c r="FMS1" s="1"/>
      <c r="FMU1" s="1"/>
      <c r="FMW1" s="1"/>
      <c r="FMY1" s="1"/>
      <c r="FNA1" s="1"/>
      <c r="FNC1" s="1"/>
      <c r="FNE1" s="1"/>
      <c r="FNG1" s="1"/>
      <c r="FNI1" s="1"/>
      <c r="FNK1" s="1"/>
      <c r="FNM1" s="1"/>
      <c r="FNO1" s="1"/>
      <c r="FNQ1" s="1"/>
      <c r="FNS1" s="1"/>
      <c r="FNU1" s="1"/>
      <c r="FNW1" s="1"/>
      <c r="FNY1" s="1"/>
      <c r="FOA1" s="1"/>
      <c r="FOC1" s="1"/>
      <c r="FOE1" s="1"/>
      <c r="FOG1" s="1"/>
      <c r="FOI1" s="1"/>
      <c r="FOK1" s="1"/>
      <c r="FOM1" s="1"/>
      <c r="FOO1" s="1"/>
      <c r="FOQ1" s="1"/>
      <c r="FOS1" s="1"/>
      <c r="FOU1" s="1"/>
      <c r="FOW1" s="1"/>
      <c r="FOY1" s="1"/>
      <c r="FPA1" s="1"/>
      <c r="FPC1" s="1"/>
      <c r="FPE1" s="1"/>
      <c r="FPG1" s="1"/>
      <c r="FPI1" s="1"/>
      <c r="FPK1" s="1"/>
      <c r="FPM1" s="1"/>
      <c r="FPO1" s="1"/>
      <c r="FPQ1" s="1"/>
      <c r="FPS1" s="1"/>
      <c r="FPU1" s="1"/>
      <c r="FPW1" s="1"/>
      <c r="FPY1" s="1"/>
      <c r="FQA1" s="1"/>
      <c r="FQC1" s="1"/>
      <c r="FQE1" s="1"/>
      <c r="FQG1" s="1"/>
      <c r="FQI1" s="1"/>
      <c r="FQK1" s="1"/>
      <c r="FQM1" s="1"/>
      <c r="FQO1" s="1"/>
      <c r="FQQ1" s="1"/>
      <c r="FQS1" s="1"/>
      <c r="FQU1" s="1"/>
      <c r="FQW1" s="1"/>
      <c r="FQY1" s="1"/>
      <c r="FRA1" s="1"/>
      <c r="FRC1" s="1"/>
      <c r="FRE1" s="1"/>
      <c r="FRG1" s="1"/>
      <c r="FRI1" s="1"/>
      <c r="FRK1" s="1"/>
      <c r="FRM1" s="1"/>
      <c r="FRO1" s="1"/>
      <c r="FRQ1" s="1"/>
      <c r="FRS1" s="1"/>
      <c r="FRU1" s="1"/>
      <c r="FRW1" s="1"/>
      <c r="FRY1" s="1"/>
      <c r="FSA1" s="1"/>
      <c r="FSC1" s="1"/>
      <c r="FSE1" s="1"/>
      <c r="FSG1" s="1"/>
      <c r="FSI1" s="1"/>
      <c r="FSK1" s="1"/>
      <c r="FSM1" s="1"/>
      <c r="FSO1" s="1"/>
      <c r="FSQ1" s="1"/>
      <c r="FSS1" s="1"/>
      <c r="FSU1" s="1"/>
      <c r="FSW1" s="1"/>
      <c r="FSY1" s="1"/>
      <c r="FTA1" s="1"/>
      <c r="FTC1" s="1"/>
      <c r="FTE1" s="1"/>
      <c r="FTG1" s="1"/>
      <c r="FTI1" s="1"/>
      <c r="FTK1" s="1"/>
      <c r="FTM1" s="1"/>
      <c r="FTO1" s="1"/>
      <c r="FTQ1" s="1"/>
      <c r="FTS1" s="1"/>
      <c r="FTU1" s="1"/>
      <c r="FTW1" s="1"/>
      <c r="FTY1" s="1"/>
      <c r="FUA1" s="1"/>
      <c r="FUC1" s="1"/>
      <c r="FUE1" s="1"/>
      <c r="FUG1" s="1"/>
      <c r="FUI1" s="1"/>
      <c r="FUK1" s="1"/>
      <c r="FUM1" s="1"/>
      <c r="FUO1" s="1"/>
      <c r="FUQ1" s="1"/>
      <c r="FUS1" s="1"/>
      <c r="FUU1" s="1"/>
      <c r="FUW1" s="1"/>
      <c r="FUY1" s="1"/>
      <c r="FVA1" s="1"/>
      <c r="FVC1" s="1"/>
      <c r="FVE1" s="1"/>
      <c r="FVG1" s="1"/>
      <c r="FVI1" s="1"/>
      <c r="FVK1" s="1"/>
      <c r="FVM1" s="1"/>
      <c r="FVO1" s="1"/>
      <c r="FVQ1" s="1"/>
      <c r="FVS1" s="1"/>
      <c r="FVU1" s="1"/>
      <c r="FVW1" s="1"/>
      <c r="FVY1" s="1"/>
      <c r="FWA1" s="1"/>
      <c r="FWC1" s="1"/>
      <c r="FWE1" s="1"/>
      <c r="FWG1" s="1"/>
      <c r="FWI1" s="1"/>
      <c r="FWK1" s="1"/>
      <c r="FWM1" s="1"/>
      <c r="FWO1" s="1"/>
      <c r="FWQ1" s="1"/>
      <c r="FWS1" s="1"/>
      <c r="FWU1" s="1"/>
      <c r="FWW1" s="1"/>
      <c r="FWY1" s="1"/>
      <c r="FXA1" s="1"/>
      <c r="FXC1" s="1"/>
      <c r="FXE1" s="1"/>
      <c r="FXG1" s="1"/>
      <c r="FXI1" s="1"/>
      <c r="FXK1" s="1"/>
      <c r="FXM1" s="1"/>
      <c r="FXO1" s="1"/>
      <c r="FXQ1" s="1"/>
      <c r="FXS1" s="1"/>
      <c r="FXU1" s="1"/>
      <c r="FXW1" s="1"/>
      <c r="FXY1" s="1"/>
      <c r="FYA1" s="1"/>
      <c r="FYC1" s="1"/>
      <c r="FYE1" s="1"/>
      <c r="FYG1" s="1"/>
      <c r="FYI1" s="1"/>
      <c r="FYK1" s="1"/>
      <c r="FYM1" s="1"/>
      <c r="FYO1" s="1"/>
      <c r="FYQ1" s="1"/>
      <c r="FYS1" s="1"/>
      <c r="FYU1" s="1"/>
      <c r="FYW1" s="1"/>
      <c r="FYY1" s="1"/>
      <c r="FZA1" s="1"/>
      <c r="FZC1" s="1"/>
      <c r="FZE1" s="1"/>
      <c r="FZG1" s="1"/>
      <c r="FZI1" s="1"/>
      <c r="FZK1" s="1"/>
      <c r="FZM1" s="1"/>
      <c r="FZO1" s="1"/>
      <c r="FZQ1" s="1"/>
      <c r="FZS1" s="1"/>
      <c r="FZU1" s="1"/>
      <c r="FZW1" s="1"/>
      <c r="FZY1" s="1"/>
      <c r="GAA1" s="1"/>
      <c r="GAC1" s="1"/>
      <c r="GAE1" s="1"/>
      <c r="GAG1" s="1"/>
      <c r="GAI1" s="1"/>
      <c r="GAK1" s="1"/>
      <c r="GAM1" s="1"/>
      <c r="GAO1" s="1"/>
      <c r="GAQ1" s="1"/>
      <c r="GAS1" s="1"/>
      <c r="GAU1" s="1"/>
      <c r="GAW1" s="1"/>
      <c r="GAY1" s="1"/>
      <c r="GBA1" s="1"/>
      <c r="GBC1" s="1"/>
      <c r="GBE1" s="1"/>
      <c r="GBG1" s="1"/>
      <c r="GBI1" s="1"/>
      <c r="GBK1" s="1"/>
      <c r="GBM1" s="1"/>
      <c r="GBO1" s="1"/>
      <c r="GBQ1" s="1"/>
      <c r="GBS1" s="1"/>
      <c r="GBU1" s="1"/>
      <c r="GBW1" s="1"/>
      <c r="GBY1" s="1"/>
      <c r="GCA1" s="1"/>
      <c r="GCC1" s="1"/>
      <c r="GCE1" s="1"/>
      <c r="GCG1" s="1"/>
      <c r="GCI1" s="1"/>
      <c r="GCK1" s="1"/>
      <c r="GCM1" s="1"/>
      <c r="GCO1" s="1"/>
      <c r="GCQ1" s="1"/>
      <c r="GCS1" s="1"/>
      <c r="GCU1" s="1"/>
      <c r="GCW1" s="1"/>
      <c r="GCY1" s="1"/>
      <c r="GDA1" s="1"/>
      <c r="GDC1" s="1"/>
      <c r="GDE1" s="1"/>
      <c r="GDG1" s="1"/>
      <c r="GDI1" s="1"/>
      <c r="GDK1" s="1"/>
      <c r="GDM1" s="1"/>
      <c r="GDO1" s="1"/>
      <c r="GDQ1" s="1"/>
      <c r="GDS1" s="1"/>
      <c r="GDU1" s="1"/>
      <c r="GDW1" s="1"/>
      <c r="GDY1" s="1"/>
      <c r="GEA1" s="1"/>
      <c r="GEC1" s="1"/>
      <c r="GEE1" s="1"/>
      <c r="GEG1" s="1"/>
      <c r="GEI1" s="1"/>
      <c r="GEK1" s="1"/>
      <c r="GEM1" s="1"/>
      <c r="GEO1" s="1"/>
      <c r="GEQ1" s="1"/>
      <c r="GES1" s="1"/>
      <c r="GEU1" s="1"/>
      <c r="GEW1" s="1"/>
      <c r="GEY1" s="1"/>
      <c r="GFA1" s="1"/>
      <c r="GFC1" s="1"/>
      <c r="GFE1" s="1"/>
      <c r="GFG1" s="1"/>
      <c r="GFI1" s="1"/>
      <c r="GFK1" s="1"/>
      <c r="GFM1" s="1"/>
      <c r="GFO1" s="1"/>
      <c r="GFQ1" s="1"/>
      <c r="GFS1" s="1"/>
      <c r="GFU1" s="1"/>
      <c r="GFW1" s="1"/>
      <c r="GFY1" s="1"/>
      <c r="GGA1" s="1"/>
      <c r="GGC1" s="1"/>
      <c r="GGE1" s="1"/>
      <c r="GGG1" s="1"/>
      <c r="GGI1" s="1"/>
      <c r="GGK1" s="1"/>
      <c r="GGM1" s="1"/>
      <c r="GGO1" s="1"/>
      <c r="GGQ1" s="1"/>
      <c r="GGS1" s="1"/>
      <c r="GGU1" s="1"/>
      <c r="GGW1" s="1"/>
      <c r="GGY1" s="1"/>
      <c r="GHA1" s="1"/>
      <c r="GHC1" s="1"/>
      <c r="GHE1" s="1"/>
      <c r="GHG1" s="1"/>
      <c r="GHI1" s="1"/>
      <c r="GHK1" s="1"/>
      <c r="GHM1" s="1"/>
      <c r="GHO1" s="1"/>
      <c r="GHQ1" s="1"/>
      <c r="GHS1" s="1"/>
      <c r="GHU1" s="1"/>
      <c r="GHW1" s="1"/>
      <c r="GHY1" s="1"/>
      <c r="GIA1" s="1"/>
      <c r="GIC1" s="1"/>
      <c r="GIE1" s="1"/>
      <c r="GIG1" s="1"/>
      <c r="GII1" s="1"/>
      <c r="GIK1" s="1"/>
      <c r="GIM1" s="1"/>
      <c r="GIO1" s="1"/>
      <c r="GIQ1" s="1"/>
      <c r="GIS1" s="1"/>
      <c r="GIU1" s="1"/>
      <c r="GIW1" s="1"/>
      <c r="GIY1" s="1"/>
      <c r="GJA1" s="1"/>
      <c r="GJC1" s="1"/>
      <c r="GJE1" s="1"/>
      <c r="GJG1" s="1"/>
      <c r="GJI1" s="1"/>
      <c r="GJK1" s="1"/>
      <c r="GJM1" s="1"/>
      <c r="GJO1" s="1"/>
      <c r="GJQ1" s="1"/>
      <c r="GJS1" s="1"/>
      <c r="GJU1" s="1"/>
      <c r="GJW1" s="1"/>
      <c r="GJY1" s="1"/>
      <c r="GKA1" s="1"/>
      <c r="GKC1" s="1"/>
      <c r="GKE1" s="1"/>
      <c r="GKG1" s="1"/>
      <c r="GKI1" s="1"/>
      <c r="GKK1" s="1"/>
      <c r="GKM1" s="1"/>
      <c r="GKO1" s="1"/>
      <c r="GKQ1" s="1"/>
      <c r="GKS1" s="1"/>
      <c r="GKU1" s="1"/>
      <c r="GKW1" s="1"/>
      <c r="GKY1" s="1"/>
      <c r="GLA1" s="1"/>
      <c r="GLC1" s="1"/>
      <c r="GLE1" s="1"/>
      <c r="GLG1" s="1"/>
      <c r="GLI1" s="1"/>
      <c r="GLK1" s="1"/>
      <c r="GLM1" s="1"/>
      <c r="GLO1" s="1"/>
      <c r="GLQ1" s="1"/>
      <c r="GLS1" s="1"/>
      <c r="GLU1" s="1"/>
      <c r="GLW1" s="1"/>
      <c r="GLY1" s="1"/>
      <c r="GMA1" s="1"/>
      <c r="GMC1" s="1"/>
      <c r="GME1" s="1"/>
      <c r="GMG1" s="1"/>
      <c r="GMI1" s="1"/>
      <c r="GMK1" s="1"/>
      <c r="GMM1" s="1"/>
      <c r="GMO1" s="1"/>
      <c r="GMQ1" s="1"/>
      <c r="GMS1" s="1"/>
      <c r="GMU1" s="1"/>
      <c r="GMW1" s="1"/>
      <c r="GMY1" s="1"/>
      <c r="GNA1" s="1"/>
      <c r="GNC1" s="1"/>
      <c r="GNE1" s="1"/>
      <c r="GNG1" s="1"/>
      <c r="GNI1" s="1"/>
      <c r="GNK1" s="1"/>
      <c r="GNM1" s="1"/>
      <c r="GNO1" s="1"/>
      <c r="GNQ1" s="1"/>
      <c r="GNS1" s="1"/>
      <c r="GNU1" s="1"/>
      <c r="GNW1" s="1"/>
      <c r="GNY1" s="1"/>
      <c r="GOA1" s="1"/>
      <c r="GOC1" s="1"/>
      <c r="GOE1" s="1"/>
      <c r="GOG1" s="1"/>
      <c r="GOI1" s="1"/>
      <c r="GOK1" s="1"/>
      <c r="GOM1" s="1"/>
      <c r="GOO1" s="1"/>
      <c r="GOQ1" s="1"/>
      <c r="GOS1" s="1"/>
      <c r="GOU1" s="1"/>
      <c r="GOW1" s="1"/>
      <c r="GOY1" s="1"/>
      <c r="GPA1" s="1"/>
      <c r="GPC1" s="1"/>
      <c r="GPE1" s="1"/>
      <c r="GPG1" s="1"/>
      <c r="GPI1" s="1"/>
      <c r="GPK1" s="1"/>
      <c r="GPM1" s="1"/>
      <c r="GPO1" s="1"/>
      <c r="GPQ1" s="1"/>
      <c r="GPS1" s="1"/>
      <c r="GPU1" s="1"/>
      <c r="GPW1" s="1"/>
      <c r="GPY1" s="1"/>
      <c r="GQA1" s="1"/>
      <c r="GQC1" s="1"/>
      <c r="GQE1" s="1"/>
      <c r="GQG1" s="1"/>
      <c r="GQI1" s="1"/>
      <c r="GQK1" s="1"/>
      <c r="GQM1" s="1"/>
      <c r="GQO1" s="1"/>
      <c r="GQQ1" s="1"/>
      <c r="GQS1" s="1"/>
      <c r="GQU1" s="1"/>
      <c r="GQW1" s="1"/>
      <c r="GQY1" s="1"/>
      <c r="GRA1" s="1"/>
      <c r="GRC1" s="1"/>
      <c r="GRE1" s="1"/>
      <c r="GRG1" s="1"/>
      <c r="GRI1" s="1"/>
      <c r="GRK1" s="1"/>
      <c r="GRM1" s="1"/>
      <c r="GRO1" s="1"/>
      <c r="GRQ1" s="1"/>
      <c r="GRS1" s="1"/>
      <c r="GRU1" s="1"/>
      <c r="GRW1" s="1"/>
      <c r="GRY1" s="1"/>
      <c r="GSA1" s="1"/>
      <c r="GSC1" s="1"/>
      <c r="GSE1" s="1"/>
      <c r="GSG1" s="1"/>
      <c r="GSI1" s="1"/>
      <c r="GSK1" s="1"/>
      <c r="GSM1" s="1"/>
      <c r="GSO1" s="1"/>
      <c r="GSQ1" s="1"/>
      <c r="GSS1" s="1"/>
      <c r="GSU1" s="1"/>
      <c r="GSW1" s="1"/>
      <c r="GSY1" s="1"/>
      <c r="GTA1" s="1"/>
      <c r="GTC1" s="1"/>
      <c r="GTE1" s="1"/>
      <c r="GTG1" s="1"/>
      <c r="GTI1" s="1"/>
      <c r="GTK1" s="1"/>
      <c r="GTM1" s="1"/>
      <c r="GTO1" s="1"/>
      <c r="GTQ1" s="1"/>
      <c r="GTS1" s="1"/>
      <c r="GTU1" s="1"/>
      <c r="GTW1" s="1"/>
      <c r="GTY1" s="1"/>
      <c r="GUA1" s="1"/>
      <c r="GUC1" s="1"/>
      <c r="GUE1" s="1"/>
      <c r="GUG1" s="1"/>
      <c r="GUI1" s="1"/>
      <c r="GUK1" s="1"/>
      <c r="GUM1" s="1"/>
      <c r="GUO1" s="1"/>
      <c r="GUQ1" s="1"/>
      <c r="GUS1" s="1"/>
      <c r="GUU1" s="1"/>
      <c r="GUW1" s="1"/>
      <c r="GUY1" s="1"/>
      <c r="GVA1" s="1"/>
      <c r="GVC1" s="1"/>
      <c r="GVE1" s="1"/>
      <c r="GVG1" s="1"/>
      <c r="GVI1" s="1"/>
      <c r="GVK1" s="1"/>
      <c r="GVM1" s="1"/>
      <c r="GVO1" s="1"/>
      <c r="GVQ1" s="1"/>
      <c r="GVS1" s="1"/>
      <c r="GVU1" s="1"/>
      <c r="GVW1" s="1"/>
      <c r="GVY1" s="1"/>
      <c r="GWA1" s="1"/>
      <c r="GWC1" s="1"/>
      <c r="GWE1" s="1"/>
      <c r="GWG1" s="1"/>
      <c r="GWI1" s="1"/>
      <c r="GWK1" s="1"/>
      <c r="GWM1" s="1"/>
      <c r="GWO1" s="1"/>
      <c r="GWQ1" s="1"/>
      <c r="GWS1" s="1"/>
      <c r="GWU1" s="1"/>
      <c r="GWW1" s="1"/>
      <c r="GWY1" s="1"/>
      <c r="GXA1" s="1"/>
      <c r="GXC1" s="1"/>
      <c r="GXE1" s="1"/>
      <c r="GXG1" s="1"/>
      <c r="GXI1" s="1"/>
      <c r="GXK1" s="1"/>
      <c r="GXM1" s="1"/>
      <c r="GXO1" s="1"/>
      <c r="GXQ1" s="1"/>
      <c r="GXS1" s="1"/>
      <c r="GXU1" s="1"/>
      <c r="GXW1" s="1"/>
      <c r="GXY1" s="1"/>
      <c r="GYA1" s="1"/>
      <c r="GYC1" s="1"/>
      <c r="GYE1" s="1"/>
      <c r="GYG1" s="1"/>
      <c r="GYI1" s="1"/>
      <c r="GYK1" s="1"/>
      <c r="GYM1" s="1"/>
      <c r="GYO1" s="1"/>
      <c r="GYQ1" s="1"/>
      <c r="GYS1" s="1"/>
      <c r="GYU1" s="1"/>
      <c r="GYW1" s="1"/>
      <c r="GYY1" s="1"/>
      <c r="GZA1" s="1"/>
      <c r="GZC1" s="1"/>
      <c r="GZE1" s="1"/>
      <c r="GZG1" s="1"/>
      <c r="GZI1" s="1"/>
      <c r="GZK1" s="1"/>
      <c r="GZM1" s="1"/>
      <c r="GZO1" s="1"/>
      <c r="GZQ1" s="1"/>
      <c r="GZS1" s="1"/>
      <c r="GZU1" s="1"/>
      <c r="GZW1" s="1"/>
      <c r="GZY1" s="1"/>
      <c r="HAA1" s="1"/>
      <c r="HAC1" s="1"/>
      <c r="HAE1" s="1"/>
      <c r="HAG1" s="1"/>
      <c r="HAI1" s="1"/>
      <c r="HAK1" s="1"/>
      <c r="HAM1" s="1"/>
      <c r="HAO1" s="1"/>
      <c r="HAQ1" s="1"/>
      <c r="HAS1" s="1"/>
      <c r="HAU1" s="1"/>
      <c r="HAW1" s="1"/>
      <c r="HAY1" s="1"/>
      <c r="HBA1" s="1"/>
      <c r="HBC1" s="1"/>
      <c r="HBE1" s="1"/>
      <c r="HBG1" s="1"/>
      <c r="HBI1" s="1"/>
      <c r="HBK1" s="1"/>
      <c r="HBM1" s="1"/>
      <c r="HBO1" s="1"/>
      <c r="HBQ1" s="1"/>
      <c r="HBS1" s="1"/>
      <c r="HBU1" s="1"/>
      <c r="HBW1" s="1"/>
      <c r="HBY1" s="1"/>
      <c r="HCA1" s="1"/>
      <c r="HCC1" s="1"/>
      <c r="HCE1" s="1"/>
      <c r="HCG1" s="1"/>
      <c r="HCI1" s="1"/>
      <c r="HCK1" s="1"/>
      <c r="HCM1" s="1"/>
      <c r="HCO1" s="1"/>
      <c r="HCQ1" s="1"/>
      <c r="HCS1" s="1"/>
      <c r="HCU1" s="1"/>
      <c r="HCW1" s="1"/>
      <c r="HCY1" s="1"/>
      <c r="HDA1" s="1"/>
      <c r="HDC1" s="1"/>
      <c r="HDE1" s="1"/>
      <c r="HDG1" s="1"/>
      <c r="HDI1" s="1"/>
      <c r="HDK1" s="1"/>
      <c r="HDM1" s="1"/>
      <c r="HDO1" s="1"/>
      <c r="HDQ1" s="1"/>
      <c r="HDS1" s="1"/>
      <c r="HDU1" s="1"/>
      <c r="HDW1" s="1"/>
      <c r="HDY1" s="1"/>
      <c r="HEA1" s="1"/>
      <c r="HEC1" s="1"/>
      <c r="HEE1" s="1"/>
      <c r="HEG1" s="1"/>
      <c r="HEI1" s="1"/>
      <c r="HEK1" s="1"/>
      <c r="HEM1" s="1"/>
      <c r="HEO1" s="1"/>
      <c r="HEQ1" s="1"/>
      <c r="HES1" s="1"/>
      <c r="HEU1" s="1"/>
      <c r="HEW1" s="1"/>
      <c r="HEY1" s="1"/>
      <c r="HFA1" s="1"/>
      <c r="HFC1" s="1"/>
      <c r="HFE1" s="1"/>
      <c r="HFG1" s="1"/>
      <c r="HFI1" s="1"/>
      <c r="HFK1" s="1"/>
      <c r="HFM1" s="1"/>
      <c r="HFO1" s="1"/>
      <c r="HFQ1" s="1"/>
      <c r="HFS1" s="1"/>
      <c r="HFU1" s="1"/>
      <c r="HFW1" s="1"/>
      <c r="HFY1" s="1"/>
      <c r="HGA1" s="1"/>
      <c r="HGC1" s="1"/>
      <c r="HGE1" s="1"/>
      <c r="HGG1" s="1"/>
      <c r="HGI1" s="1"/>
      <c r="HGK1" s="1"/>
      <c r="HGM1" s="1"/>
      <c r="HGO1" s="1"/>
      <c r="HGQ1" s="1"/>
      <c r="HGS1" s="1"/>
      <c r="HGU1" s="1"/>
      <c r="HGW1" s="1"/>
      <c r="HGY1" s="1"/>
      <c r="HHA1" s="1"/>
      <c r="HHC1" s="1"/>
      <c r="HHE1" s="1"/>
      <c r="HHG1" s="1"/>
      <c r="HHI1" s="1"/>
      <c r="HHK1" s="1"/>
      <c r="HHM1" s="1"/>
      <c r="HHO1" s="1"/>
      <c r="HHQ1" s="1"/>
      <c r="HHS1" s="1"/>
      <c r="HHU1" s="1"/>
      <c r="HHW1" s="1"/>
      <c r="HHY1" s="1"/>
      <c r="HIA1" s="1"/>
      <c r="HIC1" s="1"/>
      <c r="HIE1" s="1"/>
      <c r="HIG1" s="1"/>
      <c r="HII1" s="1"/>
      <c r="HIK1" s="1"/>
      <c r="HIM1" s="1"/>
      <c r="HIO1" s="1"/>
      <c r="HIQ1" s="1"/>
      <c r="HIS1" s="1"/>
      <c r="HIU1" s="1"/>
      <c r="HIW1" s="1"/>
      <c r="HIY1" s="1"/>
      <c r="HJA1" s="1"/>
      <c r="HJC1" s="1"/>
      <c r="HJE1" s="1"/>
      <c r="HJG1" s="1"/>
      <c r="HJI1" s="1"/>
      <c r="HJK1" s="1"/>
      <c r="HJM1" s="1"/>
      <c r="HJO1" s="1"/>
      <c r="HJQ1" s="1"/>
      <c r="HJS1" s="1"/>
      <c r="HJU1" s="1"/>
      <c r="HJW1" s="1"/>
      <c r="HJY1" s="1"/>
      <c r="HKA1" s="1"/>
      <c r="HKC1" s="1"/>
      <c r="HKE1" s="1"/>
      <c r="HKG1" s="1"/>
      <c r="HKI1" s="1"/>
      <c r="HKK1" s="1"/>
      <c r="HKM1" s="1"/>
      <c r="HKO1" s="1"/>
      <c r="HKQ1" s="1"/>
      <c r="HKS1" s="1"/>
      <c r="HKU1" s="1"/>
      <c r="HKW1" s="1"/>
      <c r="HKY1" s="1"/>
      <c r="HLA1" s="1"/>
      <c r="HLC1" s="1"/>
      <c r="HLE1" s="1"/>
      <c r="HLG1" s="1"/>
      <c r="HLI1" s="1"/>
      <c r="HLK1" s="1"/>
      <c r="HLM1" s="1"/>
      <c r="HLO1" s="1"/>
      <c r="HLQ1" s="1"/>
      <c r="HLS1" s="1"/>
      <c r="HLU1" s="1"/>
      <c r="HLW1" s="1"/>
      <c r="HLY1" s="1"/>
      <c r="HMA1" s="1"/>
      <c r="HMC1" s="1"/>
      <c r="HME1" s="1"/>
      <c r="HMG1" s="1"/>
      <c r="HMI1" s="1"/>
      <c r="HMK1" s="1"/>
      <c r="HMM1" s="1"/>
      <c r="HMO1" s="1"/>
      <c r="HMQ1" s="1"/>
      <c r="HMS1" s="1"/>
      <c r="HMU1" s="1"/>
      <c r="HMW1" s="1"/>
      <c r="HMY1" s="1"/>
      <c r="HNA1" s="1"/>
      <c r="HNC1" s="1"/>
      <c r="HNE1" s="1"/>
      <c r="HNG1" s="1"/>
      <c r="HNI1" s="1"/>
      <c r="HNK1" s="1"/>
      <c r="HNM1" s="1"/>
      <c r="HNO1" s="1"/>
      <c r="HNQ1" s="1"/>
      <c r="HNS1" s="1"/>
      <c r="HNU1" s="1"/>
      <c r="HNW1" s="1"/>
      <c r="HNY1" s="1"/>
      <c r="HOA1" s="1"/>
      <c r="HOC1" s="1"/>
      <c r="HOE1" s="1"/>
      <c r="HOG1" s="1"/>
      <c r="HOI1" s="1"/>
      <c r="HOK1" s="1"/>
      <c r="HOM1" s="1"/>
      <c r="HOO1" s="1"/>
      <c r="HOQ1" s="1"/>
      <c r="HOS1" s="1"/>
      <c r="HOU1" s="1"/>
      <c r="HOW1" s="1"/>
      <c r="HOY1" s="1"/>
      <c r="HPA1" s="1"/>
      <c r="HPC1" s="1"/>
      <c r="HPE1" s="1"/>
      <c r="HPG1" s="1"/>
      <c r="HPI1" s="1"/>
      <c r="HPK1" s="1"/>
      <c r="HPM1" s="1"/>
      <c r="HPO1" s="1"/>
      <c r="HPQ1" s="1"/>
      <c r="HPS1" s="1"/>
      <c r="HPU1" s="1"/>
      <c r="HPW1" s="1"/>
      <c r="HPY1" s="1"/>
      <c r="HQA1" s="1"/>
      <c r="HQC1" s="1"/>
      <c r="HQE1" s="1"/>
      <c r="HQG1" s="1"/>
      <c r="HQI1" s="1"/>
      <c r="HQK1" s="1"/>
      <c r="HQM1" s="1"/>
      <c r="HQO1" s="1"/>
      <c r="HQQ1" s="1"/>
      <c r="HQS1" s="1"/>
      <c r="HQU1" s="1"/>
      <c r="HQW1" s="1"/>
      <c r="HQY1" s="1"/>
      <c r="HRA1" s="1"/>
      <c r="HRC1" s="1"/>
      <c r="HRE1" s="1"/>
      <c r="HRG1" s="1"/>
      <c r="HRI1" s="1"/>
      <c r="HRK1" s="1"/>
      <c r="HRM1" s="1"/>
      <c r="HRO1" s="1"/>
      <c r="HRQ1" s="1"/>
      <c r="HRS1" s="1"/>
      <c r="HRU1" s="1"/>
      <c r="HRW1" s="1"/>
      <c r="HRY1" s="1"/>
      <c r="HSA1" s="1"/>
      <c r="HSC1" s="1"/>
      <c r="HSE1" s="1"/>
      <c r="HSG1" s="1"/>
      <c r="HSI1" s="1"/>
      <c r="HSK1" s="1"/>
      <c r="HSM1" s="1"/>
      <c r="HSO1" s="1"/>
      <c r="HSQ1" s="1"/>
      <c r="HSS1" s="1"/>
      <c r="HSU1" s="1"/>
      <c r="HSW1" s="1"/>
      <c r="HSY1" s="1"/>
      <c r="HTA1" s="1"/>
      <c r="HTC1" s="1"/>
      <c r="HTE1" s="1"/>
      <c r="HTG1" s="1"/>
      <c r="HTI1" s="1"/>
      <c r="HTK1" s="1"/>
      <c r="HTM1" s="1"/>
      <c r="HTO1" s="1"/>
      <c r="HTQ1" s="1"/>
      <c r="HTS1" s="1"/>
      <c r="HTU1" s="1"/>
      <c r="HTW1" s="1"/>
      <c r="HTY1" s="1"/>
      <c r="HUA1" s="1"/>
      <c r="HUC1" s="1"/>
      <c r="HUE1" s="1"/>
      <c r="HUG1" s="1"/>
      <c r="HUI1" s="1"/>
      <c r="HUK1" s="1"/>
      <c r="HUM1" s="1"/>
      <c r="HUO1" s="1"/>
      <c r="HUQ1" s="1"/>
      <c r="HUS1" s="1"/>
      <c r="HUU1" s="1"/>
      <c r="HUW1" s="1"/>
      <c r="HUY1" s="1"/>
      <c r="HVA1" s="1"/>
      <c r="HVC1" s="1"/>
      <c r="HVE1" s="1"/>
      <c r="HVG1" s="1"/>
      <c r="HVI1" s="1"/>
      <c r="HVK1" s="1"/>
      <c r="HVM1" s="1"/>
      <c r="HVO1" s="1"/>
      <c r="HVQ1" s="1"/>
      <c r="HVS1" s="1"/>
      <c r="HVU1" s="1"/>
      <c r="HVW1" s="1"/>
      <c r="HVY1" s="1"/>
      <c r="HWA1" s="1"/>
      <c r="HWC1" s="1"/>
      <c r="HWE1" s="1"/>
      <c r="HWG1" s="1"/>
      <c r="HWI1" s="1"/>
      <c r="HWK1" s="1"/>
      <c r="HWM1" s="1"/>
      <c r="HWO1" s="1"/>
      <c r="HWQ1" s="1"/>
      <c r="HWS1" s="1"/>
      <c r="HWU1" s="1"/>
      <c r="HWW1" s="1"/>
      <c r="HWY1" s="1"/>
      <c r="HXA1" s="1"/>
      <c r="HXC1" s="1"/>
      <c r="HXE1" s="1"/>
      <c r="HXG1" s="1"/>
      <c r="HXI1" s="1"/>
      <c r="HXK1" s="1"/>
      <c r="HXM1" s="1"/>
      <c r="HXO1" s="1"/>
      <c r="HXQ1" s="1"/>
      <c r="HXS1" s="1"/>
      <c r="HXU1" s="1"/>
      <c r="HXW1" s="1"/>
      <c r="HXY1" s="1"/>
      <c r="HYA1" s="1"/>
      <c r="HYC1" s="1"/>
      <c r="HYE1" s="1"/>
      <c r="HYG1" s="1"/>
      <c r="HYI1" s="1"/>
      <c r="HYK1" s="1"/>
      <c r="HYM1" s="1"/>
      <c r="HYO1" s="1"/>
      <c r="HYQ1" s="1"/>
      <c r="HYS1" s="1"/>
      <c r="HYU1" s="1"/>
      <c r="HYW1" s="1"/>
      <c r="HYY1" s="1"/>
      <c r="HZA1" s="1"/>
      <c r="HZC1" s="1"/>
      <c r="HZE1" s="1"/>
      <c r="HZG1" s="1"/>
      <c r="HZI1" s="1"/>
      <c r="HZK1" s="1"/>
      <c r="HZM1" s="1"/>
      <c r="HZO1" s="1"/>
      <c r="HZQ1" s="1"/>
      <c r="HZS1" s="1"/>
      <c r="HZU1" s="1"/>
      <c r="HZW1" s="1"/>
      <c r="HZY1" s="1"/>
      <c r="IAA1" s="1"/>
      <c r="IAC1" s="1"/>
      <c r="IAE1" s="1"/>
      <c r="IAG1" s="1"/>
      <c r="IAI1" s="1"/>
      <c r="IAK1" s="1"/>
      <c r="IAM1" s="1"/>
      <c r="IAO1" s="1"/>
      <c r="IAQ1" s="1"/>
      <c r="IAS1" s="1"/>
      <c r="IAU1" s="1"/>
      <c r="IAW1" s="1"/>
      <c r="IAY1" s="1"/>
      <c r="IBA1" s="1"/>
      <c r="IBC1" s="1"/>
      <c r="IBE1" s="1"/>
      <c r="IBG1" s="1"/>
      <c r="IBI1" s="1"/>
      <c r="IBK1" s="1"/>
      <c r="IBM1" s="1"/>
      <c r="IBO1" s="1"/>
      <c r="IBQ1" s="1"/>
      <c r="IBS1" s="1"/>
      <c r="IBU1" s="1"/>
      <c r="IBW1" s="1"/>
      <c r="IBY1" s="1"/>
      <c r="ICA1" s="1"/>
      <c r="ICC1" s="1"/>
      <c r="ICE1" s="1"/>
      <c r="ICG1" s="1"/>
      <c r="ICI1" s="1"/>
      <c r="ICK1" s="1"/>
      <c r="ICM1" s="1"/>
      <c r="ICO1" s="1"/>
      <c r="ICQ1" s="1"/>
      <c r="ICS1" s="1"/>
      <c r="ICU1" s="1"/>
      <c r="ICW1" s="1"/>
      <c r="ICY1" s="1"/>
      <c r="IDA1" s="1"/>
      <c r="IDC1" s="1"/>
      <c r="IDE1" s="1"/>
      <c r="IDG1" s="1"/>
      <c r="IDI1" s="1"/>
      <c r="IDK1" s="1"/>
      <c r="IDM1" s="1"/>
      <c r="IDO1" s="1"/>
      <c r="IDQ1" s="1"/>
      <c r="IDS1" s="1"/>
      <c r="IDU1" s="1"/>
      <c r="IDW1" s="1"/>
      <c r="IDY1" s="1"/>
      <c r="IEA1" s="1"/>
      <c r="IEC1" s="1"/>
      <c r="IEE1" s="1"/>
      <c r="IEG1" s="1"/>
      <c r="IEI1" s="1"/>
      <c r="IEK1" s="1"/>
      <c r="IEM1" s="1"/>
      <c r="IEO1" s="1"/>
      <c r="IEQ1" s="1"/>
      <c r="IES1" s="1"/>
      <c r="IEU1" s="1"/>
      <c r="IEW1" s="1"/>
      <c r="IEY1" s="1"/>
      <c r="IFA1" s="1"/>
      <c r="IFC1" s="1"/>
      <c r="IFE1" s="1"/>
      <c r="IFG1" s="1"/>
      <c r="IFI1" s="1"/>
      <c r="IFK1" s="1"/>
      <c r="IFM1" s="1"/>
      <c r="IFO1" s="1"/>
      <c r="IFQ1" s="1"/>
      <c r="IFS1" s="1"/>
      <c r="IFU1" s="1"/>
      <c r="IFW1" s="1"/>
      <c r="IFY1" s="1"/>
      <c r="IGA1" s="1"/>
      <c r="IGC1" s="1"/>
      <c r="IGE1" s="1"/>
      <c r="IGG1" s="1"/>
      <c r="IGI1" s="1"/>
      <c r="IGK1" s="1"/>
      <c r="IGM1" s="1"/>
      <c r="IGO1" s="1"/>
      <c r="IGQ1" s="1"/>
      <c r="IGS1" s="1"/>
      <c r="IGU1" s="1"/>
      <c r="IGW1" s="1"/>
      <c r="IGY1" s="1"/>
      <c r="IHA1" s="1"/>
      <c r="IHC1" s="1"/>
      <c r="IHE1" s="1"/>
      <c r="IHG1" s="1"/>
      <c r="IHI1" s="1"/>
      <c r="IHK1" s="1"/>
      <c r="IHM1" s="1"/>
      <c r="IHO1" s="1"/>
      <c r="IHQ1" s="1"/>
      <c r="IHS1" s="1"/>
      <c r="IHU1" s="1"/>
      <c r="IHW1" s="1"/>
      <c r="IHY1" s="1"/>
      <c r="IIA1" s="1"/>
      <c r="IIC1" s="1"/>
      <c r="IIE1" s="1"/>
      <c r="IIG1" s="1"/>
      <c r="III1" s="1"/>
      <c r="IIK1" s="1"/>
      <c r="IIM1" s="1"/>
      <c r="IIO1" s="1"/>
      <c r="IIQ1" s="1"/>
      <c r="IIS1" s="1"/>
      <c r="IIU1" s="1"/>
      <c r="IIW1" s="1"/>
      <c r="IIY1" s="1"/>
      <c r="IJA1" s="1"/>
      <c r="IJC1" s="1"/>
      <c r="IJE1" s="1"/>
      <c r="IJG1" s="1"/>
      <c r="IJI1" s="1"/>
      <c r="IJK1" s="1"/>
      <c r="IJM1" s="1"/>
      <c r="IJO1" s="1"/>
      <c r="IJQ1" s="1"/>
      <c r="IJS1" s="1"/>
      <c r="IJU1" s="1"/>
      <c r="IJW1" s="1"/>
      <c r="IJY1" s="1"/>
      <c r="IKA1" s="1"/>
      <c r="IKC1" s="1"/>
      <c r="IKE1" s="1"/>
      <c r="IKG1" s="1"/>
      <c r="IKI1" s="1"/>
      <c r="IKK1" s="1"/>
      <c r="IKM1" s="1"/>
      <c r="IKO1" s="1"/>
      <c r="IKQ1" s="1"/>
      <c r="IKS1" s="1"/>
      <c r="IKU1" s="1"/>
      <c r="IKW1" s="1"/>
      <c r="IKY1" s="1"/>
      <c r="ILA1" s="1"/>
      <c r="ILC1" s="1"/>
      <c r="ILE1" s="1"/>
      <c r="ILG1" s="1"/>
      <c r="ILI1" s="1"/>
      <c r="ILK1" s="1"/>
      <c r="ILM1" s="1"/>
      <c r="ILO1" s="1"/>
      <c r="ILQ1" s="1"/>
      <c r="ILS1" s="1"/>
      <c r="ILU1" s="1"/>
      <c r="ILW1" s="1"/>
      <c r="ILY1" s="1"/>
      <c r="IMA1" s="1"/>
      <c r="IMC1" s="1"/>
      <c r="IME1" s="1"/>
      <c r="IMG1" s="1"/>
      <c r="IMI1" s="1"/>
      <c r="IMK1" s="1"/>
      <c r="IMM1" s="1"/>
      <c r="IMO1" s="1"/>
      <c r="IMQ1" s="1"/>
      <c r="IMS1" s="1"/>
      <c r="IMU1" s="1"/>
      <c r="IMW1" s="1"/>
      <c r="IMY1" s="1"/>
      <c r="INA1" s="1"/>
      <c r="INC1" s="1"/>
      <c r="INE1" s="1"/>
      <c r="ING1" s="1"/>
      <c r="INI1" s="1"/>
      <c r="INK1" s="1"/>
      <c r="INM1" s="1"/>
      <c r="INO1" s="1"/>
      <c r="INQ1" s="1"/>
      <c r="INS1" s="1"/>
      <c r="INU1" s="1"/>
      <c r="INW1" s="1"/>
      <c r="INY1" s="1"/>
      <c r="IOA1" s="1"/>
      <c r="IOC1" s="1"/>
      <c r="IOE1" s="1"/>
      <c r="IOG1" s="1"/>
      <c r="IOI1" s="1"/>
      <c r="IOK1" s="1"/>
      <c r="IOM1" s="1"/>
      <c r="IOO1" s="1"/>
      <c r="IOQ1" s="1"/>
      <c r="IOS1" s="1"/>
      <c r="IOU1" s="1"/>
      <c r="IOW1" s="1"/>
      <c r="IOY1" s="1"/>
      <c r="IPA1" s="1"/>
      <c r="IPC1" s="1"/>
      <c r="IPE1" s="1"/>
      <c r="IPG1" s="1"/>
      <c r="IPI1" s="1"/>
      <c r="IPK1" s="1"/>
      <c r="IPM1" s="1"/>
      <c r="IPO1" s="1"/>
      <c r="IPQ1" s="1"/>
      <c r="IPS1" s="1"/>
      <c r="IPU1" s="1"/>
      <c r="IPW1" s="1"/>
      <c r="IPY1" s="1"/>
      <c r="IQA1" s="1"/>
      <c r="IQC1" s="1"/>
      <c r="IQE1" s="1"/>
      <c r="IQG1" s="1"/>
      <c r="IQI1" s="1"/>
      <c r="IQK1" s="1"/>
      <c r="IQM1" s="1"/>
      <c r="IQO1" s="1"/>
      <c r="IQQ1" s="1"/>
      <c r="IQS1" s="1"/>
      <c r="IQU1" s="1"/>
      <c r="IQW1" s="1"/>
      <c r="IQY1" s="1"/>
      <c r="IRA1" s="1"/>
      <c r="IRC1" s="1"/>
      <c r="IRE1" s="1"/>
      <c r="IRG1" s="1"/>
      <c r="IRI1" s="1"/>
      <c r="IRK1" s="1"/>
      <c r="IRM1" s="1"/>
      <c r="IRO1" s="1"/>
      <c r="IRQ1" s="1"/>
      <c r="IRS1" s="1"/>
      <c r="IRU1" s="1"/>
      <c r="IRW1" s="1"/>
      <c r="IRY1" s="1"/>
      <c r="ISA1" s="1"/>
      <c r="ISC1" s="1"/>
      <c r="ISE1" s="1"/>
      <c r="ISG1" s="1"/>
      <c r="ISI1" s="1"/>
      <c r="ISK1" s="1"/>
      <c r="ISM1" s="1"/>
      <c r="ISO1" s="1"/>
      <c r="ISQ1" s="1"/>
      <c r="ISS1" s="1"/>
      <c r="ISU1" s="1"/>
      <c r="ISW1" s="1"/>
      <c r="ISY1" s="1"/>
      <c r="ITA1" s="1"/>
      <c r="ITC1" s="1"/>
      <c r="ITE1" s="1"/>
      <c r="ITG1" s="1"/>
      <c r="ITI1" s="1"/>
      <c r="ITK1" s="1"/>
      <c r="ITM1" s="1"/>
      <c r="ITO1" s="1"/>
      <c r="ITQ1" s="1"/>
      <c r="ITS1" s="1"/>
      <c r="ITU1" s="1"/>
      <c r="ITW1" s="1"/>
      <c r="ITY1" s="1"/>
      <c r="IUA1" s="1"/>
      <c r="IUC1" s="1"/>
      <c r="IUE1" s="1"/>
      <c r="IUG1" s="1"/>
      <c r="IUI1" s="1"/>
      <c r="IUK1" s="1"/>
      <c r="IUM1" s="1"/>
      <c r="IUO1" s="1"/>
      <c r="IUQ1" s="1"/>
      <c r="IUS1" s="1"/>
      <c r="IUU1" s="1"/>
      <c r="IUW1" s="1"/>
      <c r="IUY1" s="1"/>
      <c r="IVA1" s="1"/>
      <c r="IVC1" s="1"/>
      <c r="IVE1" s="1"/>
      <c r="IVG1" s="1"/>
      <c r="IVI1" s="1"/>
      <c r="IVK1" s="1"/>
      <c r="IVM1" s="1"/>
      <c r="IVO1" s="1"/>
      <c r="IVQ1" s="1"/>
      <c r="IVS1" s="1"/>
      <c r="IVU1" s="1"/>
      <c r="IVW1" s="1"/>
      <c r="IVY1" s="1"/>
      <c r="IWA1" s="1"/>
      <c r="IWC1" s="1"/>
      <c r="IWE1" s="1"/>
      <c r="IWG1" s="1"/>
      <c r="IWI1" s="1"/>
      <c r="IWK1" s="1"/>
      <c r="IWM1" s="1"/>
      <c r="IWO1" s="1"/>
      <c r="IWQ1" s="1"/>
      <c r="IWS1" s="1"/>
      <c r="IWU1" s="1"/>
      <c r="IWW1" s="1"/>
      <c r="IWY1" s="1"/>
      <c r="IXA1" s="1"/>
      <c r="IXC1" s="1"/>
      <c r="IXE1" s="1"/>
      <c r="IXG1" s="1"/>
      <c r="IXI1" s="1"/>
      <c r="IXK1" s="1"/>
      <c r="IXM1" s="1"/>
      <c r="IXO1" s="1"/>
      <c r="IXQ1" s="1"/>
      <c r="IXS1" s="1"/>
      <c r="IXU1" s="1"/>
      <c r="IXW1" s="1"/>
      <c r="IXY1" s="1"/>
      <c r="IYA1" s="1"/>
      <c r="IYC1" s="1"/>
      <c r="IYE1" s="1"/>
      <c r="IYG1" s="1"/>
      <c r="IYI1" s="1"/>
      <c r="IYK1" s="1"/>
      <c r="IYM1" s="1"/>
      <c r="IYO1" s="1"/>
      <c r="IYQ1" s="1"/>
      <c r="IYS1" s="1"/>
      <c r="IYU1" s="1"/>
      <c r="IYW1" s="1"/>
      <c r="IYY1" s="1"/>
      <c r="IZA1" s="1"/>
      <c r="IZC1" s="1"/>
      <c r="IZE1" s="1"/>
      <c r="IZG1" s="1"/>
      <c r="IZI1" s="1"/>
      <c r="IZK1" s="1"/>
      <c r="IZM1" s="1"/>
      <c r="IZO1" s="1"/>
      <c r="IZQ1" s="1"/>
      <c r="IZS1" s="1"/>
      <c r="IZU1" s="1"/>
      <c r="IZW1" s="1"/>
      <c r="IZY1" s="1"/>
      <c r="JAA1" s="1"/>
      <c r="JAC1" s="1"/>
      <c r="JAE1" s="1"/>
      <c r="JAG1" s="1"/>
      <c r="JAI1" s="1"/>
      <c r="JAK1" s="1"/>
      <c r="JAM1" s="1"/>
      <c r="JAO1" s="1"/>
      <c r="JAQ1" s="1"/>
      <c r="JAS1" s="1"/>
      <c r="JAU1" s="1"/>
      <c r="JAW1" s="1"/>
      <c r="JAY1" s="1"/>
      <c r="JBA1" s="1"/>
      <c r="JBC1" s="1"/>
      <c r="JBE1" s="1"/>
      <c r="JBG1" s="1"/>
      <c r="JBI1" s="1"/>
      <c r="JBK1" s="1"/>
      <c r="JBM1" s="1"/>
      <c r="JBO1" s="1"/>
      <c r="JBQ1" s="1"/>
      <c r="JBS1" s="1"/>
      <c r="JBU1" s="1"/>
      <c r="JBW1" s="1"/>
      <c r="JBY1" s="1"/>
      <c r="JCA1" s="1"/>
      <c r="JCC1" s="1"/>
      <c r="JCE1" s="1"/>
      <c r="JCG1" s="1"/>
      <c r="JCI1" s="1"/>
      <c r="JCK1" s="1"/>
      <c r="JCM1" s="1"/>
      <c r="JCO1" s="1"/>
      <c r="JCQ1" s="1"/>
      <c r="JCS1" s="1"/>
      <c r="JCU1" s="1"/>
      <c r="JCW1" s="1"/>
      <c r="JCY1" s="1"/>
      <c r="JDA1" s="1"/>
      <c r="JDC1" s="1"/>
      <c r="JDE1" s="1"/>
      <c r="JDG1" s="1"/>
      <c r="JDI1" s="1"/>
      <c r="JDK1" s="1"/>
      <c r="JDM1" s="1"/>
      <c r="JDO1" s="1"/>
      <c r="JDQ1" s="1"/>
      <c r="JDS1" s="1"/>
      <c r="JDU1" s="1"/>
      <c r="JDW1" s="1"/>
      <c r="JDY1" s="1"/>
      <c r="JEA1" s="1"/>
      <c r="JEC1" s="1"/>
      <c r="JEE1" s="1"/>
      <c r="JEG1" s="1"/>
      <c r="JEI1" s="1"/>
      <c r="JEK1" s="1"/>
      <c r="JEM1" s="1"/>
      <c r="JEO1" s="1"/>
      <c r="JEQ1" s="1"/>
      <c r="JES1" s="1"/>
      <c r="JEU1" s="1"/>
      <c r="JEW1" s="1"/>
      <c r="JEY1" s="1"/>
      <c r="JFA1" s="1"/>
      <c r="JFC1" s="1"/>
      <c r="JFE1" s="1"/>
      <c r="JFG1" s="1"/>
      <c r="JFI1" s="1"/>
      <c r="JFK1" s="1"/>
      <c r="JFM1" s="1"/>
      <c r="JFO1" s="1"/>
      <c r="JFQ1" s="1"/>
      <c r="JFS1" s="1"/>
      <c r="JFU1" s="1"/>
      <c r="JFW1" s="1"/>
      <c r="JFY1" s="1"/>
      <c r="JGA1" s="1"/>
      <c r="JGC1" s="1"/>
      <c r="JGE1" s="1"/>
      <c r="JGG1" s="1"/>
      <c r="JGI1" s="1"/>
      <c r="JGK1" s="1"/>
      <c r="JGM1" s="1"/>
      <c r="JGO1" s="1"/>
      <c r="JGQ1" s="1"/>
      <c r="JGS1" s="1"/>
      <c r="JGU1" s="1"/>
      <c r="JGW1" s="1"/>
      <c r="JGY1" s="1"/>
      <c r="JHA1" s="1"/>
      <c r="JHC1" s="1"/>
      <c r="JHE1" s="1"/>
      <c r="JHG1" s="1"/>
      <c r="JHI1" s="1"/>
      <c r="JHK1" s="1"/>
      <c r="JHM1" s="1"/>
      <c r="JHO1" s="1"/>
      <c r="JHQ1" s="1"/>
      <c r="JHS1" s="1"/>
      <c r="JHU1" s="1"/>
      <c r="JHW1" s="1"/>
      <c r="JHY1" s="1"/>
      <c r="JIA1" s="1"/>
      <c r="JIC1" s="1"/>
      <c r="JIE1" s="1"/>
      <c r="JIG1" s="1"/>
      <c r="JII1" s="1"/>
      <c r="JIK1" s="1"/>
      <c r="JIM1" s="1"/>
      <c r="JIO1" s="1"/>
      <c r="JIQ1" s="1"/>
      <c r="JIS1" s="1"/>
      <c r="JIU1" s="1"/>
      <c r="JIW1" s="1"/>
      <c r="JIY1" s="1"/>
      <c r="JJA1" s="1"/>
      <c r="JJC1" s="1"/>
      <c r="JJE1" s="1"/>
      <c r="JJG1" s="1"/>
      <c r="JJI1" s="1"/>
      <c r="JJK1" s="1"/>
      <c r="JJM1" s="1"/>
      <c r="JJO1" s="1"/>
      <c r="JJQ1" s="1"/>
      <c r="JJS1" s="1"/>
      <c r="JJU1" s="1"/>
      <c r="JJW1" s="1"/>
      <c r="JJY1" s="1"/>
      <c r="JKA1" s="1"/>
      <c r="JKC1" s="1"/>
      <c r="JKE1" s="1"/>
      <c r="JKG1" s="1"/>
      <c r="JKI1" s="1"/>
      <c r="JKK1" s="1"/>
      <c r="JKM1" s="1"/>
      <c r="JKO1" s="1"/>
      <c r="JKQ1" s="1"/>
      <c r="JKS1" s="1"/>
      <c r="JKU1" s="1"/>
      <c r="JKW1" s="1"/>
      <c r="JKY1" s="1"/>
      <c r="JLA1" s="1"/>
      <c r="JLC1" s="1"/>
      <c r="JLE1" s="1"/>
      <c r="JLG1" s="1"/>
      <c r="JLI1" s="1"/>
      <c r="JLK1" s="1"/>
      <c r="JLM1" s="1"/>
      <c r="JLO1" s="1"/>
      <c r="JLQ1" s="1"/>
      <c r="JLS1" s="1"/>
      <c r="JLU1" s="1"/>
      <c r="JLW1" s="1"/>
      <c r="JLY1" s="1"/>
      <c r="JMA1" s="1"/>
      <c r="JMC1" s="1"/>
      <c r="JME1" s="1"/>
      <c r="JMG1" s="1"/>
      <c r="JMI1" s="1"/>
      <c r="JMK1" s="1"/>
      <c r="JMM1" s="1"/>
      <c r="JMO1" s="1"/>
      <c r="JMQ1" s="1"/>
      <c r="JMS1" s="1"/>
      <c r="JMU1" s="1"/>
      <c r="JMW1" s="1"/>
      <c r="JMY1" s="1"/>
      <c r="JNA1" s="1"/>
      <c r="JNC1" s="1"/>
      <c r="JNE1" s="1"/>
      <c r="JNG1" s="1"/>
      <c r="JNI1" s="1"/>
      <c r="JNK1" s="1"/>
      <c r="JNM1" s="1"/>
      <c r="JNO1" s="1"/>
      <c r="JNQ1" s="1"/>
      <c r="JNS1" s="1"/>
      <c r="JNU1" s="1"/>
      <c r="JNW1" s="1"/>
      <c r="JNY1" s="1"/>
      <c r="JOA1" s="1"/>
      <c r="JOC1" s="1"/>
      <c r="JOE1" s="1"/>
      <c r="JOG1" s="1"/>
      <c r="JOI1" s="1"/>
      <c r="JOK1" s="1"/>
      <c r="JOM1" s="1"/>
      <c r="JOO1" s="1"/>
      <c r="JOQ1" s="1"/>
      <c r="JOS1" s="1"/>
      <c r="JOU1" s="1"/>
      <c r="JOW1" s="1"/>
      <c r="JOY1" s="1"/>
      <c r="JPA1" s="1"/>
      <c r="JPC1" s="1"/>
      <c r="JPE1" s="1"/>
      <c r="JPG1" s="1"/>
      <c r="JPI1" s="1"/>
      <c r="JPK1" s="1"/>
      <c r="JPM1" s="1"/>
      <c r="JPO1" s="1"/>
      <c r="JPQ1" s="1"/>
      <c r="JPS1" s="1"/>
      <c r="JPU1" s="1"/>
      <c r="JPW1" s="1"/>
      <c r="JPY1" s="1"/>
      <c r="JQA1" s="1"/>
      <c r="JQC1" s="1"/>
      <c r="JQE1" s="1"/>
      <c r="JQG1" s="1"/>
      <c r="JQI1" s="1"/>
      <c r="JQK1" s="1"/>
      <c r="JQM1" s="1"/>
      <c r="JQO1" s="1"/>
      <c r="JQQ1" s="1"/>
      <c r="JQS1" s="1"/>
      <c r="JQU1" s="1"/>
      <c r="JQW1" s="1"/>
      <c r="JQY1" s="1"/>
      <c r="JRA1" s="1"/>
      <c r="JRC1" s="1"/>
      <c r="JRE1" s="1"/>
      <c r="JRG1" s="1"/>
      <c r="JRI1" s="1"/>
      <c r="JRK1" s="1"/>
      <c r="JRM1" s="1"/>
      <c r="JRO1" s="1"/>
      <c r="JRQ1" s="1"/>
      <c r="JRS1" s="1"/>
      <c r="JRU1" s="1"/>
      <c r="JRW1" s="1"/>
      <c r="JRY1" s="1"/>
      <c r="JSA1" s="1"/>
      <c r="JSC1" s="1"/>
      <c r="JSE1" s="1"/>
      <c r="JSG1" s="1"/>
      <c r="JSI1" s="1"/>
      <c r="JSK1" s="1"/>
      <c r="JSM1" s="1"/>
      <c r="JSO1" s="1"/>
      <c r="JSQ1" s="1"/>
      <c r="JSS1" s="1"/>
      <c r="JSU1" s="1"/>
      <c r="JSW1" s="1"/>
      <c r="JSY1" s="1"/>
      <c r="JTA1" s="1"/>
      <c r="JTC1" s="1"/>
      <c r="JTE1" s="1"/>
      <c r="JTG1" s="1"/>
      <c r="JTI1" s="1"/>
      <c r="JTK1" s="1"/>
      <c r="JTM1" s="1"/>
      <c r="JTO1" s="1"/>
      <c r="JTQ1" s="1"/>
      <c r="JTS1" s="1"/>
      <c r="JTU1" s="1"/>
      <c r="JTW1" s="1"/>
      <c r="JTY1" s="1"/>
      <c r="JUA1" s="1"/>
      <c r="JUC1" s="1"/>
      <c r="JUE1" s="1"/>
      <c r="JUG1" s="1"/>
      <c r="JUI1" s="1"/>
      <c r="JUK1" s="1"/>
      <c r="JUM1" s="1"/>
      <c r="JUO1" s="1"/>
      <c r="JUQ1" s="1"/>
      <c r="JUS1" s="1"/>
      <c r="JUU1" s="1"/>
      <c r="JUW1" s="1"/>
      <c r="JUY1" s="1"/>
      <c r="JVA1" s="1"/>
      <c r="JVC1" s="1"/>
      <c r="JVE1" s="1"/>
      <c r="JVG1" s="1"/>
      <c r="JVI1" s="1"/>
      <c r="JVK1" s="1"/>
      <c r="JVM1" s="1"/>
      <c r="JVO1" s="1"/>
      <c r="JVQ1" s="1"/>
      <c r="JVS1" s="1"/>
      <c r="JVU1" s="1"/>
      <c r="JVW1" s="1"/>
      <c r="JVY1" s="1"/>
      <c r="JWA1" s="1"/>
      <c r="JWC1" s="1"/>
      <c r="JWE1" s="1"/>
      <c r="JWG1" s="1"/>
      <c r="JWI1" s="1"/>
      <c r="JWK1" s="1"/>
      <c r="JWM1" s="1"/>
      <c r="JWO1" s="1"/>
      <c r="JWQ1" s="1"/>
      <c r="JWS1" s="1"/>
      <c r="JWU1" s="1"/>
      <c r="JWW1" s="1"/>
      <c r="JWY1" s="1"/>
      <c r="JXA1" s="1"/>
      <c r="JXC1" s="1"/>
      <c r="JXE1" s="1"/>
      <c r="JXG1" s="1"/>
      <c r="JXI1" s="1"/>
      <c r="JXK1" s="1"/>
      <c r="JXM1" s="1"/>
      <c r="JXO1" s="1"/>
      <c r="JXQ1" s="1"/>
      <c r="JXS1" s="1"/>
      <c r="JXU1" s="1"/>
      <c r="JXW1" s="1"/>
      <c r="JXY1" s="1"/>
      <c r="JYA1" s="1"/>
      <c r="JYC1" s="1"/>
      <c r="JYE1" s="1"/>
      <c r="JYG1" s="1"/>
      <c r="JYI1" s="1"/>
      <c r="JYK1" s="1"/>
      <c r="JYM1" s="1"/>
      <c r="JYO1" s="1"/>
      <c r="JYQ1" s="1"/>
      <c r="JYS1" s="1"/>
      <c r="JYU1" s="1"/>
      <c r="JYW1" s="1"/>
      <c r="JYY1" s="1"/>
      <c r="JZA1" s="1"/>
      <c r="JZC1" s="1"/>
      <c r="JZE1" s="1"/>
      <c r="JZG1" s="1"/>
      <c r="JZI1" s="1"/>
      <c r="JZK1" s="1"/>
      <c r="JZM1" s="1"/>
      <c r="JZO1" s="1"/>
      <c r="JZQ1" s="1"/>
      <c r="JZS1" s="1"/>
      <c r="JZU1" s="1"/>
      <c r="JZW1" s="1"/>
      <c r="JZY1" s="1"/>
      <c r="KAA1" s="1"/>
      <c r="KAC1" s="1"/>
      <c r="KAE1" s="1"/>
      <c r="KAG1" s="1"/>
      <c r="KAI1" s="1"/>
      <c r="KAK1" s="1"/>
      <c r="KAM1" s="1"/>
      <c r="KAO1" s="1"/>
      <c r="KAQ1" s="1"/>
      <c r="KAS1" s="1"/>
      <c r="KAU1" s="1"/>
      <c r="KAW1" s="1"/>
      <c r="KAY1" s="1"/>
      <c r="KBA1" s="1"/>
      <c r="KBC1" s="1"/>
      <c r="KBE1" s="1"/>
      <c r="KBG1" s="1"/>
      <c r="KBI1" s="1"/>
      <c r="KBK1" s="1"/>
      <c r="KBM1" s="1"/>
      <c r="KBO1" s="1"/>
      <c r="KBQ1" s="1"/>
      <c r="KBS1" s="1"/>
      <c r="KBU1" s="1"/>
      <c r="KBW1" s="1"/>
      <c r="KBY1" s="1"/>
      <c r="KCA1" s="1"/>
      <c r="KCC1" s="1"/>
      <c r="KCE1" s="1"/>
      <c r="KCG1" s="1"/>
      <c r="KCI1" s="1"/>
      <c r="KCK1" s="1"/>
      <c r="KCM1" s="1"/>
      <c r="KCO1" s="1"/>
      <c r="KCQ1" s="1"/>
      <c r="KCS1" s="1"/>
      <c r="KCU1" s="1"/>
      <c r="KCW1" s="1"/>
      <c r="KCY1" s="1"/>
      <c r="KDA1" s="1"/>
      <c r="KDC1" s="1"/>
      <c r="KDE1" s="1"/>
      <c r="KDG1" s="1"/>
      <c r="KDI1" s="1"/>
      <c r="KDK1" s="1"/>
      <c r="KDM1" s="1"/>
      <c r="KDO1" s="1"/>
      <c r="KDQ1" s="1"/>
      <c r="KDS1" s="1"/>
      <c r="KDU1" s="1"/>
      <c r="KDW1" s="1"/>
      <c r="KDY1" s="1"/>
      <c r="KEA1" s="1"/>
      <c r="KEC1" s="1"/>
      <c r="KEE1" s="1"/>
      <c r="KEG1" s="1"/>
      <c r="KEI1" s="1"/>
      <c r="KEK1" s="1"/>
      <c r="KEM1" s="1"/>
      <c r="KEO1" s="1"/>
      <c r="KEQ1" s="1"/>
      <c r="KES1" s="1"/>
      <c r="KEU1" s="1"/>
      <c r="KEW1" s="1"/>
      <c r="KEY1" s="1"/>
      <c r="KFA1" s="1"/>
      <c r="KFC1" s="1"/>
      <c r="KFE1" s="1"/>
      <c r="KFG1" s="1"/>
      <c r="KFI1" s="1"/>
      <c r="KFK1" s="1"/>
      <c r="KFM1" s="1"/>
      <c r="KFO1" s="1"/>
      <c r="KFQ1" s="1"/>
      <c r="KFS1" s="1"/>
      <c r="KFU1" s="1"/>
      <c r="KFW1" s="1"/>
      <c r="KFY1" s="1"/>
      <c r="KGA1" s="1"/>
      <c r="KGC1" s="1"/>
      <c r="KGE1" s="1"/>
      <c r="KGG1" s="1"/>
      <c r="KGI1" s="1"/>
      <c r="KGK1" s="1"/>
      <c r="KGM1" s="1"/>
      <c r="KGO1" s="1"/>
      <c r="KGQ1" s="1"/>
      <c r="KGS1" s="1"/>
      <c r="KGU1" s="1"/>
      <c r="KGW1" s="1"/>
      <c r="KGY1" s="1"/>
      <c r="KHA1" s="1"/>
      <c r="KHC1" s="1"/>
      <c r="KHE1" s="1"/>
      <c r="KHG1" s="1"/>
      <c r="KHI1" s="1"/>
      <c r="KHK1" s="1"/>
      <c r="KHM1" s="1"/>
      <c r="KHO1" s="1"/>
      <c r="KHQ1" s="1"/>
      <c r="KHS1" s="1"/>
      <c r="KHU1" s="1"/>
      <c r="KHW1" s="1"/>
      <c r="KHY1" s="1"/>
      <c r="KIA1" s="1"/>
      <c r="KIC1" s="1"/>
      <c r="KIE1" s="1"/>
      <c r="KIG1" s="1"/>
      <c r="KII1" s="1"/>
      <c r="KIK1" s="1"/>
      <c r="KIM1" s="1"/>
      <c r="KIO1" s="1"/>
      <c r="KIQ1" s="1"/>
      <c r="KIS1" s="1"/>
      <c r="KIU1" s="1"/>
      <c r="KIW1" s="1"/>
      <c r="KIY1" s="1"/>
      <c r="KJA1" s="1"/>
      <c r="KJC1" s="1"/>
      <c r="KJE1" s="1"/>
      <c r="KJG1" s="1"/>
      <c r="KJI1" s="1"/>
      <c r="KJK1" s="1"/>
      <c r="KJM1" s="1"/>
      <c r="KJO1" s="1"/>
      <c r="KJQ1" s="1"/>
      <c r="KJS1" s="1"/>
      <c r="KJU1" s="1"/>
      <c r="KJW1" s="1"/>
      <c r="KJY1" s="1"/>
      <c r="KKA1" s="1"/>
      <c r="KKC1" s="1"/>
      <c r="KKE1" s="1"/>
      <c r="KKG1" s="1"/>
      <c r="KKI1" s="1"/>
      <c r="KKK1" s="1"/>
      <c r="KKM1" s="1"/>
      <c r="KKO1" s="1"/>
      <c r="KKQ1" s="1"/>
      <c r="KKS1" s="1"/>
      <c r="KKU1" s="1"/>
      <c r="KKW1" s="1"/>
      <c r="KKY1" s="1"/>
      <c r="KLA1" s="1"/>
      <c r="KLC1" s="1"/>
      <c r="KLE1" s="1"/>
      <c r="KLG1" s="1"/>
      <c r="KLI1" s="1"/>
      <c r="KLK1" s="1"/>
      <c r="KLM1" s="1"/>
      <c r="KLO1" s="1"/>
      <c r="KLQ1" s="1"/>
      <c r="KLS1" s="1"/>
      <c r="KLU1" s="1"/>
      <c r="KLW1" s="1"/>
      <c r="KLY1" s="1"/>
      <c r="KMA1" s="1"/>
      <c r="KMC1" s="1"/>
      <c r="KME1" s="1"/>
      <c r="KMG1" s="1"/>
      <c r="KMI1" s="1"/>
      <c r="KMK1" s="1"/>
      <c r="KMM1" s="1"/>
      <c r="KMO1" s="1"/>
      <c r="KMQ1" s="1"/>
      <c r="KMS1" s="1"/>
      <c r="KMU1" s="1"/>
      <c r="KMW1" s="1"/>
      <c r="KMY1" s="1"/>
      <c r="KNA1" s="1"/>
      <c r="KNC1" s="1"/>
      <c r="KNE1" s="1"/>
      <c r="KNG1" s="1"/>
      <c r="KNI1" s="1"/>
      <c r="KNK1" s="1"/>
      <c r="KNM1" s="1"/>
      <c r="KNO1" s="1"/>
      <c r="KNQ1" s="1"/>
      <c r="KNS1" s="1"/>
      <c r="KNU1" s="1"/>
      <c r="KNW1" s="1"/>
      <c r="KNY1" s="1"/>
      <c r="KOA1" s="1"/>
      <c r="KOC1" s="1"/>
      <c r="KOE1" s="1"/>
      <c r="KOG1" s="1"/>
      <c r="KOI1" s="1"/>
      <c r="KOK1" s="1"/>
      <c r="KOM1" s="1"/>
      <c r="KOO1" s="1"/>
      <c r="KOQ1" s="1"/>
      <c r="KOS1" s="1"/>
      <c r="KOU1" s="1"/>
      <c r="KOW1" s="1"/>
      <c r="KOY1" s="1"/>
      <c r="KPA1" s="1"/>
      <c r="KPC1" s="1"/>
      <c r="KPE1" s="1"/>
      <c r="KPG1" s="1"/>
      <c r="KPI1" s="1"/>
      <c r="KPK1" s="1"/>
      <c r="KPM1" s="1"/>
      <c r="KPO1" s="1"/>
      <c r="KPQ1" s="1"/>
      <c r="KPS1" s="1"/>
      <c r="KPU1" s="1"/>
      <c r="KPW1" s="1"/>
      <c r="KPY1" s="1"/>
      <c r="KQA1" s="1"/>
      <c r="KQC1" s="1"/>
      <c r="KQE1" s="1"/>
      <c r="KQG1" s="1"/>
      <c r="KQI1" s="1"/>
      <c r="KQK1" s="1"/>
      <c r="KQM1" s="1"/>
      <c r="KQO1" s="1"/>
      <c r="KQQ1" s="1"/>
      <c r="KQS1" s="1"/>
      <c r="KQU1" s="1"/>
      <c r="KQW1" s="1"/>
      <c r="KQY1" s="1"/>
      <c r="KRA1" s="1"/>
      <c r="KRC1" s="1"/>
      <c r="KRE1" s="1"/>
      <c r="KRG1" s="1"/>
      <c r="KRI1" s="1"/>
      <c r="KRK1" s="1"/>
      <c r="KRM1" s="1"/>
      <c r="KRO1" s="1"/>
      <c r="KRQ1" s="1"/>
      <c r="KRS1" s="1"/>
      <c r="KRU1" s="1"/>
      <c r="KRW1" s="1"/>
      <c r="KRY1" s="1"/>
      <c r="KSA1" s="1"/>
      <c r="KSC1" s="1"/>
      <c r="KSE1" s="1"/>
      <c r="KSG1" s="1"/>
      <c r="KSI1" s="1"/>
      <c r="KSK1" s="1"/>
      <c r="KSM1" s="1"/>
      <c r="KSO1" s="1"/>
      <c r="KSQ1" s="1"/>
      <c r="KSS1" s="1"/>
      <c r="KSU1" s="1"/>
      <c r="KSW1" s="1"/>
      <c r="KSY1" s="1"/>
      <c r="KTA1" s="1"/>
      <c r="KTC1" s="1"/>
      <c r="KTE1" s="1"/>
      <c r="KTG1" s="1"/>
      <c r="KTI1" s="1"/>
      <c r="KTK1" s="1"/>
      <c r="KTM1" s="1"/>
      <c r="KTO1" s="1"/>
      <c r="KTQ1" s="1"/>
      <c r="KTS1" s="1"/>
      <c r="KTU1" s="1"/>
      <c r="KTW1" s="1"/>
      <c r="KTY1" s="1"/>
      <c r="KUA1" s="1"/>
      <c r="KUC1" s="1"/>
      <c r="KUE1" s="1"/>
      <c r="KUG1" s="1"/>
      <c r="KUI1" s="1"/>
      <c r="KUK1" s="1"/>
      <c r="KUM1" s="1"/>
      <c r="KUO1" s="1"/>
      <c r="KUQ1" s="1"/>
      <c r="KUS1" s="1"/>
      <c r="KUU1" s="1"/>
      <c r="KUW1" s="1"/>
      <c r="KUY1" s="1"/>
      <c r="KVA1" s="1"/>
      <c r="KVC1" s="1"/>
      <c r="KVE1" s="1"/>
      <c r="KVG1" s="1"/>
      <c r="KVI1" s="1"/>
      <c r="KVK1" s="1"/>
      <c r="KVM1" s="1"/>
      <c r="KVO1" s="1"/>
      <c r="KVQ1" s="1"/>
      <c r="KVS1" s="1"/>
      <c r="KVU1" s="1"/>
      <c r="KVW1" s="1"/>
      <c r="KVY1" s="1"/>
      <c r="KWA1" s="1"/>
      <c r="KWC1" s="1"/>
      <c r="KWE1" s="1"/>
      <c r="KWG1" s="1"/>
      <c r="KWI1" s="1"/>
      <c r="KWK1" s="1"/>
      <c r="KWM1" s="1"/>
      <c r="KWO1" s="1"/>
      <c r="KWQ1" s="1"/>
      <c r="KWS1" s="1"/>
      <c r="KWU1" s="1"/>
      <c r="KWW1" s="1"/>
      <c r="KWY1" s="1"/>
      <c r="KXA1" s="1"/>
      <c r="KXC1" s="1"/>
      <c r="KXE1" s="1"/>
      <c r="KXG1" s="1"/>
      <c r="KXI1" s="1"/>
      <c r="KXK1" s="1"/>
      <c r="KXM1" s="1"/>
      <c r="KXO1" s="1"/>
      <c r="KXQ1" s="1"/>
      <c r="KXS1" s="1"/>
      <c r="KXU1" s="1"/>
      <c r="KXW1" s="1"/>
      <c r="KXY1" s="1"/>
      <c r="KYA1" s="1"/>
      <c r="KYC1" s="1"/>
      <c r="KYE1" s="1"/>
      <c r="KYG1" s="1"/>
      <c r="KYI1" s="1"/>
      <c r="KYK1" s="1"/>
      <c r="KYM1" s="1"/>
      <c r="KYO1" s="1"/>
      <c r="KYQ1" s="1"/>
      <c r="KYS1" s="1"/>
      <c r="KYU1" s="1"/>
      <c r="KYW1" s="1"/>
      <c r="KYY1" s="1"/>
      <c r="KZA1" s="1"/>
      <c r="KZC1" s="1"/>
      <c r="KZE1" s="1"/>
      <c r="KZG1" s="1"/>
      <c r="KZI1" s="1"/>
      <c r="KZK1" s="1"/>
      <c r="KZM1" s="1"/>
      <c r="KZO1" s="1"/>
      <c r="KZQ1" s="1"/>
      <c r="KZS1" s="1"/>
      <c r="KZU1" s="1"/>
      <c r="KZW1" s="1"/>
      <c r="KZY1" s="1"/>
      <c r="LAA1" s="1"/>
      <c r="LAC1" s="1"/>
      <c r="LAE1" s="1"/>
      <c r="LAG1" s="1"/>
      <c r="LAI1" s="1"/>
      <c r="LAK1" s="1"/>
      <c r="LAM1" s="1"/>
      <c r="LAO1" s="1"/>
      <c r="LAQ1" s="1"/>
      <c r="LAS1" s="1"/>
      <c r="LAU1" s="1"/>
      <c r="LAW1" s="1"/>
      <c r="LAY1" s="1"/>
      <c r="LBA1" s="1"/>
      <c r="LBC1" s="1"/>
      <c r="LBE1" s="1"/>
      <c r="LBG1" s="1"/>
      <c r="LBI1" s="1"/>
      <c r="LBK1" s="1"/>
      <c r="LBM1" s="1"/>
      <c r="LBO1" s="1"/>
      <c r="LBQ1" s="1"/>
      <c r="LBS1" s="1"/>
      <c r="LBU1" s="1"/>
      <c r="LBW1" s="1"/>
      <c r="LBY1" s="1"/>
      <c r="LCA1" s="1"/>
      <c r="LCC1" s="1"/>
      <c r="LCE1" s="1"/>
      <c r="LCG1" s="1"/>
      <c r="LCI1" s="1"/>
      <c r="LCK1" s="1"/>
      <c r="LCM1" s="1"/>
      <c r="LCO1" s="1"/>
      <c r="LCQ1" s="1"/>
      <c r="LCS1" s="1"/>
      <c r="LCU1" s="1"/>
      <c r="LCW1" s="1"/>
      <c r="LCY1" s="1"/>
      <c r="LDA1" s="1"/>
      <c r="LDC1" s="1"/>
      <c r="LDE1" s="1"/>
      <c r="LDG1" s="1"/>
      <c r="LDI1" s="1"/>
      <c r="LDK1" s="1"/>
      <c r="LDM1" s="1"/>
      <c r="LDO1" s="1"/>
      <c r="LDQ1" s="1"/>
      <c r="LDS1" s="1"/>
      <c r="LDU1" s="1"/>
      <c r="LDW1" s="1"/>
      <c r="LDY1" s="1"/>
      <c r="LEA1" s="1"/>
      <c r="LEC1" s="1"/>
      <c r="LEE1" s="1"/>
      <c r="LEG1" s="1"/>
      <c r="LEI1" s="1"/>
      <c r="LEK1" s="1"/>
      <c r="LEM1" s="1"/>
      <c r="LEO1" s="1"/>
      <c r="LEQ1" s="1"/>
      <c r="LES1" s="1"/>
      <c r="LEU1" s="1"/>
      <c r="LEW1" s="1"/>
      <c r="LEY1" s="1"/>
      <c r="LFA1" s="1"/>
      <c r="LFC1" s="1"/>
      <c r="LFE1" s="1"/>
      <c r="LFG1" s="1"/>
      <c r="LFI1" s="1"/>
      <c r="LFK1" s="1"/>
      <c r="LFM1" s="1"/>
      <c r="LFO1" s="1"/>
      <c r="LFQ1" s="1"/>
      <c r="LFS1" s="1"/>
      <c r="LFU1" s="1"/>
      <c r="LFW1" s="1"/>
      <c r="LFY1" s="1"/>
      <c r="LGA1" s="1"/>
      <c r="LGC1" s="1"/>
      <c r="LGE1" s="1"/>
      <c r="LGG1" s="1"/>
      <c r="LGI1" s="1"/>
      <c r="LGK1" s="1"/>
      <c r="LGM1" s="1"/>
      <c r="LGO1" s="1"/>
      <c r="LGQ1" s="1"/>
      <c r="LGS1" s="1"/>
      <c r="LGU1" s="1"/>
      <c r="LGW1" s="1"/>
      <c r="LGY1" s="1"/>
      <c r="LHA1" s="1"/>
      <c r="LHC1" s="1"/>
      <c r="LHE1" s="1"/>
      <c r="LHG1" s="1"/>
      <c r="LHI1" s="1"/>
      <c r="LHK1" s="1"/>
      <c r="LHM1" s="1"/>
      <c r="LHO1" s="1"/>
      <c r="LHQ1" s="1"/>
      <c r="LHS1" s="1"/>
      <c r="LHU1" s="1"/>
      <c r="LHW1" s="1"/>
      <c r="LHY1" s="1"/>
      <c r="LIA1" s="1"/>
      <c r="LIC1" s="1"/>
      <c r="LIE1" s="1"/>
      <c r="LIG1" s="1"/>
      <c r="LII1" s="1"/>
      <c r="LIK1" s="1"/>
      <c r="LIM1" s="1"/>
      <c r="LIO1" s="1"/>
      <c r="LIQ1" s="1"/>
      <c r="LIS1" s="1"/>
      <c r="LIU1" s="1"/>
      <c r="LIW1" s="1"/>
      <c r="LIY1" s="1"/>
      <c r="LJA1" s="1"/>
      <c r="LJC1" s="1"/>
      <c r="LJE1" s="1"/>
      <c r="LJG1" s="1"/>
      <c r="LJI1" s="1"/>
      <c r="LJK1" s="1"/>
      <c r="LJM1" s="1"/>
      <c r="LJO1" s="1"/>
      <c r="LJQ1" s="1"/>
      <c r="LJS1" s="1"/>
      <c r="LJU1" s="1"/>
      <c r="LJW1" s="1"/>
      <c r="LJY1" s="1"/>
      <c r="LKA1" s="1"/>
      <c r="LKC1" s="1"/>
      <c r="LKE1" s="1"/>
      <c r="LKG1" s="1"/>
      <c r="LKI1" s="1"/>
      <c r="LKK1" s="1"/>
      <c r="LKM1" s="1"/>
      <c r="LKO1" s="1"/>
      <c r="LKQ1" s="1"/>
      <c r="LKS1" s="1"/>
      <c r="LKU1" s="1"/>
      <c r="LKW1" s="1"/>
      <c r="LKY1" s="1"/>
      <c r="LLA1" s="1"/>
      <c r="LLC1" s="1"/>
      <c r="LLE1" s="1"/>
      <c r="LLG1" s="1"/>
      <c r="LLI1" s="1"/>
      <c r="LLK1" s="1"/>
      <c r="LLM1" s="1"/>
      <c r="LLO1" s="1"/>
      <c r="LLQ1" s="1"/>
      <c r="LLS1" s="1"/>
      <c r="LLU1" s="1"/>
      <c r="LLW1" s="1"/>
      <c r="LLY1" s="1"/>
      <c r="LMA1" s="1"/>
      <c r="LMC1" s="1"/>
      <c r="LME1" s="1"/>
      <c r="LMG1" s="1"/>
      <c r="LMI1" s="1"/>
      <c r="LMK1" s="1"/>
      <c r="LMM1" s="1"/>
      <c r="LMO1" s="1"/>
      <c r="LMQ1" s="1"/>
      <c r="LMS1" s="1"/>
      <c r="LMU1" s="1"/>
      <c r="LMW1" s="1"/>
      <c r="LMY1" s="1"/>
      <c r="LNA1" s="1"/>
      <c r="LNC1" s="1"/>
      <c r="LNE1" s="1"/>
      <c r="LNG1" s="1"/>
      <c r="LNI1" s="1"/>
      <c r="LNK1" s="1"/>
      <c r="LNM1" s="1"/>
      <c r="LNO1" s="1"/>
      <c r="LNQ1" s="1"/>
      <c r="LNS1" s="1"/>
      <c r="LNU1" s="1"/>
      <c r="LNW1" s="1"/>
      <c r="LNY1" s="1"/>
      <c r="LOA1" s="1"/>
      <c r="LOC1" s="1"/>
      <c r="LOE1" s="1"/>
      <c r="LOG1" s="1"/>
      <c r="LOI1" s="1"/>
      <c r="LOK1" s="1"/>
      <c r="LOM1" s="1"/>
      <c r="LOO1" s="1"/>
      <c r="LOQ1" s="1"/>
      <c r="LOS1" s="1"/>
      <c r="LOU1" s="1"/>
      <c r="LOW1" s="1"/>
      <c r="LOY1" s="1"/>
      <c r="LPA1" s="1"/>
      <c r="LPC1" s="1"/>
      <c r="LPE1" s="1"/>
      <c r="LPG1" s="1"/>
      <c r="LPI1" s="1"/>
      <c r="LPK1" s="1"/>
      <c r="LPM1" s="1"/>
      <c r="LPO1" s="1"/>
      <c r="LPQ1" s="1"/>
      <c r="LPS1" s="1"/>
      <c r="LPU1" s="1"/>
      <c r="LPW1" s="1"/>
      <c r="LPY1" s="1"/>
      <c r="LQA1" s="1"/>
      <c r="LQC1" s="1"/>
      <c r="LQE1" s="1"/>
      <c r="LQG1" s="1"/>
      <c r="LQI1" s="1"/>
      <c r="LQK1" s="1"/>
      <c r="LQM1" s="1"/>
      <c r="LQO1" s="1"/>
      <c r="LQQ1" s="1"/>
      <c r="LQS1" s="1"/>
      <c r="LQU1" s="1"/>
      <c r="LQW1" s="1"/>
      <c r="LQY1" s="1"/>
      <c r="LRA1" s="1"/>
      <c r="LRC1" s="1"/>
      <c r="LRE1" s="1"/>
      <c r="LRG1" s="1"/>
      <c r="LRI1" s="1"/>
      <c r="LRK1" s="1"/>
      <c r="LRM1" s="1"/>
      <c r="LRO1" s="1"/>
      <c r="LRQ1" s="1"/>
      <c r="LRS1" s="1"/>
      <c r="LRU1" s="1"/>
      <c r="LRW1" s="1"/>
      <c r="LRY1" s="1"/>
      <c r="LSA1" s="1"/>
      <c r="LSC1" s="1"/>
      <c r="LSE1" s="1"/>
      <c r="LSG1" s="1"/>
      <c r="LSI1" s="1"/>
      <c r="LSK1" s="1"/>
      <c r="LSM1" s="1"/>
      <c r="LSO1" s="1"/>
      <c r="LSQ1" s="1"/>
      <c r="LSS1" s="1"/>
      <c r="LSU1" s="1"/>
      <c r="LSW1" s="1"/>
      <c r="LSY1" s="1"/>
      <c r="LTA1" s="1"/>
      <c r="LTC1" s="1"/>
      <c r="LTE1" s="1"/>
      <c r="LTG1" s="1"/>
      <c r="LTI1" s="1"/>
      <c r="LTK1" s="1"/>
      <c r="LTM1" s="1"/>
      <c r="LTO1" s="1"/>
      <c r="LTQ1" s="1"/>
      <c r="LTS1" s="1"/>
      <c r="LTU1" s="1"/>
      <c r="LTW1" s="1"/>
      <c r="LTY1" s="1"/>
      <c r="LUA1" s="1"/>
      <c r="LUC1" s="1"/>
      <c r="LUE1" s="1"/>
      <c r="LUG1" s="1"/>
      <c r="LUI1" s="1"/>
      <c r="LUK1" s="1"/>
      <c r="LUM1" s="1"/>
      <c r="LUO1" s="1"/>
      <c r="LUQ1" s="1"/>
      <c r="LUS1" s="1"/>
      <c r="LUU1" s="1"/>
      <c r="LUW1" s="1"/>
      <c r="LUY1" s="1"/>
      <c r="LVA1" s="1"/>
      <c r="LVC1" s="1"/>
      <c r="LVE1" s="1"/>
      <c r="LVG1" s="1"/>
      <c r="LVI1" s="1"/>
      <c r="LVK1" s="1"/>
      <c r="LVM1" s="1"/>
      <c r="LVO1" s="1"/>
      <c r="LVQ1" s="1"/>
      <c r="LVS1" s="1"/>
      <c r="LVU1" s="1"/>
      <c r="LVW1" s="1"/>
      <c r="LVY1" s="1"/>
      <c r="LWA1" s="1"/>
      <c r="LWC1" s="1"/>
      <c r="LWE1" s="1"/>
      <c r="LWG1" s="1"/>
      <c r="LWI1" s="1"/>
      <c r="LWK1" s="1"/>
      <c r="LWM1" s="1"/>
      <c r="LWO1" s="1"/>
      <c r="LWQ1" s="1"/>
      <c r="LWS1" s="1"/>
      <c r="LWU1" s="1"/>
      <c r="LWW1" s="1"/>
      <c r="LWY1" s="1"/>
      <c r="LXA1" s="1"/>
      <c r="LXC1" s="1"/>
      <c r="LXE1" s="1"/>
      <c r="LXG1" s="1"/>
      <c r="LXI1" s="1"/>
      <c r="LXK1" s="1"/>
      <c r="LXM1" s="1"/>
      <c r="LXO1" s="1"/>
      <c r="LXQ1" s="1"/>
      <c r="LXS1" s="1"/>
      <c r="LXU1" s="1"/>
      <c r="LXW1" s="1"/>
      <c r="LXY1" s="1"/>
      <c r="LYA1" s="1"/>
      <c r="LYC1" s="1"/>
      <c r="LYE1" s="1"/>
      <c r="LYG1" s="1"/>
      <c r="LYI1" s="1"/>
      <c r="LYK1" s="1"/>
      <c r="LYM1" s="1"/>
      <c r="LYO1" s="1"/>
      <c r="LYQ1" s="1"/>
      <c r="LYS1" s="1"/>
      <c r="LYU1" s="1"/>
      <c r="LYW1" s="1"/>
      <c r="LYY1" s="1"/>
      <c r="LZA1" s="1"/>
      <c r="LZC1" s="1"/>
      <c r="LZE1" s="1"/>
      <c r="LZG1" s="1"/>
      <c r="LZI1" s="1"/>
      <c r="LZK1" s="1"/>
      <c r="LZM1" s="1"/>
      <c r="LZO1" s="1"/>
      <c r="LZQ1" s="1"/>
      <c r="LZS1" s="1"/>
      <c r="LZU1" s="1"/>
      <c r="LZW1" s="1"/>
      <c r="LZY1" s="1"/>
      <c r="MAA1" s="1"/>
      <c r="MAC1" s="1"/>
      <c r="MAE1" s="1"/>
      <c r="MAG1" s="1"/>
      <c r="MAI1" s="1"/>
      <c r="MAK1" s="1"/>
      <c r="MAM1" s="1"/>
      <c r="MAO1" s="1"/>
      <c r="MAQ1" s="1"/>
      <c r="MAS1" s="1"/>
      <c r="MAU1" s="1"/>
      <c r="MAW1" s="1"/>
      <c r="MAY1" s="1"/>
      <c r="MBA1" s="1"/>
      <c r="MBC1" s="1"/>
      <c r="MBE1" s="1"/>
      <c r="MBG1" s="1"/>
      <c r="MBI1" s="1"/>
      <c r="MBK1" s="1"/>
      <c r="MBM1" s="1"/>
      <c r="MBO1" s="1"/>
      <c r="MBQ1" s="1"/>
      <c r="MBS1" s="1"/>
      <c r="MBU1" s="1"/>
      <c r="MBW1" s="1"/>
      <c r="MBY1" s="1"/>
      <c r="MCA1" s="1"/>
      <c r="MCC1" s="1"/>
      <c r="MCE1" s="1"/>
      <c r="MCG1" s="1"/>
      <c r="MCI1" s="1"/>
      <c r="MCK1" s="1"/>
      <c r="MCM1" s="1"/>
      <c r="MCO1" s="1"/>
      <c r="MCQ1" s="1"/>
      <c r="MCS1" s="1"/>
      <c r="MCU1" s="1"/>
      <c r="MCW1" s="1"/>
      <c r="MCY1" s="1"/>
      <c r="MDA1" s="1"/>
      <c r="MDC1" s="1"/>
      <c r="MDE1" s="1"/>
      <c r="MDG1" s="1"/>
      <c r="MDI1" s="1"/>
      <c r="MDK1" s="1"/>
      <c r="MDM1" s="1"/>
      <c r="MDO1" s="1"/>
      <c r="MDQ1" s="1"/>
      <c r="MDS1" s="1"/>
      <c r="MDU1" s="1"/>
      <c r="MDW1" s="1"/>
      <c r="MDY1" s="1"/>
      <c r="MEA1" s="1"/>
      <c r="MEC1" s="1"/>
      <c r="MEE1" s="1"/>
      <c r="MEG1" s="1"/>
      <c r="MEI1" s="1"/>
      <c r="MEK1" s="1"/>
      <c r="MEM1" s="1"/>
      <c r="MEO1" s="1"/>
      <c r="MEQ1" s="1"/>
      <c r="MES1" s="1"/>
      <c r="MEU1" s="1"/>
      <c r="MEW1" s="1"/>
      <c r="MEY1" s="1"/>
      <c r="MFA1" s="1"/>
      <c r="MFC1" s="1"/>
      <c r="MFE1" s="1"/>
      <c r="MFG1" s="1"/>
      <c r="MFI1" s="1"/>
      <c r="MFK1" s="1"/>
      <c r="MFM1" s="1"/>
      <c r="MFO1" s="1"/>
      <c r="MFQ1" s="1"/>
      <c r="MFS1" s="1"/>
      <c r="MFU1" s="1"/>
      <c r="MFW1" s="1"/>
      <c r="MFY1" s="1"/>
      <c r="MGA1" s="1"/>
      <c r="MGC1" s="1"/>
      <c r="MGE1" s="1"/>
      <c r="MGG1" s="1"/>
      <c r="MGI1" s="1"/>
      <c r="MGK1" s="1"/>
      <c r="MGM1" s="1"/>
      <c r="MGO1" s="1"/>
      <c r="MGQ1" s="1"/>
      <c r="MGS1" s="1"/>
      <c r="MGU1" s="1"/>
      <c r="MGW1" s="1"/>
      <c r="MGY1" s="1"/>
      <c r="MHA1" s="1"/>
      <c r="MHC1" s="1"/>
      <c r="MHE1" s="1"/>
      <c r="MHG1" s="1"/>
      <c r="MHI1" s="1"/>
      <c r="MHK1" s="1"/>
      <c r="MHM1" s="1"/>
      <c r="MHO1" s="1"/>
      <c r="MHQ1" s="1"/>
      <c r="MHS1" s="1"/>
      <c r="MHU1" s="1"/>
      <c r="MHW1" s="1"/>
      <c r="MHY1" s="1"/>
      <c r="MIA1" s="1"/>
      <c r="MIC1" s="1"/>
      <c r="MIE1" s="1"/>
      <c r="MIG1" s="1"/>
      <c r="MII1" s="1"/>
      <c r="MIK1" s="1"/>
      <c r="MIM1" s="1"/>
      <c r="MIO1" s="1"/>
      <c r="MIQ1" s="1"/>
      <c r="MIS1" s="1"/>
      <c r="MIU1" s="1"/>
      <c r="MIW1" s="1"/>
      <c r="MIY1" s="1"/>
      <c r="MJA1" s="1"/>
      <c r="MJC1" s="1"/>
      <c r="MJE1" s="1"/>
      <c r="MJG1" s="1"/>
      <c r="MJI1" s="1"/>
      <c r="MJK1" s="1"/>
      <c r="MJM1" s="1"/>
      <c r="MJO1" s="1"/>
      <c r="MJQ1" s="1"/>
      <c r="MJS1" s="1"/>
      <c r="MJU1" s="1"/>
      <c r="MJW1" s="1"/>
      <c r="MJY1" s="1"/>
      <c r="MKA1" s="1"/>
      <c r="MKC1" s="1"/>
      <c r="MKE1" s="1"/>
      <c r="MKG1" s="1"/>
      <c r="MKI1" s="1"/>
      <c r="MKK1" s="1"/>
      <c r="MKM1" s="1"/>
      <c r="MKO1" s="1"/>
      <c r="MKQ1" s="1"/>
      <c r="MKS1" s="1"/>
      <c r="MKU1" s="1"/>
      <c r="MKW1" s="1"/>
      <c r="MKY1" s="1"/>
      <c r="MLA1" s="1"/>
      <c r="MLC1" s="1"/>
      <c r="MLE1" s="1"/>
      <c r="MLG1" s="1"/>
      <c r="MLI1" s="1"/>
      <c r="MLK1" s="1"/>
      <c r="MLM1" s="1"/>
      <c r="MLO1" s="1"/>
      <c r="MLQ1" s="1"/>
      <c r="MLS1" s="1"/>
      <c r="MLU1" s="1"/>
      <c r="MLW1" s="1"/>
      <c r="MLY1" s="1"/>
      <c r="MMA1" s="1"/>
      <c r="MMC1" s="1"/>
      <c r="MME1" s="1"/>
      <c r="MMG1" s="1"/>
      <c r="MMI1" s="1"/>
      <c r="MMK1" s="1"/>
      <c r="MMM1" s="1"/>
      <c r="MMO1" s="1"/>
      <c r="MMQ1" s="1"/>
      <c r="MMS1" s="1"/>
      <c r="MMU1" s="1"/>
      <c r="MMW1" s="1"/>
      <c r="MMY1" s="1"/>
      <c r="MNA1" s="1"/>
      <c r="MNC1" s="1"/>
      <c r="MNE1" s="1"/>
      <c r="MNG1" s="1"/>
      <c r="MNI1" s="1"/>
      <c r="MNK1" s="1"/>
      <c r="MNM1" s="1"/>
      <c r="MNO1" s="1"/>
      <c r="MNQ1" s="1"/>
      <c r="MNS1" s="1"/>
      <c r="MNU1" s="1"/>
      <c r="MNW1" s="1"/>
      <c r="MNY1" s="1"/>
      <c r="MOA1" s="1"/>
      <c r="MOC1" s="1"/>
      <c r="MOE1" s="1"/>
      <c r="MOG1" s="1"/>
      <c r="MOI1" s="1"/>
      <c r="MOK1" s="1"/>
      <c r="MOM1" s="1"/>
      <c r="MOO1" s="1"/>
      <c r="MOQ1" s="1"/>
      <c r="MOS1" s="1"/>
      <c r="MOU1" s="1"/>
      <c r="MOW1" s="1"/>
      <c r="MOY1" s="1"/>
      <c r="MPA1" s="1"/>
      <c r="MPC1" s="1"/>
      <c r="MPE1" s="1"/>
      <c r="MPG1" s="1"/>
      <c r="MPI1" s="1"/>
      <c r="MPK1" s="1"/>
      <c r="MPM1" s="1"/>
      <c r="MPO1" s="1"/>
      <c r="MPQ1" s="1"/>
      <c r="MPS1" s="1"/>
      <c r="MPU1" s="1"/>
      <c r="MPW1" s="1"/>
      <c r="MPY1" s="1"/>
      <c r="MQA1" s="1"/>
      <c r="MQC1" s="1"/>
      <c r="MQE1" s="1"/>
      <c r="MQG1" s="1"/>
      <c r="MQI1" s="1"/>
      <c r="MQK1" s="1"/>
      <c r="MQM1" s="1"/>
      <c r="MQO1" s="1"/>
      <c r="MQQ1" s="1"/>
      <c r="MQS1" s="1"/>
      <c r="MQU1" s="1"/>
      <c r="MQW1" s="1"/>
      <c r="MQY1" s="1"/>
      <c r="MRA1" s="1"/>
      <c r="MRC1" s="1"/>
      <c r="MRE1" s="1"/>
      <c r="MRG1" s="1"/>
      <c r="MRI1" s="1"/>
      <c r="MRK1" s="1"/>
      <c r="MRM1" s="1"/>
      <c r="MRO1" s="1"/>
      <c r="MRQ1" s="1"/>
      <c r="MRS1" s="1"/>
      <c r="MRU1" s="1"/>
      <c r="MRW1" s="1"/>
      <c r="MRY1" s="1"/>
      <c r="MSA1" s="1"/>
      <c r="MSC1" s="1"/>
      <c r="MSE1" s="1"/>
      <c r="MSG1" s="1"/>
      <c r="MSI1" s="1"/>
      <c r="MSK1" s="1"/>
      <c r="MSM1" s="1"/>
      <c r="MSO1" s="1"/>
      <c r="MSQ1" s="1"/>
      <c r="MSS1" s="1"/>
      <c r="MSU1" s="1"/>
      <c r="MSW1" s="1"/>
      <c r="MSY1" s="1"/>
      <c r="MTA1" s="1"/>
      <c r="MTC1" s="1"/>
      <c r="MTE1" s="1"/>
      <c r="MTG1" s="1"/>
      <c r="MTI1" s="1"/>
      <c r="MTK1" s="1"/>
      <c r="MTM1" s="1"/>
      <c r="MTO1" s="1"/>
      <c r="MTQ1" s="1"/>
      <c r="MTS1" s="1"/>
      <c r="MTU1" s="1"/>
      <c r="MTW1" s="1"/>
      <c r="MTY1" s="1"/>
      <c r="MUA1" s="1"/>
      <c r="MUC1" s="1"/>
      <c r="MUE1" s="1"/>
      <c r="MUG1" s="1"/>
      <c r="MUI1" s="1"/>
      <c r="MUK1" s="1"/>
      <c r="MUM1" s="1"/>
      <c r="MUO1" s="1"/>
      <c r="MUQ1" s="1"/>
      <c r="MUS1" s="1"/>
      <c r="MUU1" s="1"/>
      <c r="MUW1" s="1"/>
      <c r="MUY1" s="1"/>
      <c r="MVA1" s="1"/>
      <c r="MVC1" s="1"/>
      <c r="MVE1" s="1"/>
      <c r="MVG1" s="1"/>
      <c r="MVI1" s="1"/>
      <c r="MVK1" s="1"/>
      <c r="MVM1" s="1"/>
      <c r="MVO1" s="1"/>
      <c r="MVQ1" s="1"/>
      <c r="MVS1" s="1"/>
      <c r="MVU1" s="1"/>
      <c r="MVW1" s="1"/>
      <c r="MVY1" s="1"/>
      <c r="MWA1" s="1"/>
      <c r="MWC1" s="1"/>
      <c r="MWE1" s="1"/>
      <c r="MWG1" s="1"/>
      <c r="MWI1" s="1"/>
      <c r="MWK1" s="1"/>
      <c r="MWM1" s="1"/>
      <c r="MWO1" s="1"/>
      <c r="MWQ1" s="1"/>
      <c r="MWS1" s="1"/>
      <c r="MWU1" s="1"/>
      <c r="MWW1" s="1"/>
      <c r="MWY1" s="1"/>
      <c r="MXA1" s="1"/>
      <c r="MXC1" s="1"/>
      <c r="MXE1" s="1"/>
      <c r="MXG1" s="1"/>
      <c r="MXI1" s="1"/>
      <c r="MXK1" s="1"/>
      <c r="MXM1" s="1"/>
      <c r="MXO1" s="1"/>
      <c r="MXQ1" s="1"/>
      <c r="MXS1" s="1"/>
      <c r="MXU1" s="1"/>
      <c r="MXW1" s="1"/>
      <c r="MXY1" s="1"/>
      <c r="MYA1" s="1"/>
      <c r="MYC1" s="1"/>
      <c r="MYE1" s="1"/>
      <c r="MYG1" s="1"/>
      <c r="MYI1" s="1"/>
      <c r="MYK1" s="1"/>
      <c r="MYM1" s="1"/>
      <c r="MYO1" s="1"/>
      <c r="MYQ1" s="1"/>
      <c r="MYS1" s="1"/>
      <c r="MYU1" s="1"/>
      <c r="MYW1" s="1"/>
      <c r="MYY1" s="1"/>
      <c r="MZA1" s="1"/>
      <c r="MZC1" s="1"/>
      <c r="MZE1" s="1"/>
      <c r="MZG1" s="1"/>
      <c r="MZI1" s="1"/>
      <c r="MZK1" s="1"/>
      <c r="MZM1" s="1"/>
      <c r="MZO1" s="1"/>
      <c r="MZQ1" s="1"/>
      <c r="MZS1" s="1"/>
      <c r="MZU1" s="1"/>
      <c r="MZW1" s="1"/>
      <c r="MZY1" s="1"/>
      <c r="NAA1" s="1"/>
      <c r="NAC1" s="1"/>
      <c r="NAE1" s="1"/>
      <c r="NAG1" s="1"/>
      <c r="NAI1" s="1"/>
      <c r="NAK1" s="1"/>
      <c r="NAM1" s="1"/>
      <c r="NAO1" s="1"/>
      <c r="NAQ1" s="1"/>
      <c r="NAS1" s="1"/>
      <c r="NAU1" s="1"/>
      <c r="NAW1" s="1"/>
      <c r="NAY1" s="1"/>
      <c r="NBA1" s="1"/>
      <c r="NBC1" s="1"/>
      <c r="NBE1" s="1"/>
      <c r="NBG1" s="1"/>
      <c r="NBI1" s="1"/>
      <c r="NBK1" s="1"/>
      <c r="NBM1" s="1"/>
      <c r="NBO1" s="1"/>
      <c r="NBQ1" s="1"/>
      <c r="NBS1" s="1"/>
      <c r="NBU1" s="1"/>
      <c r="NBW1" s="1"/>
      <c r="NBY1" s="1"/>
      <c r="NCA1" s="1"/>
      <c r="NCC1" s="1"/>
      <c r="NCE1" s="1"/>
      <c r="NCG1" s="1"/>
      <c r="NCI1" s="1"/>
      <c r="NCK1" s="1"/>
      <c r="NCM1" s="1"/>
      <c r="NCO1" s="1"/>
      <c r="NCQ1" s="1"/>
      <c r="NCS1" s="1"/>
      <c r="NCU1" s="1"/>
      <c r="NCW1" s="1"/>
      <c r="NCY1" s="1"/>
      <c r="NDA1" s="1"/>
      <c r="NDC1" s="1"/>
      <c r="NDE1" s="1"/>
      <c r="NDG1" s="1"/>
      <c r="NDI1" s="1"/>
      <c r="NDK1" s="1"/>
      <c r="NDM1" s="1"/>
      <c r="NDO1" s="1"/>
      <c r="NDQ1" s="1"/>
      <c r="NDS1" s="1"/>
      <c r="NDU1" s="1"/>
      <c r="NDW1" s="1"/>
      <c r="NDY1" s="1"/>
      <c r="NEA1" s="1"/>
      <c r="NEC1" s="1"/>
      <c r="NEE1" s="1"/>
      <c r="NEG1" s="1"/>
      <c r="NEI1" s="1"/>
      <c r="NEK1" s="1"/>
      <c r="NEM1" s="1"/>
      <c r="NEO1" s="1"/>
      <c r="NEQ1" s="1"/>
      <c r="NES1" s="1"/>
      <c r="NEU1" s="1"/>
      <c r="NEW1" s="1"/>
      <c r="NEY1" s="1"/>
      <c r="NFA1" s="1"/>
      <c r="NFC1" s="1"/>
      <c r="NFE1" s="1"/>
      <c r="NFG1" s="1"/>
      <c r="NFI1" s="1"/>
      <c r="NFK1" s="1"/>
      <c r="NFM1" s="1"/>
      <c r="NFO1" s="1"/>
      <c r="NFQ1" s="1"/>
      <c r="NFS1" s="1"/>
      <c r="NFU1" s="1"/>
      <c r="NFW1" s="1"/>
      <c r="NFY1" s="1"/>
      <c r="NGA1" s="1"/>
      <c r="NGC1" s="1"/>
      <c r="NGE1" s="1"/>
      <c r="NGG1" s="1"/>
      <c r="NGI1" s="1"/>
      <c r="NGK1" s="1"/>
      <c r="NGM1" s="1"/>
      <c r="NGO1" s="1"/>
      <c r="NGQ1" s="1"/>
      <c r="NGS1" s="1"/>
      <c r="NGU1" s="1"/>
      <c r="NGW1" s="1"/>
      <c r="NGY1" s="1"/>
      <c r="NHA1" s="1"/>
      <c r="NHC1" s="1"/>
      <c r="NHE1" s="1"/>
      <c r="NHG1" s="1"/>
      <c r="NHI1" s="1"/>
      <c r="NHK1" s="1"/>
      <c r="NHM1" s="1"/>
      <c r="NHO1" s="1"/>
      <c r="NHQ1" s="1"/>
      <c r="NHS1" s="1"/>
      <c r="NHU1" s="1"/>
      <c r="NHW1" s="1"/>
      <c r="NHY1" s="1"/>
      <c r="NIA1" s="1"/>
      <c r="NIC1" s="1"/>
      <c r="NIE1" s="1"/>
      <c r="NIG1" s="1"/>
      <c r="NII1" s="1"/>
      <c r="NIK1" s="1"/>
      <c r="NIM1" s="1"/>
      <c r="NIO1" s="1"/>
      <c r="NIQ1" s="1"/>
      <c r="NIS1" s="1"/>
      <c r="NIU1" s="1"/>
      <c r="NIW1" s="1"/>
      <c r="NIY1" s="1"/>
      <c r="NJA1" s="1"/>
      <c r="NJC1" s="1"/>
      <c r="NJE1" s="1"/>
      <c r="NJG1" s="1"/>
      <c r="NJI1" s="1"/>
      <c r="NJK1" s="1"/>
      <c r="NJM1" s="1"/>
      <c r="NJO1" s="1"/>
      <c r="NJQ1" s="1"/>
      <c r="NJS1" s="1"/>
      <c r="NJU1" s="1"/>
      <c r="NJW1" s="1"/>
      <c r="NJY1" s="1"/>
      <c r="NKA1" s="1"/>
      <c r="NKC1" s="1"/>
      <c r="NKE1" s="1"/>
      <c r="NKG1" s="1"/>
      <c r="NKI1" s="1"/>
      <c r="NKK1" s="1"/>
      <c r="NKM1" s="1"/>
      <c r="NKO1" s="1"/>
      <c r="NKQ1" s="1"/>
      <c r="NKS1" s="1"/>
      <c r="NKU1" s="1"/>
      <c r="NKW1" s="1"/>
      <c r="NKY1" s="1"/>
      <c r="NLA1" s="1"/>
      <c r="NLC1" s="1"/>
      <c r="NLE1" s="1"/>
      <c r="NLG1" s="1"/>
      <c r="NLI1" s="1"/>
      <c r="NLK1" s="1"/>
      <c r="NLM1" s="1"/>
      <c r="NLO1" s="1"/>
      <c r="NLQ1" s="1"/>
      <c r="NLS1" s="1"/>
      <c r="NLU1" s="1"/>
      <c r="NLW1" s="1"/>
      <c r="NLY1" s="1"/>
      <c r="NMA1" s="1"/>
      <c r="NMC1" s="1"/>
      <c r="NME1" s="1"/>
      <c r="NMG1" s="1"/>
      <c r="NMI1" s="1"/>
      <c r="NMK1" s="1"/>
      <c r="NMM1" s="1"/>
      <c r="NMO1" s="1"/>
      <c r="NMQ1" s="1"/>
      <c r="NMS1" s="1"/>
      <c r="NMU1" s="1"/>
      <c r="NMW1" s="1"/>
      <c r="NMY1" s="1"/>
      <c r="NNA1" s="1"/>
      <c r="NNC1" s="1"/>
      <c r="NNE1" s="1"/>
      <c r="NNG1" s="1"/>
      <c r="NNI1" s="1"/>
      <c r="NNK1" s="1"/>
      <c r="NNM1" s="1"/>
      <c r="NNO1" s="1"/>
      <c r="NNQ1" s="1"/>
      <c r="NNS1" s="1"/>
      <c r="NNU1" s="1"/>
      <c r="NNW1" s="1"/>
      <c r="NNY1" s="1"/>
      <c r="NOA1" s="1"/>
      <c r="NOC1" s="1"/>
      <c r="NOE1" s="1"/>
      <c r="NOG1" s="1"/>
      <c r="NOI1" s="1"/>
      <c r="NOK1" s="1"/>
      <c r="NOM1" s="1"/>
      <c r="NOO1" s="1"/>
      <c r="NOQ1" s="1"/>
      <c r="NOS1" s="1"/>
      <c r="NOU1" s="1"/>
      <c r="NOW1" s="1"/>
      <c r="NOY1" s="1"/>
      <c r="NPA1" s="1"/>
      <c r="NPC1" s="1"/>
      <c r="NPE1" s="1"/>
      <c r="NPG1" s="1"/>
      <c r="NPI1" s="1"/>
      <c r="NPK1" s="1"/>
      <c r="NPM1" s="1"/>
      <c r="NPO1" s="1"/>
      <c r="NPQ1" s="1"/>
      <c r="NPS1" s="1"/>
      <c r="NPU1" s="1"/>
      <c r="NPW1" s="1"/>
      <c r="NPY1" s="1"/>
      <c r="NQA1" s="1"/>
      <c r="NQC1" s="1"/>
      <c r="NQE1" s="1"/>
      <c r="NQG1" s="1"/>
      <c r="NQI1" s="1"/>
      <c r="NQK1" s="1"/>
      <c r="NQM1" s="1"/>
      <c r="NQO1" s="1"/>
      <c r="NQQ1" s="1"/>
      <c r="NQS1" s="1"/>
      <c r="NQU1" s="1"/>
      <c r="NQW1" s="1"/>
      <c r="NQY1" s="1"/>
      <c r="NRA1" s="1"/>
      <c r="NRC1" s="1"/>
      <c r="NRE1" s="1"/>
      <c r="NRG1" s="1"/>
      <c r="NRI1" s="1"/>
      <c r="NRK1" s="1"/>
      <c r="NRM1" s="1"/>
      <c r="NRO1" s="1"/>
      <c r="NRQ1" s="1"/>
      <c r="NRS1" s="1"/>
      <c r="NRU1" s="1"/>
      <c r="NRW1" s="1"/>
      <c r="NRY1" s="1"/>
      <c r="NSA1" s="1"/>
      <c r="NSC1" s="1"/>
      <c r="NSE1" s="1"/>
      <c r="NSG1" s="1"/>
      <c r="NSI1" s="1"/>
      <c r="NSK1" s="1"/>
      <c r="NSM1" s="1"/>
      <c r="NSO1" s="1"/>
      <c r="NSQ1" s="1"/>
      <c r="NSS1" s="1"/>
      <c r="NSU1" s="1"/>
      <c r="NSW1" s="1"/>
      <c r="NSY1" s="1"/>
      <c r="NTA1" s="1"/>
      <c r="NTC1" s="1"/>
      <c r="NTE1" s="1"/>
      <c r="NTG1" s="1"/>
      <c r="NTI1" s="1"/>
      <c r="NTK1" s="1"/>
      <c r="NTM1" s="1"/>
      <c r="NTO1" s="1"/>
      <c r="NTQ1" s="1"/>
      <c r="NTS1" s="1"/>
      <c r="NTU1" s="1"/>
      <c r="NTW1" s="1"/>
      <c r="NTY1" s="1"/>
      <c r="NUA1" s="1"/>
      <c r="NUC1" s="1"/>
      <c r="NUE1" s="1"/>
      <c r="NUG1" s="1"/>
      <c r="NUI1" s="1"/>
      <c r="NUK1" s="1"/>
      <c r="NUM1" s="1"/>
      <c r="NUO1" s="1"/>
      <c r="NUQ1" s="1"/>
      <c r="NUS1" s="1"/>
      <c r="NUU1" s="1"/>
      <c r="NUW1" s="1"/>
      <c r="NUY1" s="1"/>
      <c r="NVA1" s="1"/>
      <c r="NVC1" s="1"/>
      <c r="NVE1" s="1"/>
      <c r="NVG1" s="1"/>
      <c r="NVI1" s="1"/>
      <c r="NVK1" s="1"/>
      <c r="NVM1" s="1"/>
      <c r="NVO1" s="1"/>
      <c r="NVQ1" s="1"/>
      <c r="NVS1" s="1"/>
      <c r="NVU1" s="1"/>
      <c r="NVW1" s="1"/>
      <c r="NVY1" s="1"/>
      <c r="NWA1" s="1"/>
      <c r="NWC1" s="1"/>
      <c r="NWE1" s="1"/>
      <c r="NWG1" s="1"/>
      <c r="NWI1" s="1"/>
      <c r="NWK1" s="1"/>
      <c r="NWM1" s="1"/>
      <c r="NWO1" s="1"/>
      <c r="NWQ1" s="1"/>
      <c r="NWS1" s="1"/>
      <c r="NWU1" s="1"/>
      <c r="NWW1" s="1"/>
      <c r="NWY1" s="1"/>
      <c r="NXA1" s="1"/>
      <c r="NXC1" s="1"/>
      <c r="NXE1" s="1"/>
      <c r="NXG1" s="1"/>
      <c r="NXI1" s="1"/>
      <c r="NXK1" s="1"/>
      <c r="NXM1" s="1"/>
      <c r="NXO1" s="1"/>
      <c r="NXQ1" s="1"/>
      <c r="NXS1" s="1"/>
      <c r="NXU1" s="1"/>
      <c r="NXW1" s="1"/>
      <c r="NXY1" s="1"/>
      <c r="NYA1" s="1"/>
      <c r="NYC1" s="1"/>
      <c r="NYE1" s="1"/>
      <c r="NYG1" s="1"/>
      <c r="NYI1" s="1"/>
      <c r="NYK1" s="1"/>
      <c r="NYM1" s="1"/>
      <c r="NYO1" s="1"/>
      <c r="NYQ1" s="1"/>
      <c r="NYS1" s="1"/>
      <c r="NYU1" s="1"/>
      <c r="NYW1" s="1"/>
      <c r="NYY1" s="1"/>
      <c r="NZA1" s="1"/>
      <c r="NZC1" s="1"/>
      <c r="NZE1" s="1"/>
      <c r="NZG1" s="1"/>
      <c r="NZI1" s="1"/>
      <c r="NZK1" s="1"/>
      <c r="NZM1" s="1"/>
      <c r="NZO1" s="1"/>
      <c r="NZQ1" s="1"/>
      <c r="NZS1" s="1"/>
      <c r="NZU1" s="1"/>
      <c r="NZW1" s="1"/>
      <c r="NZY1" s="1"/>
      <c r="OAA1" s="1"/>
      <c r="OAC1" s="1"/>
      <c r="OAE1" s="1"/>
      <c r="OAG1" s="1"/>
      <c r="OAI1" s="1"/>
      <c r="OAK1" s="1"/>
      <c r="OAM1" s="1"/>
      <c r="OAO1" s="1"/>
      <c r="OAQ1" s="1"/>
      <c r="OAS1" s="1"/>
      <c r="OAU1" s="1"/>
      <c r="OAW1" s="1"/>
      <c r="OAY1" s="1"/>
      <c r="OBA1" s="1"/>
      <c r="OBC1" s="1"/>
      <c r="OBE1" s="1"/>
      <c r="OBG1" s="1"/>
      <c r="OBI1" s="1"/>
      <c r="OBK1" s="1"/>
      <c r="OBM1" s="1"/>
      <c r="OBO1" s="1"/>
      <c r="OBQ1" s="1"/>
      <c r="OBS1" s="1"/>
      <c r="OBU1" s="1"/>
      <c r="OBW1" s="1"/>
      <c r="OBY1" s="1"/>
      <c r="OCA1" s="1"/>
      <c r="OCC1" s="1"/>
      <c r="OCE1" s="1"/>
      <c r="OCG1" s="1"/>
      <c r="OCI1" s="1"/>
      <c r="OCK1" s="1"/>
      <c r="OCM1" s="1"/>
      <c r="OCO1" s="1"/>
      <c r="OCQ1" s="1"/>
      <c r="OCS1" s="1"/>
      <c r="OCU1" s="1"/>
      <c r="OCW1" s="1"/>
      <c r="OCY1" s="1"/>
      <c r="ODA1" s="1"/>
      <c r="ODC1" s="1"/>
      <c r="ODE1" s="1"/>
      <c r="ODG1" s="1"/>
      <c r="ODI1" s="1"/>
      <c r="ODK1" s="1"/>
      <c r="ODM1" s="1"/>
      <c r="ODO1" s="1"/>
      <c r="ODQ1" s="1"/>
      <c r="ODS1" s="1"/>
      <c r="ODU1" s="1"/>
      <c r="ODW1" s="1"/>
      <c r="ODY1" s="1"/>
      <c r="OEA1" s="1"/>
      <c r="OEC1" s="1"/>
      <c r="OEE1" s="1"/>
      <c r="OEG1" s="1"/>
      <c r="OEI1" s="1"/>
      <c r="OEK1" s="1"/>
      <c r="OEM1" s="1"/>
      <c r="OEO1" s="1"/>
      <c r="OEQ1" s="1"/>
      <c r="OES1" s="1"/>
      <c r="OEU1" s="1"/>
      <c r="OEW1" s="1"/>
      <c r="OEY1" s="1"/>
      <c r="OFA1" s="1"/>
      <c r="OFC1" s="1"/>
      <c r="OFE1" s="1"/>
      <c r="OFG1" s="1"/>
      <c r="OFI1" s="1"/>
      <c r="OFK1" s="1"/>
      <c r="OFM1" s="1"/>
      <c r="OFO1" s="1"/>
      <c r="OFQ1" s="1"/>
      <c r="OFS1" s="1"/>
      <c r="OFU1" s="1"/>
      <c r="OFW1" s="1"/>
      <c r="OFY1" s="1"/>
      <c r="OGA1" s="1"/>
      <c r="OGC1" s="1"/>
      <c r="OGE1" s="1"/>
      <c r="OGG1" s="1"/>
      <c r="OGI1" s="1"/>
      <c r="OGK1" s="1"/>
      <c r="OGM1" s="1"/>
      <c r="OGO1" s="1"/>
      <c r="OGQ1" s="1"/>
      <c r="OGS1" s="1"/>
      <c r="OGU1" s="1"/>
      <c r="OGW1" s="1"/>
      <c r="OGY1" s="1"/>
      <c r="OHA1" s="1"/>
      <c r="OHC1" s="1"/>
      <c r="OHE1" s="1"/>
      <c r="OHG1" s="1"/>
      <c r="OHI1" s="1"/>
      <c r="OHK1" s="1"/>
      <c r="OHM1" s="1"/>
      <c r="OHO1" s="1"/>
      <c r="OHQ1" s="1"/>
      <c r="OHS1" s="1"/>
      <c r="OHU1" s="1"/>
      <c r="OHW1" s="1"/>
      <c r="OHY1" s="1"/>
      <c r="OIA1" s="1"/>
      <c r="OIC1" s="1"/>
      <c r="OIE1" s="1"/>
      <c r="OIG1" s="1"/>
      <c r="OII1" s="1"/>
      <c r="OIK1" s="1"/>
      <c r="OIM1" s="1"/>
      <c r="OIO1" s="1"/>
      <c r="OIQ1" s="1"/>
      <c r="OIS1" s="1"/>
      <c r="OIU1" s="1"/>
      <c r="OIW1" s="1"/>
      <c r="OIY1" s="1"/>
      <c r="OJA1" s="1"/>
      <c r="OJC1" s="1"/>
      <c r="OJE1" s="1"/>
      <c r="OJG1" s="1"/>
      <c r="OJI1" s="1"/>
      <c r="OJK1" s="1"/>
      <c r="OJM1" s="1"/>
      <c r="OJO1" s="1"/>
      <c r="OJQ1" s="1"/>
      <c r="OJS1" s="1"/>
      <c r="OJU1" s="1"/>
      <c r="OJW1" s="1"/>
      <c r="OJY1" s="1"/>
      <c r="OKA1" s="1"/>
      <c r="OKC1" s="1"/>
      <c r="OKE1" s="1"/>
      <c r="OKG1" s="1"/>
      <c r="OKI1" s="1"/>
      <c r="OKK1" s="1"/>
      <c r="OKM1" s="1"/>
      <c r="OKO1" s="1"/>
      <c r="OKQ1" s="1"/>
      <c r="OKS1" s="1"/>
      <c r="OKU1" s="1"/>
      <c r="OKW1" s="1"/>
      <c r="OKY1" s="1"/>
      <c r="OLA1" s="1"/>
      <c r="OLC1" s="1"/>
      <c r="OLE1" s="1"/>
      <c r="OLG1" s="1"/>
      <c r="OLI1" s="1"/>
      <c r="OLK1" s="1"/>
      <c r="OLM1" s="1"/>
      <c r="OLO1" s="1"/>
      <c r="OLQ1" s="1"/>
      <c r="OLS1" s="1"/>
      <c r="OLU1" s="1"/>
      <c r="OLW1" s="1"/>
      <c r="OLY1" s="1"/>
      <c r="OMA1" s="1"/>
      <c r="OMC1" s="1"/>
      <c r="OME1" s="1"/>
      <c r="OMG1" s="1"/>
      <c r="OMI1" s="1"/>
      <c r="OMK1" s="1"/>
      <c r="OMM1" s="1"/>
      <c r="OMO1" s="1"/>
      <c r="OMQ1" s="1"/>
      <c r="OMS1" s="1"/>
      <c r="OMU1" s="1"/>
      <c r="OMW1" s="1"/>
      <c r="OMY1" s="1"/>
      <c r="ONA1" s="1"/>
      <c r="ONC1" s="1"/>
      <c r="ONE1" s="1"/>
      <c r="ONG1" s="1"/>
      <c r="ONI1" s="1"/>
      <c r="ONK1" s="1"/>
      <c r="ONM1" s="1"/>
      <c r="ONO1" s="1"/>
      <c r="ONQ1" s="1"/>
      <c r="ONS1" s="1"/>
      <c r="ONU1" s="1"/>
      <c r="ONW1" s="1"/>
      <c r="ONY1" s="1"/>
      <c r="OOA1" s="1"/>
      <c r="OOC1" s="1"/>
      <c r="OOE1" s="1"/>
      <c r="OOG1" s="1"/>
      <c r="OOI1" s="1"/>
      <c r="OOK1" s="1"/>
      <c r="OOM1" s="1"/>
      <c r="OOO1" s="1"/>
      <c r="OOQ1" s="1"/>
      <c r="OOS1" s="1"/>
      <c r="OOU1" s="1"/>
      <c r="OOW1" s="1"/>
      <c r="OOY1" s="1"/>
      <c r="OPA1" s="1"/>
      <c r="OPC1" s="1"/>
      <c r="OPE1" s="1"/>
      <c r="OPG1" s="1"/>
      <c r="OPI1" s="1"/>
      <c r="OPK1" s="1"/>
      <c r="OPM1" s="1"/>
      <c r="OPO1" s="1"/>
      <c r="OPQ1" s="1"/>
      <c r="OPS1" s="1"/>
      <c r="OPU1" s="1"/>
      <c r="OPW1" s="1"/>
      <c r="OPY1" s="1"/>
      <c r="OQA1" s="1"/>
      <c r="OQC1" s="1"/>
      <c r="OQE1" s="1"/>
      <c r="OQG1" s="1"/>
      <c r="OQI1" s="1"/>
      <c r="OQK1" s="1"/>
      <c r="OQM1" s="1"/>
      <c r="OQO1" s="1"/>
      <c r="OQQ1" s="1"/>
      <c r="OQS1" s="1"/>
      <c r="OQU1" s="1"/>
      <c r="OQW1" s="1"/>
      <c r="OQY1" s="1"/>
      <c r="ORA1" s="1"/>
      <c r="ORC1" s="1"/>
      <c r="ORE1" s="1"/>
      <c r="ORG1" s="1"/>
      <c r="ORI1" s="1"/>
      <c r="ORK1" s="1"/>
      <c r="ORM1" s="1"/>
      <c r="ORO1" s="1"/>
      <c r="ORQ1" s="1"/>
      <c r="ORS1" s="1"/>
      <c r="ORU1" s="1"/>
      <c r="ORW1" s="1"/>
      <c r="ORY1" s="1"/>
      <c r="OSA1" s="1"/>
      <c r="OSC1" s="1"/>
      <c r="OSE1" s="1"/>
      <c r="OSG1" s="1"/>
      <c r="OSI1" s="1"/>
      <c r="OSK1" s="1"/>
      <c r="OSM1" s="1"/>
      <c r="OSO1" s="1"/>
      <c r="OSQ1" s="1"/>
      <c r="OSS1" s="1"/>
      <c r="OSU1" s="1"/>
      <c r="OSW1" s="1"/>
      <c r="OSY1" s="1"/>
      <c r="OTA1" s="1"/>
      <c r="OTC1" s="1"/>
      <c r="OTE1" s="1"/>
      <c r="OTG1" s="1"/>
      <c r="OTI1" s="1"/>
      <c r="OTK1" s="1"/>
      <c r="OTM1" s="1"/>
      <c r="OTO1" s="1"/>
      <c r="OTQ1" s="1"/>
      <c r="OTS1" s="1"/>
      <c r="OTU1" s="1"/>
      <c r="OTW1" s="1"/>
      <c r="OTY1" s="1"/>
      <c r="OUA1" s="1"/>
      <c r="OUC1" s="1"/>
      <c r="OUE1" s="1"/>
      <c r="OUG1" s="1"/>
      <c r="OUI1" s="1"/>
      <c r="OUK1" s="1"/>
      <c r="OUM1" s="1"/>
      <c r="OUO1" s="1"/>
      <c r="OUQ1" s="1"/>
      <c r="OUS1" s="1"/>
      <c r="OUU1" s="1"/>
      <c r="OUW1" s="1"/>
      <c r="OUY1" s="1"/>
      <c r="OVA1" s="1"/>
      <c r="OVC1" s="1"/>
      <c r="OVE1" s="1"/>
      <c r="OVG1" s="1"/>
      <c r="OVI1" s="1"/>
      <c r="OVK1" s="1"/>
      <c r="OVM1" s="1"/>
      <c r="OVO1" s="1"/>
      <c r="OVQ1" s="1"/>
      <c r="OVS1" s="1"/>
      <c r="OVU1" s="1"/>
      <c r="OVW1" s="1"/>
      <c r="OVY1" s="1"/>
      <c r="OWA1" s="1"/>
      <c r="OWC1" s="1"/>
      <c r="OWE1" s="1"/>
      <c r="OWG1" s="1"/>
      <c r="OWI1" s="1"/>
      <c r="OWK1" s="1"/>
      <c r="OWM1" s="1"/>
      <c r="OWO1" s="1"/>
      <c r="OWQ1" s="1"/>
      <c r="OWS1" s="1"/>
      <c r="OWU1" s="1"/>
      <c r="OWW1" s="1"/>
      <c r="OWY1" s="1"/>
      <c r="OXA1" s="1"/>
      <c r="OXC1" s="1"/>
      <c r="OXE1" s="1"/>
      <c r="OXG1" s="1"/>
      <c r="OXI1" s="1"/>
      <c r="OXK1" s="1"/>
      <c r="OXM1" s="1"/>
      <c r="OXO1" s="1"/>
      <c r="OXQ1" s="1"/>
      <c r="OXS1" s="1"/>
      <c r="OXU1" s="1"/>
      <c r="OXW1" s="1"/>
      <c r="OXY1" s="1"/>
      <c r="OYA1" s="1"/>
      <c r="OYC1" s="1"/>
      <c r="OYE1" s="1"/>
      <c r="OYG1" s="1"/>
      <c r="OYI1" s="1"/>
      <c r="OYK1" s="1"/>
      <c r="OYM1" s="1"/>
      <c r="OYO1" s="1"/>
      <c r="OYQ1" s="1"/>
      <c r="OYS1" s="1"/>
      <c r="OYU1" s="1"/>
      <c r="OYW1" s="1"/>
      <c r="OYY1" s="1"/>
      <c r="OZA1" s="1"/>
      <c r="OZC1" s="1"/>
      <c r="OZE1" s="1"/>
      <c r="OZG1" s="1"/>
      <c r="OZI1" s="1"/>
      <c r="OZK1" s="1"/>
      <c r="OZM1" s="1"/>
      <c r="OZO1" s="1"/>
      <c r="OZQ1" s="1"/>
      <c r="OZS1" s="1"/>
      <c r="OZU1" s="1"/>
      <c r="OZW1" s="1"/>
      <c r="OZY1" s="1"/>
      <c r="PAA1" s="1"/>
      <c r="PAC1" s="1"/>
      <c r="PAE1" s="1"/>
      <c r="PAG1" s="1"/>
      <c r="PAI1" s="1"/>
      <c r="PAK1" s="1"/>
      <c r="PAM1" s="1"/>
      <c r="PAO1" s="1"/>
      <c r="PAQ1" s="1"/>
      <c r="PAS1" s="1"/>
      <c r="PAU1" s="1"/>
      <c r="PAW1" s="1"/>
      <c r="PAY1" s="1"/>
      <c r="PBA1" s="1"/>
      <c r="PBC1" s="1"/>
      <c r="PBE1" s="1"/>
      <c r="PBG1" s="1"/>
      <c r="PBI1" s="1"/>
      <c r="PBK1" s="1"/>
      <c r="PBM1" s="1"/>
      <c r="PBO1" s="1"/>
      <c r="PBQ1" s="1"/>
      <c r="PBS1" s="1"/>
      <c r="PBU1" s="1"/>
      <c r="PBW1" s="1"/>
      <c r="PBY1" s="1"/>
      <c r="PCA1" s="1"/>
      <c r="PCC1" s="1"/>
      <c r="PCE1" s="1"/>
      <c r="PCG1" s="1"/>
      <c r="PCI1" s="1"/>
      <c r="PCK1" s="1"/>
      <c r="PCM1" s="1"/>
      <c r="PCO1" s="1"/>
      <c r="PCQ1" s="1"/>
      <c r="PCS1" s="1"/>
      <c r="PCU1" s="1"/>
      <c r="PCW1" s="1"/>
      <c r="PCY1" s="1"/>
      <c r="PDA1" s="1"/>
      <c r="PDC1" s="1"/>
      <c r="PDE1" s="1"/>
      <c r="PDG1" s="1"/>
      <c r="PDI1" s="1"/>
      <c r="PDK1" s="1"/>
      <c r="PDM1" s="1"/>
      <c r="PDO1" s="1"/>
      <c r="PDQ1" s="1"/>
      <c r="PDS1" s="1"/>
      <c r="PDU1" s="1"/>
      <c r="PDW1" s="1"/>
      <c r="PDY1" s="1"/>
      <c r="PEA1" s="1"/>
      <c r="PEC1" s="1"/>
      <c r="PEE1" s="1"/>
      <c r="PEG1" s="1"/>
      <c r="PEI1" s="1"/>
      <c r="PEK1" s="1"/>
      <c r="PEM1" s="1"/>
      <c r="PEO1" s="1"/>
      <c r="PEQ1" s="1"/>
      <c r="PES1" s="1"/>
      <c r="PEU1" s="1"/>
      <c r="PEW1" s="1"/>
      <c r="PEY1" s="1"/>
      <c r="PFA1" s="1"/>
      <c r="PFC1" s="1"/>
      <c r="PFE1" s="1"/>
      <c r="PFG1" s="1"/>
      <c r="PFI1" s="1"/>
      <c r="PFK1" s="1"/>
      <c r="PFM1" s="1"/>
      <c r="PFO1" s="1"/>
      <c r="PFQ1" s="1"/>
      <c r="PFS1" s="1"/>
      <c r="PFU1" s="1"/>
      <c r="PFW1" s="1"/>
      <c r="PFY1" s="1"/>
      <c r="PGA1" s="1"/>
      <c r="PGC1" s="1"/>
      <c r="PGE1" s="1"/>
      <c r="PGG1" s="1"/>
      <c r="PGI1" s="1"/>
      <c r="PGK1" s="1"/>
      <c r="PGM1" s="1"/>
      <c r="PGO1" s="1"/>
      <c r="PGQ1" s="1"/>
      <c r="PGS1" s="1"/>
      <c r="PGU1" s="1"/>
      <c r="PGW1" s="1"/>
      <c r="PGY1" s="1"/>
      <c r="PHA1" s="1"/>
      <c r="PHC1" s="1"/>
      <c r="PHE1" s="1"/>
      <c r="PHG1" s="1"/>
      <c r="PHI1" s="1"/>
      <c r="PHK1" s="1"/>
      <c r="PHM1" s="1"/>
      <c r="PHO1" s="1"/>
      <c r="PHQ1" s="1"/>
      <c r="PHS1" s="1"/>
      <c r="PHU1" s="1"/>
      <c r="PHW1" s="1"/>
      <c r="PHY1" s="1"/>
      <c r="PIA1" s="1"/>
      <c r="PIC1" s="1"/>
      <c r="PIE1" s="1"/>
      <c r="PIG1" s="1"/>
      <c r="PII1" s="1"/>
      <c r="PIK1" s="1"/>
      <c r="PIM1" s="1"/>
      <c r="PIO1" s="1"/>
      <c r="PIQ1" s="1"/>
      <c r="PIS1" s="1"/>
      <c r="PIU1" s="1"/>
      <c r="PIW1" s="1"/>
      <c r="PIY1" s="1"/>
      <c r="PJA1" s="1"/>
      <c r="PJC1" s="1"/>
      <c r="PJE1" s="1"/>
      <c r="PJG1" s="1"/>
      <c r="PJI1" s="1"/>
      <c r="PJK1" s="1"/>
      <c r="PJM1" s="1"/>
      <c r="PJO1" s="1"/>
      <c r="PJQ1" s="1"/>
      <c r="PJS1" s="1"/>
      <c r="PJU1" s="1"/>
      <c r="PJW1" s="1"/>
      <c r="PJY1" s="1"/>
      <c r="PKA1" s="1"/>
      <c r="PKC1" s="1"/>
      <c r="PKE1" s="1"/>
      <c r="PKG1" s="1"/>
      <c r="PKI1" s="1"/>
      <c r="PKK1" s="1"/>
      <c r="PKM1" s="1"/>
      <c r="PKO1" s="1"/>
      <c r="PKQ1" s="1"/>
      <c r="PKS1" s="1"/>
      <c r="PKU1" s="1"/>
      <c r="PKW1" s="1"/>
      <c r="PKY1" s="1"/>
      <c r="PLA1" s="1"/>
      <c r="PLC1" s="1"/>
      <c r="PLE1" s="1"/>
      <c r="PLG1" s="1"/>
      <c r="PLI1" s="1"/>
      <c r="PLK1" s="1"/>
      <c r="PLM1" s="1"/>
      <c r="PLO1" s="1"/>
      <c r="PLQ1" s="1"/>
      <c r="PLS1" s="1"/>
      <c r="PLU1" s="1"/>
      <c r="PLW1" s="1"/>
      <c r="PLY1" s="1"/>
      <c r="PMA1" s="1"/>
      <c r="PMC1" s="1"/>
      <c r="PME1" s="1"/>
      <c r="PMG1" s="1"/>
      <c r="PMI1" s="1"/>
      <c r="PMK1" s="1"/>
      <c r="PMM1" s="1"/>
      <c r="PMO1" s="1"/>
      <c r="PMQ1" s="1"/>
      <c r="PMS1" s="1"/>
      <c r="PMU1" s="1"/>
      <c r="PMW1" s="1"/>
      <c r="PMY1" s="1"/>
      <c r="PNA1" s="1"/>
      <c r="PNC1" s="1"/>
      <c r="PNE1" s="1"/>
      <c r="PNG1" s="1"/>
      <c r="PNI1" s="1"/>
      <c r="PNK1" s="1"/>
      <c r="PNM1" s="1"/>
      <c r="PNO1" s="1"/>
      <c r="PNQ1" s="1"/>
      <c r="PNS1" s="1"/>
      <c r="PNU1" s="1"/>
      <c r="PNW1" s="1"/>
      <c r="PNY1" s="1"/>
      <c r="POA1" s="1"/>
      <c r="POC1" s="1"/>
      <c r="POE1" s="1"/>
      <c r="POG1" s="1"/>
      <c r="POI1" s="1"/>
      <c r="POK1" s="1"/>
      <c r="POM1" s="1"/>
      <c r="POO1" s="1"/>
      <c r="POQ1" s="1"/>
      <c r="POS1" s="1"/>
      <c r="POU1" s="1"/>
      <c r="POW1" s="1"/>
      <c r="POY1" s="1"/>
      <c r="PPA1" s="1"/>
      <c r="PPC1" s="1"/>
      <c r="PPE1" s="1"/>
      <c r="PPG1" s="1"/>
      <c r="PPI1" s="1"/>
      <c r="PPK1" s="1"/>
      <c r="PPM1" s="1"/>
      <c r="PPO1" s="1"/>
      <c r="PPQ1" s="1"/>
      <c r="PPS1" s="1"/>
      <c r="PPU1" s="1"/>
      <c r="PPW1" s="1"/>
      <c r="PPY1" s="1"/>
      <c r="PQA1" s="1"/>
      <c r="PQC1" s="1"/>
      <c r="PQE1" s="1"/>
      <c r="PQG1" s="1"/>
      <c r="PQI1" s="1"/>
      <c r="PQK1" s="1"/>
      <c r="PQM1" s="1"/>
      <c r="PQO1" s="1"/>
      <c r="PQQ1" s="1"/>
      <c r="PQS1" s="1"/>
      <c r="PQU1" s="1"/>
      <c r="PQW1" s="1"/>
      <c r="PQY1" s="1"/>
      <c r="PRA1" s="1"/>
      <c r="PRC1" s="1"/>
      <c r="PRE1" s="1"/>
      <c r="PRG1" s="1"/>
      <c r="PRI1" s="1"/>
      <c r="PRK1" s="1"/>
      <c r="PRM1" s="1"/>
      <c r="PRO1" s="1"/>
      <c r="PRQ1" s="1"/>
      <c r="PRS1" s="1"/>
      <c r="PRU1" s="1"/>
      <c r="PRW1" s="1"/>
      <c r="PRY1" s="1"/>
      <c r="PSA1" s="1"/>
      <c r="PSC1" s="1"/>
      <c r="PSE1" s="1"/>
      <c r="PSG1" s="1"/>
      <c r="PSI1" s="1"/>
      <c r="PSK1" s="1"/>
      <c r="PSM1" s="1"/>
      <c r="PSO1" s="1"/>
      <c r="PSQ1" s="1"/>
      <c r="PSS1" s="1"/>
      <c r="PSU1" s="1"/>
      <c r="PSW1" s="1"/>
      <c r="PSY1" s="1"/>
      <c r="PTA1" s="1"/>
      <c r="PTC1" s="1"/>
      <c r="PTE1" s="1"/>
      <c r="PTG1" s="1"/>
      <c r="PTI1" s="1"/>
      <c r="PTK1" s="1"/>
      <c r="PTM1" s="1"/>
      <c r="PTO1" s="1"/>
      <c r="PTQ1" s="1"/>
      <c r="PTS1" s="1"/>
      <c r="PTU1" s="1"/>
      <c r="PTW1" s="1"/>
      <c r="PTY1" s="1"/>
      <c r="PUA1" s="1"/>
      <c r="PUC1" s="1"/>
      <c r="PUE1" s="1"/>
      <c r="PUG1" s="1"/>
      <c r="PUI1" s="1"/>
      <c r="PUK1" s="1"/>
      <c r="PUM1" s="1"/>
      <c r="PUO1" s="1"/>
      <c r="PUQ1" s="1"/>
      <c r="PUS1" s="1"/>
      <c r="PUU1" s="1"/>
      <c r="PUW1" s="1"/>
      <c r="PUY1" s="1"/>
      <c r="PVA1" s="1"/>
      <c r="PVC1" s="1"/>
      <c r="PVE1" s="1"/>
      <c r="PVG1" s="1"/>
      <c r="PVI1" s="1"/>
      <c r="PVK1" s="1"/>
      <c r="PVM1" s="1"/>
      <c r="PVO1" s="1"/>
      <c r="PVQ1" s="1"/>
      <c r="PVS1" s="1"/>
      <c r="PVU1" s="1"/>
      <c r="PVW1" s="1"/>
      <c r="PVY1" s="1"/>
      <c r="PWA1" s="1"/>
      <c r="PWC1" s="1"/>
      <c r="PWE1" s="1"/>
      <c r="PWG1" s="1"/>
      <c r="PWI1" s="1"/>
      <c r="PWK1" s="1"/>
      <c r="PWM1" s="1"/>
      <c r="PWO1" s="1"/>
      <c r="PWQ1" s="1"/>
      <c r="PWS1" s="1"/>
      <c r="PWU1" s="1"/>
      <c r="PWW1" s="1"/>
      <c r="PWY1" s="1"/>
      <c r="PXA1" s="1"/>
      <c r="PXC1" s="1"/>
      <c r="PXE1" s="1"/>
      <c r="PXG1" s="1"/>
      <c r="PXI1" s="1"/>
      <c r="PXK1" s="1"/>
      <c r="PXM1" s="1"/>
      <c r="PXO1" s="1"/>
      <c r="PXQ1" s="1"/>
      <c r="PXS1" s="1"/>
      <c r="PXU1" s="1"/>
      <c r="PXW1" s="1"/>
      <c r="PXY1" s="1"/>
      <c r="PYA1" s="1"/>
      <c r="PYC1" s="1"/>
      <c r="PYE1" s="1"/>
      <c r="PYG1" s="1"/>
      <c r="PYI1" s="1"/>
      <c r="PYK1" s="1"/>
      <c r="PYM1" s="1"/>
      <c r="PYO1" s="1"/>
      <c r="PYQ1" s="1"/>
      <c r="PYS1" s="1"/>
      <c r="PYU1" s="1"/>
      <c r="PYW1" s="1"/>
      <c r="PYY1" s="1"/>
      <c r="PZA1" s="1"/>
      <c r="PZC1" s="1"/>
      <c r="PZE1" s="1"/>
      <c r="PZG1" s="1"/>
      <c r="PZI1" s="1"/>
      <c r="PZK1" s="1"/>
      <c r="PZM1" s="1"/>
      <c r="PZO1" s="1"/>
      <c r="PZQ1" s="1"/>
      <c r="PZS1" s="1"/>
      <c r="PZU1" s="1"/>
      <c r="PZW1" s="1"/>
      <c r="PZY1" s="1"/>
      <c r="QAA1" s="1"/>
      <c r="QAC1" s="1"/>
      <c r="QAE1" s="1"/>
      <c r="QAG1" s="1"/>
      <c r="QAI1" s="1"/>
      <c r="QAK1" s="1"/>
      <c r="QAM1" s="1"/>
      <c r="QAO1" s="1"/>
      <c r="QAQ1" s="1"/>
      <c r="QAS1" s="1"/>
      <c r="QAU1" s="1"/>
      <c r="QAW1" s="1"/>
      <c r="QAY1" s="1"/>
      <c r="QBA1" s="1"/>
      <c r="QBC1" s="1"/>
      <c r="QBE1" s="1"/>
      <c r="QBG1" s="1"/>
      <c r="QBI1" s="1"/>
      <c r="QBK1" s="1"/>
      <c r="QBM1" s="1"/>
      <c r="QBO1" s="1"/>
      <c r="QBQ1" s="1"/>
      <c r="QBS1" s="1"/>
      <c r="QBU1" s="1"/>
      <c r="QBW1" s="1"/>
      <c r="QBY1" s="1"/>
      <c r="QCA1" s="1"/>
      <c r="QCC1" s="1"/>
      <c r="QCE1" s="1"/>
      <c r="QCG1" s="1"/>
      <c r="QCI1" s="1"/>
      <c r="QCK1" s="1"/>
      <c r="QCM1" s="1"/>
      <c r="QCO1" s="1"/>
      <c r="QCQ1" s="1"/>
      <c r="QCS1" s="1"/>
      <c r="QCU1" s="1"/>
      <c r="QCW1" s="1"/>
      <c r="QCY1" s="1"/>
      <c r="QDA1" s="1"/>
      <c r="QDC1" s="1"/>
      <c r="QDE1" s="1"/>
      <c r="QDG1" s="1"/>
      <c r="QDI1" s="1"/>
      <c r="QDK1" s="1"/>
      <c r="QDM1" s="1"/>
      <c r="QDO1" s="1"/>
      <c r="QDQ1" s="1"/>
      <c r="QDS1" s="1"/>
      <c r="QDU1" s="1"/>
      <c r="QDW1" s="1"/>
      <c r="QDY1" s="1"/>
      <c r="QEA1" s="1"/>
      <c r="QEC1" s="1"/>
      <c r="QEE1" s="1"/>
      <c r="QEG1" s="1"/>
      <c r="QEI1" s="1"/>
      <c r="QEK1" s="1"/>
      <c r="QEM1" s="1"/>
      <c r="QEO1" s="1"/>
      <c r="QEQ1" s="1"/>
      <c r="QES1" s="1"/>
      <c r="QEU1" s="1"/>
      <c r="QEW1" s="1"/>
      <c r="QEY1" s="1"/>
      <c r="QFA1" s="1"/>
      <c r="QFC1" s="1"/>
      <c r="QFE1" s="1"/>
      <c r="QFG1" s="1"/>
      <c r="QFI1" s="1"/>
      <c r="QFK1" s="1"/>
      <c r="QFM1" s="1"/>
      <c r="QFO1" s="1"/>
      <c r="QFQ1" s="1"/>
      <c r="QFS1" s="1"/>
      <c r="QFU1" s="1"/>
      <c r="QFW1" s="1"/>
      <c r="QFY1" s="1"/>
      <c r="QGA1" s="1"/>
      <c r="QGC1" s="1"/>
      <c r="QGE1" s="1"/>
      <c r="QGG1" s="1"/>
      <c r="QGI1" s="1"/>
      <c r="QGK1" s="1"/>
      <c r="QGM1" s="1"/>
      <c r="QGO1" s="1"/>
      <c r="QGQ1" s="1"/>
      <c r="QGS1" s="1"/>
      <c r="QGU1" s="1"/>
      <c r="QGW1" s="1"/>
      <c r="QGY1" s="1"/>
      <c r="QHA1" s="1"/>
      <c r="QHC1" s="1"/>
      <c r="QHE1" s="1"/>
      <c r="QHG1" s="1"/>
      <c r="QHI1" s="1"/>
      <c r="QHK1" s="1"/>
      <c r="QHM1" s="1"/>
      <c r="QHO1" s="1"/>
      <c r="QHQ1" s="1"/>
      <c r="QHS1" s="1"/>
      <c r="QHU1" s="1"/>
      <c r="QHW1" s="1"/>
      <c r="QHY1" s="1"/>
      <c r="QIA1" s="1"/>
      <c r="QIC1" s="1"/>
      <c r="QIE1" s="1"/>
      <c r="QIG1" s="1"/>
      <c r="QII1" s="1"/>
      <c r="QIK1" s="1"/>
      <c r="QIM1" s="1"/>
      <c r="QIO1" s="1"/>
      <c r="QIQ1" s="1"/>
      <c r="QIS1" s="1"/>
      <c r="QIU1" s="1"/>
      <c r="QIW1" s="1"/>
      <c r="QIY1" s="1"/>
      <c r="QJA1" s="1"/>
      <c r="QJC1" s="1"/>
      <c r="QJE1" s="1"/>
      <c r="QJG1" s="1"/>
      <c r="QJI1" s="1"/>
      <c r="QJK1" s="1"/>
      <c r="QJM1" s="1"/>
      <c r="QJO1" s="1"/>
      <c r="QJQ1" s="1"/>
      <c r="QJS1" s="1"/>
      <c r="QJU1" s="1"/>
      <c r="QJW1" s="1"/>
      <c r="QJY1" s="1"/>
      <c r="QKA1" s="1"/>
      <c r="QKC1" s="1"/>
      <c r="QKE1" s="1"/>
      <c r="QKG1" s="1"/>
      <c r="QKI1" s="1"/>
      <c r="QKK1" s="1"/>
      <c r="QKM1" s="1"/>
      <c r="QKO1" s="1"/>
      <c r="QKQ1" s="1"/>
      <c r="QKS1" s="1"/>
      <c r="QKU1" s="1"/>
      <c r="QKW1" s="1"/>
      <c r="QKY1" s="1"/>
      <c r="QLA1" s="1"/>
      <c r="QLC1" s="1"/>
      <c r="QLE1" s="1"/>
      <c r="QLG1" s="1"/>
      <c r="QLI1" s="1"/>
      <c r="QLK1" s="1"/>
      <c r="QLM1" s="1"/>
      <c r="QLO1" s="1"/>
      <c r="QLQ1" s="1"/>
      <c r="QLS1" s="1"/>
      <c r="QLU1" s="1"/>
      <c r="QLW1" s="1"/>
      <c r="QLY1" s="1"/>
      <c r="QMA1" s="1"/>
      <c r="QMC1" s="1"/>
      <c r="QME1" s="1"/>
      <c r="QMG1" s="1"/>
      <c r="QMI1" s="1"/>
      <c r="QMK1" s="1"/>
      <c r="QMM1" s="1"/>
      <c r="QMO1" s="1"/>
      <c r="QMQ1" s="1"/>
      <c r="QMS1" s="1"/>
      <c r="QMU1" s="1"/>
      <c r="QMW1" s="1"/>
      <c r="QMY1" s="1"/>
      <c r="QNA1" s="1"/>
      <c r="QNC1" s="1"/>
      <c r="QNE1" s="1"/>
      <c r="QNG1" s="1"/>
      <c r="QNI1" s="1"/>
      <c r="QNK1" s="1"/>
      <c r="QNM1" s="1"/>
      <c r="QNO1" s="1"/>
      <c r="QNQ1" s="1"/>
      <c r="QNS1" s="1"/>
      <c r="QNU1" s="1"/>
      <c r="QNW1" s="1"/>
      <c r="QNY1" s="1"/>
      <c r="QOA1" s="1"/>
      <c r="QOC1" s="1"/>
      <c r="QOE1" s="1"/>
      <c r="QOG1" s="1"/>
      <c r="QOI1" s="1"/>
      <c r="QOK1" s="1"/>
      <c r="QOM1" s="1"/>
      <c r="QOO1" s="1"/>
      <c r="QOQ1" s="1"/>
      <c r="QOS1" s="1"/>
      <c r="QOU1" s="1"/>
      <c r="QOW1" s="1"/>
      <c r="QOY1" s="1"/>
      <c r="QPA1" s="1"/>
      <c r="QPC1" s="1"/>
      <c r="QPE1" s="1"/>
      <c r="QPG1" s="1"/>
      <c r="QPI1" s="1"/>
      <c r="QPK1" s="1"/>
      <c r="QPM1" s="1"/>
      <c r="QPO1" s="1"/>
      <c r="QPQ1" s="1"/>
      <c r="QPS1" s="1"/>
      <c r="QPU1" s="1"/>
      <c r="QPW1" s="1"/>
      <c r="QPY1" s="1"/>
      <c r="QQA1" s="1"/>
      <c r="QQC1" s="1"/>
      <c r="QQE1" s="1"/>
      <c r="QQG1" s="1"/>
      <c r="QQI1" s="1"/>
      <c r="QQK1" s="1"/>
      <c r="QQM1" s="1"/>
      <c r="QQO1" s="1"/>
      <c r="QQQ1" s="1"/>
      <c r="QQS1" s="1"/>
      <c r="QQU1" s="1"/>
      <c r="QQW1" s="1"/>
      <c r="QQY1" s="1"/>
      <c r="QRA1" s="1"/>
      <c r="QRC1" s="1"/>
      <c r="QRE1" s="1"/>
      <c r="QRG1" s="1"/>
      <c r="QRI1" s="1"/>
      <c r="QRK1" s="1"/>
      <c r="QRM1" s="1"/>
      <c r="QRO1" s="1"/>
      <c r="QRQ1" s="1"/>
      <c r="QRS1" s="1"/>
      <c r="QRU1" s="1"/>
      <c r="QRW1" s="1"/>
      <c r="QRY1" s="1"/>
      <c r="QSA1" s="1"/>
      <c r="QSC1" s="1"/>
      <c r="QSE1" s="1"/>
      <c r="QSG1" s="1"/>
      <c r="QSI1" s="1"/>
      <c r="QSK1" s="1"/>
      <c r="QSM1" s="1"/>
      <c r="QSO1" s="1"/>
      <c r="QSQ1" s="1"/>
      <c r="QSS1" s="1"/>
      <c r="QSU1" s="1"/>
      <c r="QSW1" s="1"/>
      <c r="QSY1" s="1"/>
      <c r="QTA1" s="1"/>
      <c r="QTC1" s="1"/>
      <c r="QTE1" s="1"/>
      <c r="QTG1" s="1"/>
      <c r="QTI1" s="1"/>
      <c r="QTK1" s="1"/>
      <c r="QTM1" s="1"/>
      <c r="QTO1" s="1"/>
      <c r="QTQ1" s="1"/>
      <c r="QTS1" s="1"/>
      <c r="QTU1" s="1"/>
      <c r="QTW1" s="1"/>
      <c r="QTY1" s="1"/>
      <c r="QUA1" s="1"/>
      <c r="QUC1" s="1"/>
      <c r="QUE1" s="1"/>
      <c r="QUG1" s="1"/>
      <c r="QUI1" s="1"/>
      <c r="QUK1" s="1"/>
      <c r="QUM1" s="1"/>
      <c r="QUO1" s="1"/>
      <c r="QUQ1" s="1"/>
      <c r="QUS1" s="1"/>
      <c r="QUU1" s="1"/>
      <c r="QUW1" s="1"/>
      <c r="QUY1" s="1"/>
      <c r="QVA1" s="1"/>
      <c r="QVC1" s="1"/>
      <c r="QVE1" s="1"/>
      <c r="QVG1" s="1"/>
      <c r="QVI1" s="1"/>
      <c r="QVK1" s="1"/>
      <c r="QVM1" s="1"/>
      <c r="QVO1" s="1"/>
      <c r="QVQ1" s="1"/>
      <c r="QVS1" s="1"/>
      <c r="QVU1" s="1"/>
      <c r="QVW1" s="1"/>
      <c r="QVY1" s="1"/>
      <c r="QWA1" s="1"/>
      <c r="QWC1" s="1"/>
      <c r="QWE1" s="1"/>
      <c r="QWG1" s="1"/>
      <c r="QWI1" s="1"/>
      <c r="QWK1" s="1"/>
      <c r="QWM1" s="1"/>
      <c r="QWO1" s="1"/>
      <c r="QWQ1" s="1"/>
      <c r="QWS1" s="1"/>
      <c r="QWU1" s="1"/>
      <c r="QWW1" s="1"/>
      <c r="QWY1" s="1"/>
      <c r="QXA1" s="1"/>
      <c r="QXC1" s="1"/>
      <c r="QXE1" s="1"/>
      <c r="QXG1" s="1"/>
      <c r="QXI1" s="1"/>
      <c r="QXK1" s="1"/>
      <c r="QXM1" s="1"/>
      <c r="QXO1" s="1"/>
      <c r="QXQ1" s="1"/>
      <c r="QXS1" s="1"/>
      <c r="QXU1" s="1"/>
      <c r="QXW1" s="1"/>
      <c r="QXY1" s="1"/>
      <c r="QYA1" s="1"/>
      <c r="QYC1" s="1"/>
      <c r="QYE1" s="1"/>
      <c r="QYG1" s="1"/>
      <c r="QYI1" s="1"/>
      <c r="QYK1" s="1"/>
      <c r="QYM1" s="1"/>
      <c r="QYO1" s="1"/>
      <c r="QYQ1" s="1"/>
      <c r="QYS1" s="1"/>
      <c r="QYU1" s="1"/>
      <c r="QYW1" s="1"/>
      <c r="QYY1" s="1"/>
      <c r="QZA1" s="1"/>
      <c r="QZC1" s="1"/>
      <c r="QZE1" s="1"/>
      <c r="QZG1" s="1"/>
      <c r="QZI1" s="1"/>
      <c r="QZK1" s="1"/>
      <c r="QZM1" s="1"/>
      <c r="QZO1" s="1"/>
      <c r="QZQ1" s="1"/>
      <c r="QZS1" s="1"/>
      <c r="QZU1" s="1"/>
      <c r="QZW1" s="1"/>
      <c r="QZY1" s="1"/>
      <c r="RAA1" s="1"/>
      <c r="RAC1" s="1"/>
      <c r="RAE1" s="1"/>
      <c r="RAG1" s="1"/>
      <c r="RAI1" s="1"/>
      <c r="RAK1" s="1"/>
      <c r="RAM1" s="1"/>
      <c r="RAO1" s="1"/>
      <c r="RAQ1" s="1"/>
      <c r="RAS1" s="1"/>
      <c r="RAU1" s="1"/>
      <c r="RAW1" s="1"/>
      <c r="RAY1" s="1"/>
      <c r="RBA1" s="1"/>
      <c r="RBC1" s="1"/>
      <c r="RBE1" s="1"/>
      <c r="RBG1" s="1"/>
      <c r="RBI1" s="1"/>
      <c r="RBK1" s="1"/>
      <c r="RBM1" s="1"/>
      <c r="RBO1" s="1"/>
      <c r="RBQ1" s="1"/>
      <c r="RBS1" s="1"/>
      <c r="RBU1" s="1"/>
      <c r="RBW1" s="1"/>
      <c r="RBY1" s="1"/>
      <c r="RCA1" s="1"/>
      <c r="RCC1" s="1"/>
      <c r="RCE1" s="1"/>
      <c r="RCG1" s="1"/>
      <c r="RCI1" s="1"/>
      <c r="RCK1" s="1"/>
      <c r="RCM1" s="1"/>
      <c r="RCO1" s="1"/>
      <c r="RCQ1" s="1"/>
      <c r="RCS1" s="1"/>
      <c r="RCU1" s="1"/>
      <c r="RCW1" s="1"/>
      <c r="RCY1" s="1"/>
      <c r="RDA1" s="1"/>
      <c r="RDC1" s="1"/>
      <c r="RDE1" s="1"/>
      <c r="RDG1" s="1"/>
      <c r="RDI1" s="1"/>
      <c r="RDK1" s="1"/>
      <c r="RDM1" s="1"/>
      <c r="RDO1" s="1"/>
      <c r="RDQ1" s="1"/>
      <c r="RDS1" s="1"/>
      <c r="RDU1" s="1"/>
      <c r="RDW1" s="1"/>
      <c r="RDY1" s="1"/>
      <c r="REA1" s="1"/>
      <c r="REC1" s="1"/>
      <c r="REE1" s="1"/>
      <c r="REG1" s="1"/>
      <c r="REI1" s="1"/>
      <c r="REK1" s="1"/>
      <c r="REM1" s="1"/>
      <c r="REO1" s="1"/>
      <c r="REQ1" s="1"/>
      <c r="RES1" s="1"/>
      <c r="REU1" s="1"/>
      <c r="REW1" s="1"/>
      <c r="REY1" s="1"/>
      <c r="RFA1" s="1"/>
      <c r="RFC1" s="1"/>
      <c r="RFE1" s="1"/>
      <c r="RFG1" s="1"/>
      <c r="RFI1" s="1"/>
      <c r="RFK1" s="1"/>
      <c r="RFM1" s="1"/>
      <c r="RFO1" s="1"/>
      <c r="RFQ1" s="1"/>
      <c r="RFS1" s="1"/>
      <c r="RFU1" s="1"/>
      <c r="RFW1" s="1"/>
      <c r="RFY1" s="1"/>
      <c r="RGA1" s="1"/>
      <c r="RGC1" s="1"/>
      <c r="RGE1" s="1"/>
      <c r="RGG1" s="1"/>
      <c r="RGI1" s="1"/>
      <c r="RGK1" s="1"/>
      <c r="RGM1" s="1"/>
      <c r="RGO1" s="1"/>
      <c r="RGQ1" s="1"/>
      <c r="RGS1" s="1"/>
      <c r="RGU1" s="1"/>
      <c r="RGW1" s="1"/>
      <c r="RGY1" s="1"/>
      <c r="RHA1" s="1"/>
      <c r="RHC1" s="1"/>
      <c r="RHE1" s="1"/>
      <c r="RHG1" s="1"/>
      <c r="RHI1" s="1"/>
      <c r="RHK1" s="1"/>
      <c r="RHM1" s="1"/>
      <c r="RHO1" s="1"/>
      <c r="RHQ1" s="1"/>
      <c r="RHS1" s="1"/>
      <c r="RHU1" s="1"/>
      <c r="RHW1" s="1"/>
      <c r="RHY1" s="1"/>
      <c r="RIA1" s="1"/>
      <c r="RIC1" s="1"/>
      <c r="RIE1" s="1"/>
      <c r="RIG1" s="1"/>
      <c r="RII1" s="1"/>
      <c r="RIK1" s="1"/>
      <c r="RIM1" s="1"/>
      <c r="RIO1" s="1"/>
      <c r="RIQ1" s="1"/>
      <c r="RIS1" s="1"/>
      <c r="RIU1" s="1"/>
      <c r="RIW1" s="1"/>
      <c r="RIY1" s="1"/>
      <c r="RJA1" s="1"/>
      <c r="RJC1" s="1"/>
      <c r="RJE1" s="1"/>
      <c r="RJG1" s="1"/>
      <c r="RJI1" s="1"/>
      <c r="RJK1" s="1"/>
      <c r="RJM1" s="1"/>
      <c r="RJO1" s="1"/>
      <c r="RJQ1" s="1"/>
      <c r="RJS1" s="1"/>
      <c r="RJU1" s="1"/>
      <c r="RJW1" s="1"/>
      <c r="RJY1" s="1"/>
      <c r="RKA1" s="1"/>
      <c r="RKC1" s="1"/>
      <c r="RKE1" s="1"/>
      <c r="RKG1" s="1"/>
      <c r="RKI1" s="1"/>
      <c r="RKK1" s="1"/>
      <c r="RKM1" s="1"/>
      <c r="RKO1" s="1"/>
      <c r="RKQ1" s="1"/>
      <c r="RKS1" s="1"/>
      <c r="RKU1" s="1"/>
      <c r="RKW1" s="1"/>
      <c r="RKY1" s="1"/>
      <c r="RLA1" s="1"/>
      <c r="RLC1" s="1"/>
      <c r="RLE1" s="1"/>
      <c r="RLG1" s="1"/>
      <c r="RLI1" s="1"/>
      <c r="RLK1" s="1"/>
      <c r="RLM1" s="1"/>
      <c r="RLO1" s="1"/>
      <c r="RLQ1" s="1"/>
      <c r="RLS1" s="1"/>
      <c r="RLU1" s="1"/>
      <c r="RLW1" s="1"/>
      <c r="RLY1" s="1"/>
      <c r="RMA1" s="1"/>
      <c r="RMC1" s="1"/>
      <c r="RME1" s="1"/>
      <c r="RMG1" s="1"/>
      <c r="RMI1" s="1"/>
      <c r="RMK1" s="1"/>
      <c r="RMM1" s="1"/>
      <c r="RMO1" s="1"/>
      <c r="RMQ1" s="1"/>
      <c r="RMS1" s="1"/>
      <c r="RMU1" s="1"/>
      <c r="RMW1" s="1"/>
      <c r="RMY1" s="1"/>
      <c r="RNA1" s="1"/>
      <c r="RNC1" s="1"/>
      <c r="RNE1" s="1"/>
      <c r="RNG1" s="1"/>
      <c r="RNI1" s="1"/>
      <c r="RNK1" s="1"/>
      <c r="RNM1" s="1"/>
      <c r="RNO1" s="1"/>
      <c r="RNQ1" s="1"/>
      <c r="RNS1" s="1"/>
      <c r="RNU1" s="1"/>
      <c r="RNW1" s="1"/>
      <c r="RNY1" s="1"/>
      <c r="ROA1" s="1"/>
      <c r="ROC1" s="1"/>
      <c r="ROE1" s="1"/>
      <c r="ROG1" s="1"/>
      <c r="ROI1" s="1"/>
      <c r="ROK1" s="1"/>
      <c r="ROM1" s="1"/>
      <c r="ROO1" s="1"/>
      <c r="ROQ1" s="1"/>
      <c r="ROS1" s="1"/>
      <c r="ROU1" s="1"/>
      <c r="ROW1" s="1"/>
      <c r="ROY1" s="1"/>
      <c r="RPA1" s="1"/>
      <c r="RPC1" s="1"/>
      <c r="RPE1" s="1"/>
      <c r="RPG1" s="1"/>
      <c r="RPI1" s="1"/>
      <c r="RPK1" s="1"/>
      <c r="RPM1" s="1"/>
      <c r="RPO1" s="1"/>
      <c r="RPQ1" s="1"/>
      <c r="RPS1" s="1"/>
      <c r="RPU1" s="1"/>
      <c r="RPW1" s="1"/>
      <c r="RPY1" s="1"/>
      <c r="RQA1" s="1"/>
      <c r="RQC1" s="1"/>
      <c r="RQE1" s="1"/>
      <c r="RQG1" s="1"/>
      <c r="RQI1" s="1"/>
      <c r="RQK1" s="1"/>
      <c r="RQM1" s="1"/>
      <c r="RQO1" s="1"/>
      <c r="RQQ1" s="1"/>
      <c r="RQS1" s="1"/>
      <c r="RQU1" s="1"/>
      <c r="RQW1" s="1"/>
      <c r="RQY1" s="1"/>
      <c r="RRA1" s="1"/>
      <c r="RRC1" s="1"/>
      <c r="RRE1" s="1"/>
      <c r="RRG1" s="1"/>
      <c r="RRI1" s="1"/>
      <c r="RRK1" s="1"/>
      <c r="RRM1" s="1"/>
      <c r="RRO1" s="1"/>
      <c r="RRQ1" s="1"/>
      <c r="RRS1" s="1"/>
      <c r="RRU1" s="1"/>
      <c r="RRW1" s="1"/>
      <c r="RRY1" s="1"/>
      <c r="RSA1" s="1"/>
      <c r="RSC1" s="1"/>
      <c r="RSE1" s="1"/>
      <c r="RSG1" s="1"/>
      <c r="RSI1" s="1"/>
      <c r="RSK1" s="1"/>
      <c r="RSM1" s="1"/>
      <c r="RSO1" s="1"/>
      <c r="RSQ1" s="1"/>
      <c r="RSS1" s="1"/>
      <c r="RSU1" s="1"/>
      <c r="RSW1" s="1"/>
      <c r="RSY1" s="1"/>
      <c r="RTA1" s="1"/>
      <c r="RTC1" s="1"/>
      <c r="RTE1" s="1"/>
      <c r="RTG1" s="1"/>
      <c r="RTI1" s="1"/>
      <c r="RTK1" s="1"/>
      <c r="RTM1" s="1"/>
      <c r="RTO1" s="1"/>
      <c r="RTQ1" s="1"/>
      <c r="RTS1" s="1"/>
      <c r="RTU1" s="1"/>
      <c r="RTW1" s="1"/>
      <c r="RTY1" s="1"/>
      <c r="RUA1" s="1"/>
      <c r="RUC1" s="1"/>
      <c r="RUE1" s="1"/>
      <c r="RUG1" s="1"/>
      <c r="RUI1" s="1"/>
      <c r="RUK1" s="1"/>
      <c r="RUM1" s="1"/>
      <c r="RUO1" s="1"/>
      <c r="RUQ1" s="1"/>
      <c r="RUS1" s="1"/>
      <c r="RUU1" s="1"/>
      <c r="RUW1" s="1"/>
      <c r="RUY1" s="1"/>
      <c r="RVA1" s="1"/>
      <c r="RVC1" s="1"/>
      <c r="RVE1" s="1"/>
      <c r="RVG1" s="1"/>
      <c r="RVI1" s="1"/>
      <c r="RVK1" s="1"/>
      <c r="RVM1" s="1"/>
      <c r="RVO1" s="1"/>
      <c r="RVQ1" s="1"/>
      <c r="RVS1" s="1"/>
      <c r="RVU1" s="1"/>
      <c r="RVW1" s="1"/>
      <c r="RVY1" s="1"/>
      <c r="RWA1" s="1"/>
      <c r="RWC1" s="1"/>
      <c r="RWE1" s="1"/>
      <c r="RWG1" s="1"/>
      <c r="RWI1" s="1"/>
      <c r="RWK1" s="1"/>
      <c r="RWM1" s="1"/>
      <c r="RWO1" s="1"/>
      <c r="RWQ1" s="1"/>
      <c r="RWS1" s="1"/>
      <c r="RWU1" s="1"/>
      <c r="RWW1" s="1"/>
      <c r="RWY1" s="1"/>
      <c r="RXA1" s="1"/>
      <c r="RXC1" s="1"/>
      <c r="RXE1" s="1"/>
      <c r="RXG1" s="1"/>
      <c r="RXI1" s="1"/>
      <c r="RXK1" s="1"/>
      <c r="RXM1" s="1"/>
      <c r="RXO1" s="1"/>
      <c r="RXQ1" s="1"/>
      <c r="RXS1" s="1"/>
      <c r="RXU1" s="1"/>
      <c r="RXW1" s="1"/>
      <c r="RXY1" s="1"/>
      <c r="RYA1" s="1"/>
      <c r="RYC1" s="1"/>
      <c r="RYE1" s="1"/>
      <c r="RYG1" s="1"/>
      <c r="RYI1" s="1"/>
      <c r="RYK1" s="1"/>
      <c r="RYM1" s="1"/>
      <c r="RYO1" s="1"/>
      <c r="RYQ1" s="1"/>
      <c r="RYS1" s="1"/>
      <c r="RYU1" s="1"/>
      <c r="RYW1" s="1"/>
      <c r="RYY1" s="1"/>
      <c r="RZA1" s="1"/>
      <c r="RZC1" s="1"/>
      <c r="RZE1" s="1"/>
      <c r="RZG1" s="1"/>
      <c r="RZI1" s="1"/>
      <c r="RZK1" s="1"/>
      <c r="RZM1" s="1"/>
      <c r="RZO1" s="1"/>
      <c r="RZQ1" s="1"/>
      <c r="RZS1" s="1"/>
      <c r="RZU1" s="1"/>
      <c r="RZW1" s="1"/>
      <c r="RZY1" s="1"/>
      <c r="SAA1" s="1"/>
      <c r="SAC1" s="1"/>
      <c r="SAE1" s="1"/>
      <c r="SAG1" s="1"/>
      <c r="SAI1" s="1"/>
      <c r="SAK1" s="1"/>
      <c r="SAM1" s="1"/>
      <c r="SAO1" s="1"/>
      <c r="SAQ1" s="1"/>
      <c r="SAS1" s="1"/>
      <c r="SAU1" s="1"/>
      <c r="SAW1" s="1"/>
      <c r="SAY1" s="1"/>
      <c r="SBA1" s="1"/>
      <c r="SBC1" s="1"/>
      <c r="SBE1" s="1"/>
      <c r="SBG1" s="1"/>
      <c r="SBI1" s="1"/>
      <c r="SBK1" s="1"/>
      <c r="SBM1" s="1"/>
      <c r="SBO1" s="1"/>
      <c r="SBQ1" s="1"/>
      <c r="SBS1" s="1"/>
      <c r="SBU1" s="1"/>
      <c r="SBW1" s="1"/>
      <c r="SBY1" s="1"/>
      <c r="SCA1" s="1"/>
      <c r="SCC1" s="1"/>
      <c r="SCE1" s="1"/>
      <c r="SCG1" s="1"/>
      <c r="SCI1" s="1"/>
      <c r="SCK1" s="1"/>
      <c r="SCM1" s="1"/>
      <c r="SCO1" s="1"/>
      <c r="SCQ1" s="1"/>
      <c r="SCS1" s="1"/>
      <c r="SCU1" s="1"/>
      <c r="SCW1" s="1"/>
      <c r="SCY1" s="1"/>
      <c r="SDA1" s="1"/>
      <c r="SDC1" s="1"/>
      <c r="SDE1" s="1"/>
      <c r="SDG1" s="1"/>
      <c r="SDI1" s="1"/>
      <c r="SDK1" s="1"/>
      <c r="SDM1" s="1"/>
      <c r="SDO1" s="1"/>
      <c r="SDQ1" s="1"/>
      <c r="SDS1" s="1"/>
      <c r="SDU1" s="1"/>
      <c r="SDW1" s="1"/>
      <c r="SDY1" s="1"/>
      <c r="SEA1" s="1"/>
      <c r="SEC1" s="1"/>
      <c r="SEE1" s="1"/>
      <c r="SEG1" s="1"/>
      <c r="SEI1" s="1"/>
      <c r="SEK1" s="1"/>
      <c r="SEM1" s="1"/>
      <c r="SEO1" s="1"/>
      <c r="SEQ1" s="1"/>
      <c r="SES1" s="1"/>
      <c r="SEU1" s="1"/>
      <c r="SEW1" s="1"/>
      <c r="SEY1" s="1"/>
      <c r="SFA1" s="1"/>
      <c r="SFC1" s="1"/>
      <c r="SFE1" s="1"/>
      <c r="SFG1" s="1"/>
      <c r="SFI1" s="1"/>
      <c r="SFK1" s="1"/>
      <c r="SFM1" s="1"/>
      <c r="SFO1" s="1"/>
      <c r="SFQ1" s="1"/>
      <c r="SFS1" s="1"/>
      <c r="SFU1" s="1"/>
      <c r="SFW1" s="1"/>
      <c r="SFY1" s="1"/>
      <c r="SGA1" s="1"/>
      <c r="SGC1" s="1"/>
      <c r="SGE1" s="1"/>
      <c r="SGG1" s="1"/>
      <c r="SGI1" s="1"/>
      <c r="SGK1" s="1"/>
      <c r="SGM1" s="1"/>
      <c r="SGO1" s="1"/>
      <c r="SGQ1" s="1"/>
      <c r="SGS1" s="1"/>
      <c r="SGU1" s="1"/>
      <c r="SGW1" s="1"/>
      <c r="SGY1" s="1"/>
      <c r="SHA1" s="1"/>
      <c r="SHC1" s="1"/>
      <c r="SHE1" s="1"/>
      <c r="SHG1" s="1"/>
      <c r="SHI1" s="1"/>
      <c r="SHK1" s="1"/>
      <c r="SHM1" s="1"/>
      <c r="SHO1" s="1"/>
      <c r="SHQ1" s="1"/>
      <c r="SHS1" s="1"/>
      <c r="SHU1" s="1"/>
      <c r="SHW1" s="1"/>
      <c r="SHY1" s="1"/>
      <c r="SIA1" s="1"/>
      <c r="SIC1" s="1"/>
      <c r="SIE1" s="1"/>
      <c r="SIG1" s="1"/>
      <c r="SII1" s="1"/>
      <c r="SIK1" s="1"/>
      <c r="SIM1" s="1"/>
      <c r="SIO1" s="1"/>
      <c r="SIQ1" s="1"/>
      <c r="SIS1" s="1"/>
      <c r="SIU1" s="1"/>
      <c r="SIW1" s="1"/>
      <c r="SIY1" s="1"/>
      <c r="SJA1" s="1"/>
      <c r="SJC1" s="1"/>
      <c r="SJE1" s="1"/>
      <c r="SJG1" s="1"/>
      <c r="SJI1" s="1"/>
      <c r="SJK1" s="1"/>
      <c r="SJM1" s="1"/>
      <c r="SJO1" s="1"/>
      <c r="SJQ1" s="1"/>
      <c r="SJS1" s="1"/>
      <c r="SJU1" s="1"/>
      <c r="SJW1" s="1"/>
      <c r="SJY1" s="1"/>
      <c r="SKA1" s="1"/>
      <c r="SKC1" s="1"/>
      <c r="SKE1" s="1"/>
      <c r="SKG1" s="1"/>
      <c r="SKI1" s="1"/>
      <c r="SKK1" s="1"/>
      <c r="SKM1" s="1"/>
      <c r="SKO1" s="1"/>
      <c r="SKQ1" s="1"/>
      <c r="SKS1" s="1"/>
      <c r="SKU1" s="1"/>
      <c r="SKW1" s="1"/>
      <c r="SKY1" s="1"/>
      <c r="SLA1" s="1"/>
      <c r="SLC1" s="1"/>
      <c r="SLE1" s="1"/>
      <c r="SLG1" s="1"/>
      <c r="SLI1" s="1"/>
      <c r="SLK1" s="1"/>
      <c r="SLM1" s="1"/>
      <c r="SLO1" s="1"/>
      <c r="SLQ1" s="1"/>
      <c r="SLS1" s="1"/>
      <c r="SLU1" s="1"/>
      <c r="SLW1" s="1"/>
      <c r="SLY1" s="1"/>
      <c r="SMA1" s="1"/>
      <c r="SMC1" s="1"/>
      <c r="SME1" s="1"/>
      <c r="SMG1" s="1"/>
      <c r="SMI1" s="1"/>
      <c r="SMK1" s="1"/>
      <c r="SMM1" s="1"/>
      <c r="SMO1" s="1"/>
      <c r="SMQ1" s="1"/>
      <c r="SMS1" s="1"/>
      <c r="SMU1" s="1"/>
      <c r="SMW1" s="1"/>
      <c r="SMY1" s="1"/>
      <c r="SNA1" s="1"/>
      <c r="SNC1" s="1"/>
      <c r="SNE1" s="1"/>
      <c r="SNG1" s="1"/>
      <c r="SNI1" s="1"/>
      <c r="SNK1" s="1"/>
      <c r="SNM1" s="1"/>
      <c r="SNO1" s="1"/>
      <c r="SNQ1" s="1"/>
      <c r="SNS1" s="1"/>
      <c r="SNU1" s="1"/>
      <c r="SNW1" s="1"/>
      <c r="SNY1" s="1"/>
      <c r="SOA1" s="1"/>
      <c r="SOC1" s="1"/>
      <c r="SOE1" s="1"/>
      <c r="SOG1" s="1"/>
      <c r="SOI1" s="1"/>
      <c r="SOK1" s="1"/>
      <c r="SOM1" s="1"/>
      <c r="SOO1" s="1"/>
      <c r="SOQ1" s="1"/>
      <c r="SOS1" s="1"/>
      <c r="SOU1" s="1"/>
      <c r="SOW1" s="1"/>
      <c r="SOY1" s="1"/>
      <c r="SPA1" s="1"/>
      <c r="SPC1" s="1"/>
      <c r="SPE1" s="1"/>
      <c r="SPG1" s="1"/>
      <c r="SPI1" s="1"/>
      <c r="SPK1" s="1"/>
      <c r="SPM1" s="1"/>
      <c r="SPO1" s="1"/>
      <c r="SPQ1" s="1"/>
      <c r="SPS1" s="1"/>
      <c r="SPU1" s="1"/>
      <c r="SPW1" s="1"/>
      <c r="SPY1" s="1"/>
      <c r="SQA1" s="1"/>
      <c r="SQC1" s="1"/>
      <c r="SQE1" s="1"/>
      <c r="SQG1" s="1"/>
      <c r="SQI1" s="1"/>
      <c r="SQK1" s="1"/>
      <c r="SQM1" s="1"/>
      <c r="SQO1" s="1"/>
      <c r="SQQ1" s="1"/>
      <c r="SQS1" s="1"/>
      <c r="SQU1" s="1"/>
      <c r="SQW1" s="1"/>
      <c r="SQY1" s="1"/>
      <c r="SRA1" s="1"/>
      <c r="SRC1" s="1"/>
      <c r="SRE1" s="1"/>
      <c r="SRG1" s="1"/>
      <c r="SRI1" s="1"/>
      <c r="SRK1" s="1"/>
      <c r="SRM1" s="1"/>
      <c r="SRO1" s="1"/>
      <c r="SRQ1" s="1"/>
      <c r="SRS1" s="1"/>
      <c r="SRU1" s="1"/>
      <c r="SRW1" s="1"/>
      <c r="SRY1" s="1"/>
      <c r="SSA1" s="1"/>
      <c r="SSC1" s="1"/>
      <c r="SSE1" s="1"/>
      <c r="SSG1" s="1"/>
      <c r="SSI1" s="1"/>
      <c r="SSK1" s="1"/>
      <c r="SSM1" s="1"/>
      <c r="SSO1" s="1"/>
      <c r="SSQ1" s="1"/>
      <c r="SSS1" s="1"/>
      <c r="SSU1" s="1"/>
      <c r="SSW1" s="1"/>
      <c r="SSY1" s="1"/>
      <c r="STA1" s="1"/>
      <c r="STC1" s="1"/>
      <c r="STE1" s="1"/>
      <c r="STG1" s="1"/>
      <c r="STI1" s="1"/>
      <c r="STK1" s="1"/>
      <c r="STM1" s="1"/>
      <c r="STO1" s="1"/>
      <c r="STQ1" s="1"/>
      <c r="STS1" s="1"/>
      <c r="STU1" s="1"/>
      <c r="STW1" s="1"/>
      <c r="STY1" s="1"/>
      <c r="SUA1" s="1"/>
      <c r="SUC1" s="1"/>
      <c r="SUE1" s="1"/>
      <c r="SUG1" s="1"/>
      <c r="SUI1" s="1"/>
      <c r="SUK1" s="1"/>
      <c r="SUM1" s="1"/>
      <c r="SUO1" s="1"/>
      <c r="SUQ1" s="1"/>
      <c r="SUS1" s="1"/>
      <c r="SUU1" s="1"/>
      <c r="SUW1" s="1"/>
      <c r="SUY1" s="1"/>
      <c r="SVA1" s="1"/>
      <c r="SVC1" s="1"/>
      <c r="SVE1" s="1"/>
      <c r="SVG1" s="1"/>
      <c r="SVI1" s="1"/>
      <c r="SVK1" s="1"/>
      <c r="SVM1" s="1"/>
      <c r="SVO1" s="1"/>
      <c r="SVQ1" s="1"/>
      <c r="SVS1" s="1"/>
      <c r="SVU1" s="1"/>
      <c r="SVW1" s="1"/>
      <c r="SVY1" s="1"/>
      <c r="SWA1" s="1"/>
      <c r="SWC1" s="1"/>
      <c r="SWE1" s="1"/>
      <c r="SWG1" s="1"/>
      <c r="SWI1" s="1"/>
      <c r="SWK1" s="1"/>
      <c r="SWM1" s="1"/>
      <c r="SWO1" s="1"/>
      <c r="SWQ1" s="1"/>
      <c r="SWS1" s="1"/>
      <c r="SWU1" s="1"/>
      <c r="SWW1" s="1"/>
      <c r="SWY1" s="1"/>
      <c r="SXA1" s="1"/>
      <c r="SXC1" s="1"/>
      <c r="SXE1" s="1"/>
      <c r="SXG1" s="1"/>
      <c r="SXI1" s="1"/>
      <c r="SXK1" s="1"/>
      <c r="SXM1" s="1"/>
      <c r="SXO1" s="1"/>
      <c r="SXQ1" s="1"/>
      <c r="SXS1" s="1"/>
      <c r="SXU1" s="1"/>
      <c r="SXW1" s="1"/>
      <c r="SXY1" s="1"/>
      <c r="SYA1" s="1"/>
      <c r="SYC1" s="1"/>
      <c r="SYE1" s="1"/>
      <c r="SYG1" s="1"/>
      <c r="SYI1" s="1"/>
      <c r="SYK1" s="1"/>
      <c r="SYM1" s="1"/>
      <c r="SYO1" s="1"/>
      <c r="SYQ1" s="1"/>
      <c r="SYS1" s="1"/>
      <c r="SYU1" s="1"/>
      <c r="SYW1" s="1"/>
      <c r="SYY1" s="1"/>
      <c r="SZA1" s="1"/>
      <c r="SZC1" s="1"/>
      <c r="SZE1" s="1"/>
      <c r="SZG1" s="1"/>
      <c r="SZI1" s="1"/>
      <c r="SZK1" s="1"/>
      <c r="SZM1" s="1"/>
      <c r="SZO1" s="1"/>
      <c r="SZQ1" s="1"/>
      <c r="SZS1" s="1"/>
      <c r="SZU1" s="1"/>
      <c r="SZW1" s="1"/>
      <c r="SZY1" s="1"/>
      <c r="TAA1" s="1"/>
      <c r="TAC1" s="1"/>
      <c r="TAE1" s="1"/>
      <c r="TAG1" s="1"/>
      <c r="TAI1" s="1"/>
      <c r="TAK1" s="1"/>
      <c r="TAM1" s="1"/>
      <c r="TAO1" s="1"/>
      <c r="TAQ1" s="1"/>
      <c r="TAS1" s="1"/>
      <c r="TAU1" s="1"/>
      <c r="TAW1" s="1"/>
      <c r="TAY1" s="1"/>
      <c r="TBA1" s="1"/>
      <c r="TBC1" s="1"/>
      <c r="TBE1" s="1"/>
      <c r="TBG1" s="1"/>
      <c r="TBI1" s="1"/>
      <c r="TBK1" s="1"/>
      <c r="TBM1" s="1"/>
      <c r="TBO1" s="1"/>
      <c r="TBQ1" s="1"/>
      <c r="TBS1" s="1"/>
      <c r="TBU1" s="1"/>
      <c r="TBW1" s="1"/>
      <c r="TBY1" s="1"/>
      <c r="TCA1" s="1"/>
      <c r="TCC1" s="1"/>
      <c r="TCE1" s="1"/>
      <c r="TCG1" s="1"/>
      <c r="TCI1" s="1"/>
      <c r="TCK1" s="1"/>
      <c r="TCM1" s="1"/>
      <c r="TCO1" s="1"/>
      <c r="TCQ1" s="1"/>
      <c r="TCS1" s="1"/>
      <c r="TCU1" s="1"/>
      <c r="TCW1" s="1"/>
      <c r="TCY1" s="1"/>
      <c r="TDA1" s="1"/>
      <c r="TDC1" s="1"/>
      <c r="TDE1" s="1"/>
      <c r="TDG1" s="1"/>
      <c r="TDI1" s="1"/>
      <c r="TDK1" s="1"/>
      <c r="TDM1" s="1"/>
      <c r="TDO1" s="1"/>
      <c r="TDQ1" s="1"/>
      <c r="TDS1" s="1"/>
      <c r="TDU1" s="1"/>
      <c r="TDW1" s="1"/>
      <c r="TDY1" s="1"/>
      <c r="TEA1" s="1"/>
      <c r="TEC1" s="1"/>
      <c r="TEE1" s="1"/>
      <c r="TEG1" s="1"/>
      <c r="TEI1" s="1"/>
      <c r="TEK1" s="1"/>
      <c r="TEM1" s="1"/>
      <c r="TEO1" s="1"/>
      <c r="TEQ1" s="1"/>
      <c r="TES1" s="1"/>
      <c r="TEU1" s="1"/>
      <c r="TEW1" s="1"/>
      <c r="TEY1" s="1"/>
      <c r="TFA1" s="1"/>
      <c r="TFC1" s="1"/>
      <c r="TFE1" s="1"/>
      <c r="TFG1" s="1"/>
      <c r="TFI1" s="1"/>
      <c r="TFK1" s="1"/>
      <c r="TFM1" s="1"/>
      <c r="TFO1" s="1"/>
      <c r="TFQ1" s="1"/>
      <c r="TFS1" s="1"/>
      <c r="TFU1" s="1"/>
      <c r="TFW1" s="1"/>
      <c r="TFY1" s="1"/>
      <c r="TGA1" s="1"/>
      <c r="TGC1" s="1"/>
      <c r="TGE1" s="1"/>
      <c r="TGG1" s="1"/>
      <c r="TGI1" s="1"/>
      <c r="TGK1" s="1"/>
      <c r="TGM1" s="1"/>
      <c r="TGO1" s="1"/>
      <c r="TGQ1" s="1"/>
      <c r="TGS1" s="1"/>
      <c r="TGU1" s="1"/>
      <c r="TGW1" s="1"/>
      <c r="TGY1" s="1"/>
      <c r="THA1" s="1"/>
      <c r="THC1" s="1"/>
      <c r="THE1" s="1"/>
      <c r="THG1" s="1"/>
      <c r="THI1" s="1"/>
      <c r="THK1" s="1"/>
      <c r="THM1" s="1"/>
      <c r="THO1" s="1"/>
      <c r="THQ1" s="1"/>
      <c r="THS1" s="1"/>
      <c r="THU1" s="1"/>
      <c r="THW1" s="1"/>
      <c r="THY1" s="1"/>
      <c r="TIA1" s="1"/>
      <c r="TIC1" s="1"/>
      <c r="TIE1" s="1"/>
      <c r="TIG1" s="1"/>
      <c r="TII1" s="1"/>
      <c r="TIK1" s="1"/>
      <c r="TIM1" s="1"/>
      <c r="TIO1" s="1"/>
      <c r="TIQ1" s="1"/>
      <c r="TIS1" s="1"/>
      <c r="TIU1" s="1"/>
      <c r="TIW1" s="1"/>
      <c r="TIY1" s="1"/>
      <c r="TJA1" s="1"/>
      <c r="TJC1" s="1"/>
      <c r="TJE1" s="1"/>
      <c r="TJG1" s="1"/>
      <c r="TJI1" s="1"/>
      <c r="TJK1" s="1"/>
      <c r="TJM1" s="1"/>
      <c r="TJO1" s="1"/>
      <c r="TJQ1" s="1"/>
      <c r="TJS1" s="1"/>
      <c r="TJU1" s="1"/>
      <c r="TJW1" s="1"/>
      <c r="TJY1" s="1"/>
      <c r="TKA1" s="1"/>
      <c r="TKC1" s="1"/>
      <c r="TKE1" s="1"/>
      <c r="TKG1" s="1"/>
      <c r="TKI1" s="1"/>
      <c r="TKK1" s="1"/>
      <c r="TKM1" s="1"/>
      <c r="TKO1" s="1"/>
      <c r="TKQ1" s="1"/>
      <c r="TKS1" s="1"/>
      <c r="TKU1" s="1"/>
      <c r="TKW1" s="1"/>
      <c r="TKY1" s="1"/>
      <c r="TLA1" s="1"/>
      <c r="TLC1" s="1"/>
      <c r="TLE1" s="1"/>
      <c r="TLG1" s="1"/>
      <c r="TLI1" s="1"/>
      <c r="TLK1" s="1"/>
      <c r="TLM1" s="1"/>
      <c r="TLO1" s="1"/>
      <c r="TLQ1" s="1"/>
      <c r="TLS1" s="1"/>
      <c r="TLU1" s="1"/>
      <c r="TLW1" s="1"/>
      <c r="TLY1" s="1"/>
      <c r="TMA1" s="1"/>
      <c r="TMC1" s="1"/>
      <c r="TME1" s="1"/>
      <c r="TMG1" s="1"/>
      <c r="TMI1" s="1"/>
      <c r="TMK1" s="1"/>
      <c r="TMM1" s="1"/>
      <c r="TMO1" s="1"/>
      <c r="TMQ1" s="1"/>
      <c r="TMS1" s="1"/>
      <c r="TMU1" s="1"/>
      <c r="TMW1" s="1"/>
      <c r="TMY1" s="1"/>
      <c r="TNA1" s="1"/>
      <c r="TNC1" s="1"/>
      <c r="TNE1" s="1"/>
      <c r="TNG1" s="1"/>
      <c r="TNI1" s="1"/>
      <c r="TNK1" s="1"/>
      <c r="TNM1" s="1"/>
      <c r="TNO1" s="1"/>
      <c r="TNQ1" s="1"/>
      <c r="TNS1" s="1"/>
      <c r="TNU1" s="1"/>
      <c r="TNW1" s="1"/>
      <c r="TNY1" s="1"/>
      <c r="TOA1" s="1"/>
      <c r="TOC1" s="1"/>
      <c r="TOE1" s="1"/>
      <c r="TOG1" s="1"/>
      <c r="TOI1" s="1"/>
      <c r="TOK1" s="1"/>
      <c r="TOM1" s="1"/>
      <c r="TOO1" s="1"/>
      <c r="TOQ1" s="1"/>
      <c r="TOS1" s="1"/>
      <c r="TOU1" s="1"/>
      <c r="TOW1" s="1"/>
      <c r="TOY1" s="1"/>
      <c r="TPA1" s="1"/>
      <c r="TPC1" s="1"/>
      <c r="TPE1" s="1"/>
      <c r="TPG1" s="1"/>
      <c r="TPI1" s="1"/>
      <c r="TPK1" s="1"/>
      <c r="TPM1" s="1"/>
      <c r="TPO1" s="1"/>
      <c r="TPQ1" s="1"/>
      <c r="TPS1" s="1"/>
      <c r="TPU1" s="1"/>
      <c r="TPW1" s="1"/>
      <c r="TPY1" s="1"/>
      <c r="TQA1" s="1"/>
      <c r="TQC1" s="1"/>
      <c r="TQE1" s="1"/>
      <c r="TQG1" s="1"/>
      <c r="TQI1" s="1"/>
      <c r="TQK1" s="1"/>
      <c r="TQM1" s="1"/>
      <c r="TQO1" s="1"/>
      <c r="TQQ1" s="1"/>
      <c r="TQS1" s="1"/>
      <c r="TQU1" s="1"/>
      <c r="TQW1" s="1"/>
      <c r="TQY1" s="1"/>
      <c r="TRA1" s="1"/>
      <c r="TRC1" s="1"/>
      <c r="TRE1" s="1"/>
      <c r="TRG1" s="1"/>
      <c r="TRI1" s="1"/>
      <c r="TRK1" s="1"/>
      <c r="TRM1" s="1"/>
      <c r="TRO1" s="1"/>
      <c r="TRQ1" s="1"/>
      <c r="TRS1" s="1"/>
      <c r="TRU1" s="1"/>
      <c r="TRW1" s="1"/>
      <c r="TRY1" s="1"/>
      <c r="TSA1" s="1"/>
      <c r="TSC1" s="1"/>
      <c r="TSE1" s="1"/>
      <c r="TSG1" s="1"/>
      <c r="TSI1" s="1"/>
      <c r="TSK1" s="1"/>
      <c r="TSM1" s="1"/>
      <c r="TSO1" s="1"/>
      <c r="TSQ1" s="1"/>
      <c r="TSS1" s="1"/>
      <c r="TSU1" s="1"/>
      <c r="TSW1" s="1"/>
      <c r="TSY1" s="1"/>
      <c r="TTA1" s="1"/>
      <c r="TTC1" s="1"/>
      <c r="TTE1" s="1"/>
      <c r="TTG1" s="1"/>
      <c r="TTI1" s="1"/>
      <c r="TTK1" s="1"/>
      <c r="TTM1" s="1"/>
      <c r="TTO1" s="1"/>
      <c r="TTQ1" s="1"/>
      <c r="TTS1" s="1"/>
      <c r="TTU1" s="1"/>
      <c r="TTW1" s="1"/>
      <c r="TTY1" s="1"/>
      <c r="TUA1" s="1"/>
      <c r="TUC1" s="1"/>
      <c r="TUE1" s="1"/>
      <c r="TUG1" s="1"/>
      <c r="TUI1" s="1"/>
      <c r="TUK1" s="1"/>
      <c r="TUM1" s="1"/>
      <c r="TUO1" s="1"/>
      <c r="TUQ1" s="1"/>
      <c r="TUS1" s="1"/>
      <c r="TUU1" s="1"/>
      <c r="TUW1" s="1"/>
      <c r="TUY1" s="1"/>
      <c r="TVA1" s="1"/>
      <c r="TVC1" s="1"/>
      <c r="TVE1" s="1"/>
      <c r="TVG1" s="1"/>
      <c r="TVI1" s="1"/>
      <c r="TVK1" s="1"/>
      <c r="TVM1" s="1"/>
      <c r="TVO1" s="1"/>
      <c r="TVQ1" s="1"/>
      <c r="TVS1" s="1"/>
      <c r="TVU1" s="1"/>
      <c r="TVW1" s="1"/>
      <c r="TVY1" s="1"/>
      <c r="TWA1" s="1"/>
      <c r="TWC1" s="1"/>
      <c r="TWE1" s="1"/>
      <c r="TWG1" s="1"/>
      <c r="TWI1" s="1"/>
      <c r="TWK1" s="1"/>
      <c r="TWM1" s="1"/>
      <c r="TWO1" s="1"/>
      <c r="TWQ1" s="1"/>
      <c r="TWS1" s="1"/>
      <c r="TWU1" s="1"/>
      <c r="TWW1" s="1"/>
      <c r="TWY1" s="1"/>
      <c r="TXA1" s="1"/>
      <c r="TXC1" s="1"/>
      <c r="TXE1" s="1"/>
      <c r="TXG1" s="1"/>
      <c r="TXI1" s="1"/>
      <c r="TXK1" s="1"/>
      <c r="TXM1" s="1"/>
      <c r="TXO1" s="1"/>
      <c r="TXQ1" s="1"/>
      <c r="TXS1" s="1"/>
      <c r="TXU1" s="1"/>
      <c r="TXW1" s="1"/>
      <c r="TXY1" s="1"/>
      <c r="TYA1" s="1"/>
      <c r="TYC1" s="1"/>
      <c r="TYE1" s="1"/>
      <c r="TYG1" s="1"/>
      <c r="TYI1" s="1"/>
      <c r="TYK1" s="1"/>
      <c r="TYM1" s="1"/>
      <c r="TYO1" s="1"/>
      <c r="TYQ1" s="1"/>
      <c r="TYS1" s="1"/>
      <c r="TYU1" s="1"/>
      <c r="TYW1" s="1"/>
      <c r="TYY1" s="1"/>
      <c r="TZA1" s="1"/>
      <c r="TZC1" s="1"/>
      <c r="TZE1" s="1"/>
      <c r="TZG1" s="1"/>
      <c r="TZI1" s="1"/>
      <c r="TZK1" s="1"/>
      <c r="TZM1" s="1"/>
      <c r="TZO1" s="1"/>
      <c r="TZQ1" s="1"/>
      <c r="TZS1" s="1"/>
      <c r="TZU1" s="1"/>
      <c r="TZW1" s="1"/>
      <c r="TZY1" s="1"/>
      <c r="UAA1" s="1"/>
      <c r="UAC1" s="1"/>
      <c r="UAE1" s="1"/>
      <c r="UAG1" s="1"/>
      <c r="UAI1" s="1"/>
      <c r="UAK1" s="1"/>
      <c r="UAM1" s="1"/>
      <c r="UAO1" s="1"/>
      <c r="UAQ1" s="1"/>
      <c r="UAS1" s="1"/>
      <c r="UAU1" s="1"/>
      <c r="UAW1" s="1"/>
      <c r="UAY1" s="1"/>
      <c r="UBA1" s="1"/>
      <c r="UBC1" s="1"/>
      <c r="UBE1" s="1"/>
      <c r="UBG1" s="1"/>
      <c r="UBI1" s="1"/>
      <c r="UBK1" s="1"/>
      <c r="UBM1" s="1"/>
      <c r="UBO1" s="1"/>
      <c r="UBQ1" s="1"/>
      <c r="UBS1" s="1"/>
      <c r="UBU1" s="1"/>
      <c r="UBW1" s="1"/>
      <c r="UBY1" s="1"/>
      <c r="UCA1" s="1"/>
      <c r="UCC1" s="1"/>
      <c r="UCE1" s="1"/>
      <c r="UCG1" s="1"/>
      <c r="UCI1" s="1"/>
      <c r="UCK1" s="1"/>
      <c r="UCM1" s="1"/>
      <c r="UCO1" s="1"/>
      <c r="UCQ1" s="1"/>
      <c r="UCS1" s="1"/>
      <c r="UCU1" s="1"/>
      <c r="UCW1" s="1"/>
      <c r="UCY1" s="1"/>
      <c r="UDA1" s="1"/>
      <c r="UDC1" s="1"/>
      <c r="UDE1" s="1"/>
      <c r="UDG1" s="1"/>
      <c r="UDI1" s="1"/>
      <c r="UDK1" s="1"/>
      <c r="UDM1" s="1"/>
      <c r="UDO1" s="1"/>
      <c r="UDQ1" s="1"/>
      <c r="UDS1" s="1"/>
      <c r="UDU1" s="1"/>
      <c r="UDW1" s="1"/>
      <c r="UDY1" s="1"/>
      <c r="UEA1" s="1"/>
      <c r="UEC1" s="1"/>
      <c r="UEE1" s="1"/>
      <c r="UEG1" s="1"/>
      <c r="UEI1" s="1"/>
      <c r="UEK1" s="1"/>
      <c r="UEM1" s="1"/>
      <c r="UEO1" s="1"/>
      <c r="UEQ1" s="1"/>
      <c r="UES1" s="1"/>
      <c r="UEU1" s="1"/>
      <c r="UEW1" s="1"/>
      <c r="UEY1" s="1"/>
      <c r="UFA1" s="1"/>
      <c r="UFC1" s="1"/>
      <c r="UFE1" s="1"/>
      <c r="UFG1" s="1"/>
      <c r="UFI1" s="1"/>
      <c r="UFK1" s="1"/>
      <c r="UFM1" s="1"/>
      <c r="UFO1" s="1"/>
      <c r="UFQ1" s="1"/>
      <c r="UFS1" s="1"/>
      <c r="UFU1" s="1"/>
      <c r="UFW1" s="1"/>
      <c r="UFY1" s="1"/>
      <c r="UGA1" s="1"/>
      <c r="UGC1" s="1"/>
      <c r="UGE1" s="1"/>
      <c r="UGG1" s="1"/>
      <c r="UGI1" s="1"/>
      <c r="UGK1" s="1"/>
      <c r="UGM1" s="1"/>
      <c r="UGO1" s="1"/>
      <c r="UGQ1" s="1"/>
      <c r="UGS1" s="1"/>
      <c r="UGU1" s="1"/>
      <c r="UGW1" s="1"/>
      <c r="UGY1" s="1"/>
      <c r="UHA1" s="1"/>
      <c r="UHC1" s="1"/>
      <c r="UHE1" s="1"/>
      <c r="UHG1" s="1"/>
      <c r="UHI1" s="1"/>
      <c r="UHK1" s="1"/>
      <c r="UHM1" s="1"/>
      <c r="UHO1" s="1"/>
      <c r="UHQ1" s="1"/>
      <c r="UHS1" s="1"/>
      <c r="UHU1" s="1"/>
      <c r="UHW1" s="1"/>
      <c r="UHY1" s="1"/>
      <c r="UIA1" s="1"/>
      <c r="UIC1" s="1"/>
      <c r="UIE1" s="1"/>
      <c r="UIG1" s="1"/>
      <c r="UII1" s="1"/>
      <c r="UIK1" s="1"/>
      <c r="UIM1" s="1"/>
      <c r="UIO1" s="1"/>
      <c r="UIQ1" s="1"/>
      <c r="UIS1" s="1"/>
      <c r="UIU1" s="1"/>
      <c r="UIW1" s="1"/>
      <c r="UIY1" s="1"/>
      <c r="UJA1" s="1"/>
      <c r="UJC1" s="1"/>
      <c r="UJE1" s="1"/>
      <c r="UJG1" s="1"/>
      <c r="UJI1" s="1"/>
      <c r="UJK1" s="1"/>
      <c r="UJM1" s="1"/>
      <c r="UJO1" s="1"/>
      <c r="UJQ1" s="1"/>
      <c r="UJS1" s="1"/>
      <c r="UJU1" s="1"/>
      <c r="UJW1" s="1"/>
      <c r="UJY1" s="1"/>
      <c r="UKA1" s="1"/>
      <c r="UKC1" s="1"/>
      <c r="UKE1" s="1"/>
      <c r="UKG1" s="1"/>
      <c r="UKI1" s="1"/>
      <c r="UKK1" s="1"/>
      <c r="UKM1" s="1"/>
      <c r="UKO1" s="1"/>
      <c r="UKQ1" s="1"/>
      <c r="UKS1" s="1"/>
      <c r="UKU1" s="1"/>
      <c r="UKW1" s="1"/>
      <c r="UKY1" s="1"/>
      <c r="ULA1" s="1"/>
      <c r="ULC1" s="1"/>
      <c r="ULE1" s="1"/>
      <c r="ULG1" s="1"/>
      <c r="ULI1" s="1"/>
      <c r="ULK1" s="1"/>
      <c r="ULM1" s="1"/>
      <c r="ULO1" s="1"/>
      <c r="ULQ1" s="1"/>
      <c r="ULS1" s="1"/>
      <c r="ULU1" s="1"/>
      <c r="ULW1" s="1"/>
      <c r="ULY1" s="1"/>
      <c r="UMA1" s="1"/>
      <c r="UMC1" s="1"/>
      <c r="UME1" s="1"/>
      <c r="UMG1" s="1"/>
      <c r="UMI1" s="1"/>
      <c r="UMK1" s="1"/>
      <c r="UMM1" s="1"/>
      <c r="UMO1" s="1"/>
      <c r="UMQ1" s="1"/>
      <c r="UMS1" s="1"/>
      <c r="UMU1" s="1"/>
      <c r="UMW1" s="1"/>
      <c r="UMY1" s="1"/>
      <c r="UNA1" s="1"/>
      <c r="UNC1" s="1"/>
      <c r="UNE1" s="1"/>
      <c r="UNG1" s="1"/>
      <c r="UNI1" s="1"/>
      <c r="UNK1" s="1"/>
      <c r="UNM1" s="1"/>
      <c r="UNO1" s="1"/>
      <c r="UNQ1" s="1"/>
      <c r="UNS1" s="1"/>
      <c r="UNU1" s="1"/>
      <c r="UNW1" s="1"/>
      <c r="UNY1" s="1"/>
      <c r="UOA1" s="1"/>
      <c r="UOC1" s="1"/>
      <c r="UOE1" s="1"/>
      <c r="UOG1" s="1"/>
      <c r="UOI1" s="1"/>
      <c r="UOK1" s="1"/>
      <c r="UOM1" s="1"/>
      <c r="UOO1" s="1"/>
      <c r="UOQ1" s="1"/>
      <c r="UOS1" s="1"/>
      <c r="UOU1" s="1"/>
      <c r="UOW1" s="1"/>
      <c r="UOY1" s="1"/>
      <c r="UPA1" s="1"/>
      <c r="UPC1" s="1"/>
      <c r="UPE1" s="1"/>
      <c r="UPG1" s="1"/>
      <c r="UPI1" s="1"/>
      <c r="UPK1" s="1"/>
      <c r="UPM1" s="1"/>
      <c r="UPO1" s="1"/>
      <c r="UPQ1" s="1"/>
      <c r="UPS1" s="1"/>
      <c r="UPU1" s="1"/>
      <c r="UPW1" s="1"/>
      <c r="UPY1" s="1"/>
      <c r="UQA1" s="1"/>
      <c r="UQC1" s="1"/>
      <c r="UQE1" s="1"/>
      <c r="UQG1" s="1"/>
      <c r="UQI1" s="1"/>
      <c r="UQK1" s="1"/>
      <c r="UQM1" s="1"/>
      <c r="UQO1" s="1"/>
      <c r="UQQ1" s="1"/>
      <c r="UQS1" s="1"/>
      <c r="UQU1" s="1"/>
      <c r="UQW1" s="1"/>
      <c r="UQY1" s="1"/>
      <c r="URA1" s="1"/>
      <c r="URC1" s="1"/>
      <c r="URE1" s="1"/>
      <c r="URG1" s="1"/>
      <c r="URI1" s="1"/>
      <c r="URK1" s="1"/>
      <c r="URM1" s="1"/>
      <c r="URO1" s="1"/>
      <c r="URQ1" s="1"/>
      <c r="URS1" s="1"/>
      <c r="URU1" s="1"/>
      <c r="URW1" s="1"/>
      <c r="URY1" s="1"/>
      <c r="USA1" s="1"/>
      <c r="USC1" s="1"/>
      <c r="USE1" s="1"/>
      <c r="USG1" s="1"/>
      <c r="USI1" s="1"/>
      <c r="USK1" s="1"/>
      <c r="USM1" s="1"/>
      <c r="USO1" s="1"/>
      <c r="USQ1" s="1"/>
      <c r="USS1" s="1"/>
      <c r="USU1" s="1"/>
      <c r="USW1" s="1"/>
      <c r="USY1" s="1"/>
      <c r="UTA1" s="1"/>
      <c r="UTC1" s="1"/>
      <c r="UTE1" s="1"/>
      <c r="UTG1" s="1"/>
      <c r="UTI1" s="1"/>
      <c r="UTK1" s="1"/>
      <c r="UTM1" s="1"/>
      <c r="UTO1" s="1"/>
      <c r="UTQ1" s="1"/>
      <c r="UTS1" s="1"/>
      <c r="UTU1" s="1"/>
      <c r="UTW1" s="1"/>
      <c r="UTY1" s="1"/>
      <c r="UUA1" s="1"/>
      <c r="UUC1" s="1"/>
      <c r="UUE1" s="1"/>
      <c r="UUG1" s="1"/>
      <c r="UUI1" s="1"/>
      <c r="UUK1" s="1"/>
      <c r="UUM1" s="1"/>
      <c r="UUO1" s="1"/>
      <c r="UUQ1" s="1"/>
      <c r="UUS1" s="1"/>
      <c r="UUU1" s="1"/>
      <c r="UUW1" s="1"/>
      <c r="UUY1" s="1"/>
      <c r="UVA1" s="1"/>
      <c r="UVC1" s="1"/>
      <c r="UVE1" s="1"/>
      <c r="UVG1" s="1"/>
      <c r="UVI1" s="1"/>
      <c r="UVK1" s="1"/>
      <c r="UVM1" s="1"/>
      <c r="UVO1" s="1"/>
      <c r="UVQ1" s="1"/>
      <c r="UVS1" s="1"/>
      <c r="UVU1" s="1"/>
      <c r="UVW1" s="1"/>
      <c r="UVY1" s="1"/>
      <c r="UWA1" s="1"/>
      <c r="UWC1" s="1"/>
      <c r="UWE1" s="1"/>
      <c r="UWG1" s="1"/>
      <c r="UWI1" s="1"/>
      <c r="UWK1" s="1"/>
      <c r="UWM1" s="1"/>
      <c r="UWO1" s="1"/>
      <c r="UWQ1" s="1"/>
      <c r="UWS1" s="1"/>
      <c r="UWU1" s="1"/>
      <c r="UWW1" s="1"/>
      <c r="UWY1" s="1"/>
      <c r="UXA1" s="1"/>
      <c r="UXC1" s="1"/>
      <c r="UXE1" s="1"/>
      <c r="UXG1" s="1"/>
      <c r="UXI1" s="1"/>
      <c r="UXK1" s="1"/>
      <c r="UXM1" s="1"/>
      <c r="UXO1" s="1"/>
      <c r="UXQ1" s="1"/>
      <c r="UXS1" s="1"/>
      <c r="UXU1" s="1"/>
      <c r="UXW1" s="1"/>
      <c r="UXY1" s="1"/>
      <c r="UYA1" s="1"/>
      <c r="UYC1" s="1"/>
      <c r="UYE1" s="1"/>
      <c r="UYG1" s="1"/>
      <c r="UYI1" s="1"/>
      <c r="UYK1" s="1"/>
      <c r="UYM1" s="1"/>
      <c r="UYO1" s="1"/>
      <c r="UYQ1" s="1"/>
      <c r="UYS1" s="1"/>
      <c r="UYU1" s="1"/>
      <c r="UYW1" s="1"/>
      <c r="UYY1" s="1"/>
      <c r="UZA1" s="1"/>
      <c r="UZC1" s="1"/>
      <c r="UZE1" s="1"/>
      <c r="UZG1" s="1"/>
      <c r="UZI1" s="1"/>
      <c r="UZK1" s="1"/>
      <c r="UZM1" s="1"/>
      <c r="UZO1" s="1"/>
      <c r="UZQ1" s="1"/>
      <c r="UZS1" s="1"/>
      <c r="UZU1" s="1"/>
      <c r="UZW1" s="1"/>
      <c r="UZY1" s="1"/>
      <c r="VAA1" s="1"/>
      <c r="VAC1" s="1"/>
      <c r="VAE1" s="1"/>
      <c r="VAG1" s="1"/>
      <c r="VAI1" s="1"/>
      <c r="VAK1" s="1"/>
      <c r="VAM1" s="1"/>
      <c r="VAO1" s="1"/>
      <c r="VAQ1" s="1"/>
      <c r="VAS1" s="1"/>
      <c r="VAU1" s="1"/>
      <c r="VAW1" s="1"/>
      <c r="VAY1" s="1"/>
      <c r="VBA1" s="1"/>
      <c r="VBC1" s="1"/>
      <c r="VBE1" s="1"/>
      <c r="VBG1" s="1"/>
      <c r="VBI1" s="1"/>
      <c r="VBK1" s="1"/>
      <c r="VBM1" s="1"/>
      <c r="VBO1" s="1"/>
      <c r="VBQ1" s="1"/>
      <c r="VBS1" s="1"/>
      <c r="VBU1" s="1"/>
      <c r="VBW1" s="1"/>
      <c r="VBY1" s="1"/>
      <c r="VCA1" s="1"/>
      <c r="VCC1" s="1"/>
      <c r="VCE1" s="1"/>
      <c r="VCG1" s="1"/>
      <c r="VCI1" s="1"/>
      <c r="VCK1" s="1"/>
      <c r="VCM1" s="1"/>
      <c r="VCO1" s="1"/>
      <c r="VCQ1" s="1"/>
      <c r="VCS1" s="1"/>
      <c r="VCU1" s="1"/>
      <c r="VCW1" s="1"/>
      <c r="VCY1" s="1"/>
      <c r="VDA1" s="1"/>
      <c r="VDC1" s="1"/>
      <c r="VDE1" s="1"/>
      <c r="VDG1" s="1"/>
      <c r="VDI1" s="1"/>
      <c r="VDK1" s="1"/>
      <c r="VDM1" s="1"/>
      <c r="VDO1" s="1"/>
      <c r="VDQ1" s="1"/>
      <c r="VDS1" s="1"/>
      <c r="VDU1" s="1"/>
      <c r="VDW1" s="1"/>
      <c r="VDY1" s="1"/>
      <c r="VEA1" s="1"/>
      <c r="VEC1" s="1"/>
      <c r="VEE1" s="1"/>
      <c r="VEG1" s="1"/>
      <c r="VEI1" s="1"/>
      <c r="VEK1" s="1"/>
      <c r="VEM1" s="1"/>
      <c r="VEO1" s="1"/>
      <c r="VEQ1" s="1"/>
      <c r="VES1" s="1"/>
      <c r="VEU1" s="1"/>
      <c r="VEW1" s="1"/>
      <c r="VEY1" s="1"/>
      <c r="VFA1" s="1"/>
      <c r="VFC1" s="1"/>
      <c r="VFE1" s="1"/>
      <c r="VFG1" s="1"/>
      <c r="VFI1" s="1"/>
      <c r="VFK1" s="1"/>
      <c r="VFM1" s="1"/>
      <c r="VFO1" s="1"/>
      <c r="VFQ1" s="1"/>
      <c r="VFS1" s="1"/>
      <c r="VFU1" s="1"/>
      <c r="VFW1" s="1"/>
      <c r="VFY1" s="1"/>
      <c r="VGA1" s="1"/>
      <c r="VGC1" s="1"/>
      <c r="VGE1" s="1"/>
      <c r="VGG1" s="1"/>
      <c r="VGI1" s="1"/>
      <c r="VGK1" s="1"/>
      <c r="VGM1" s="1"/>
      <c r="VGO1" s="1"/>
      <c r="VGQ1" s="1"/>
      <c r="VGS1" s="1"/>
      <c r="VGU1" s="1"/>
      <c r="VGW1" s="1"/>
      <c r="VGY1" s="1"/>
      <c r="VHA1" s="1"/>
      <c r="VHC1" s="1"/>
      <c r="VHE1" s="1"/>
      <c r="VHG1" s="1"/>
      <c r="VHI1" s="1"/>
      <c r="VHK1" s="1"/>
      <c r="VHM1" s="1"/>
      <c r="VHO1" s="1"/>
      <c r="VHQ1" s="1"/>
      <c r="VHS1" s="1"/>
      <c r="VHU1" s="1"/>
      <c r="VHW1" s="1"/>
      <c r="VHY1" s="1"/>
      <c r="VIA1" s="1"/>
      <c r="VIC1" s="1"/>
      <c r="VIE1" s="1"/>
      <c r="VIG1" s="1"/>
      <c r="VII1" s="1"/>
      <c r="VIK1" s="1"/>
      <c r="VIM1" s="1"/>
      <c r="VIO1" s="1"/>
      <c r="VIQ1" s="1"/>
      <c r="VIS1" s="1"/>
      <c r="VIU1" s="1"/>
      <c r="VIW1" s="1"/>
      <c r="VIY1" s="1"/>
      <c r="VJA1" s="1"/>
      <c r="VJC1" s="1"/>
      <c r="VJE1" s="1"/>
      <c r="VJG1" s="1"/>
      <c r="VJI1" s="1"/>
      <c r="VJK1" s="1"/>
      <c r="VJM1" s="1"/>
      <c r="VJO1" s="1"/>
      <c r="VJQ1" s="1"/>
      <c r="VJS1" s="1"/>
      <c r="VJU1" s="1"/>
      <c r="VJW1" s="1"/>
      <c r="VJY1" s="1"/>
      <c r="VKA1" s="1"/>
      <c r="VKC1" s="1"/>
      <c r="VKE1" s="1"/>
      <c r="VKG1" s="1"/>
      <c r="VKI1" s="1"/>
      <c r="VKK1" s="1"/>
      <c r="VKM1" s="1"/>
      <c r="VKO1" s="1"/>
      <c r="VKQ1" s="1"/>
      <c r="VKS1" s="1"/>
      <c r="VKU1" s="1"/>
      <c r="VKW1" s="1"/>
      <c r="VKY1" s="1"/>
      <c r="VLA1" s="1"/>
      <c r="VLC1" s="1"/>
      <c r="VLE1" s="1"/>
      <c r="VLG1" s="1"/>
      <c r="VLI1" s="1"/>
      <c r="VLK1" s="1"/>
      <c r="VLM1" s="1"/>
      <c r="VLO1" s="1"/>
      <c r="VLQ1" s="1"/>
      <c r="VLS1" s="1"/>
      <c r="VLU1" s="1"/>
      <c r="VLW1" s="1"/>
      <c r="VLY1" s="1"/>
      <c r="VMA1" s="1"/>
      <c r="VMC1" s="1"/>
      <c r="VME1" s="1"/>
      <c r="VMG1" s="1"/>
      <c r="VMI1" s="1"/>
      <c r="VMK1" s="1"/>
      <c r="VMM1" s="1"/>
      <c r="VMO1" s="1"/>
      <c r="VMQ1" s="1"/>
      <c r="VMS1" s="1"/>
      <c r="VMU1" s="1"/>
      <c r="VMW1" s="1"/>
      <c r="VMY1" s="1"/>
      <c r="VNA1" s="1"/>
      <c r="VNC1" s="1"/>
      <c r="VNE1" s="1"/>
      <c r="VNG1" s="1"/>
      <c r="VNI1" s="1"/>
      <c r="VNK1" s="1"/>
      <c r="VNM1" s="1"/>
      <c r="VNO1" s="1"/>
      <c r="VNQ1" s="1"/>
      <c r="VNS1" s="1"/>
      <c r="VNU1" s="1"/>
      <c r="VNW1" s="1"/>
      <c r="VNY1" s="1"/>
      <c r="VOA1" s="1"/>
      <c r="VOC1" s="1"/>
      <c r="VOE1" s="1"/>
      <c r="VOG1" s="1"/>
      <c r="VOI1" s="1"/>
      <c r="VOK1" s="1"/>
      <c r="VOM1" s="1"/>
      <c r="VOO1" s="1"/>
      <c r="VOQ1" s="1"/>
      <c r="VOS1" s="1"/>
      <c r="VOU1" s="1"/>
      <c r="VOW1" s="1"/>
      <c r="VOY1" s="1"/>
      <c r="VPA1" s="1"/>
      <c r="VPC1" s="1"/>
      <c r="VPE1" s="1"/>
      <c r="VPG1" s="1"/>
      <c r="VPI1" s="1"/>
      <c r="VPK1" s="1"/>
      <c r="VPM1" s="1"/>
      <c r="VPO1" s="1"/>
      <c r="VPQ1" s="1"/>
      <c r="VPS1" s="1"/>
      <c r="VPU1" s="1"/>
      <c r="VPW1" s="1"/>
      <c r="VPY1" s="1"/>
      <c r="VQA1" s="1"/>
      <c r="VQC1" s="1"/>
      <c r="VQE1" s="1"/>
      <c r="VQG1" s="1"/>
      <c r="VQI1" s="1"/>
      <c r="VQK1" s="1"/>
      <c r="VQM1" s="1"/>
      <c r="VQO1" s="1"/>
      <c r="VQQ1" s="1"/>
      <c r="VQS1" s="1"/>
      <c r="VQU1" s="1"/>
      <c r="VQW1" s="1"/>
      <c r="VQY1" s="1"/>
      <c r="VRA1" s="1"/>
      <c r="VRC1" s="1"/>
      <c r="VRE1" s="1"/>
      <c r="VRG1" s="1"/>
      <c r="VRI1" s="1"/>
      <c r="VRK1" s="1"/>
      <c r="VRM1" s="1"/>
      <c r="VRO1" s="1"/>
      <c r="VRQ1" s="1"/>
      <c r="VRS1" s="1"/>
      <c r="VRU1" s="1"/>
      <c r="VRW1" s="1"/>
      <c r="VRY1" s="1"/>
      <c r="VSA1" s="1"/>
      <c r="VSC1" s="1"/>
      <c r="VSE1" s="1"/>
      <c r="VSG1" s="1"/>
      <c r="VSI1" s="1"/>
      <c r="VSK1" s="1"/>
      <c r="VSM1" s="1"/>
      <c r="VSO1" s="1"/>
      <c r="VSQ1" s="1"/>
      <c r="VSS1" s="1"/>
      <c r="VSU1" s="1"/>
      <c r="VSW1" s="1"/>
      <c r="VSY1" s="1"/>
      <c r="VTA1" s="1"/>
      <c r="VTC1" s="1"/>
      <c r="VTE1" s="1"/>
      <c r="VTG1" s="1"/>
      <c r="VTI1" s="1"/>
      <c r="VTK1" s="1"/>
      <c r="VTM1" s="1"/>
      <c r="VTO1" s="1"/>
      <c r="VTQ1" s="1"/>
      <c r="VTS1" s="1"/>
      <c r="VTU1" s="1"/>
      <c r="VTW1" s="1"/>
      <c r="VTY1" s="1"/>
      <c r="VUA1" s="1"/>
      <c r="VUC1" s="1"/>
      <c r="VUE1" s="1"/>
      <c r="VUG1" s="1"/>
      <c r="VUI1" s="1"/>
      <c r="VUK1" s="1"/>
      <c r="VUM1" s="1"/>
      <c r="VUO1" s="1"/>
      <c r="VUQ1" s="1"/>
      <c r="VUS1" s="1"/>
      <c r="VUU1" s="1"/>
      <c r="VUW1" s="1"/>
      <c r="VUY1" s="1"/>
      <c r="VVA1" s="1"/>
      <c r="VVC1" s="1"/>
      <c r="VVE1" s="1"/>
      <c r="VVG1" s="1"/>
      <c r="VVI1" s="1"/>
      <c r="VVK1" s="1"/>
      <c r="VVM1" s="1"/>
      <c r="VVO1" s="1"/>
      <c r="VVQ1" s="1"/>
      <c r="VVS1" s="1"/>
      <c r="VVU1" s="1"/>
      <c r="VVW1" s="1"/>
      <c r="VVY1" s="1"/>
      <c r="VWA1" s="1"/>
      <c r="VWC1" s="1"/>
      <c r="VWE1" s="1"/>
      <c r="VWG1" s="1"/>
      <c r="VWI1" s="1"/>
      <c r="VWK1" s="1"/>
      <c r="VWM1" s="1"/>
      <c r="VWO1" s="1"/>
      <c r="VWQ1" s="1"/>
      <c r="VWS1" s="1"/>
      <c r="VWU1" s="1"/>
      <c r="VWW1" s="1"/>
      <c r="VWY1" s="1"/>
      <c r="VXA1" s="1"/>
      <c r="VXC1" s="1"/>
      <c r="VXE1" s="1"/>
      <c r="VXG1" s="1"/>
      <c r="VXI1" s="1"/>
      <c r="VXK1" s="1"/>
      <c r="VXM1" s="1"/>
      <c r="VXO1" s="1"/>
      <c r="VXQ1" s="1"/>
      <c r="VXS1" s="1"/>
      <c r="VXU1" s="1"/>
      <c r="VXW1" s="1"/>
      <c r="VXY1" s="1"/>
      <c r="VYA1" s="1"/>
      <c r="VYC1" s="1"/>
      <c r="VYE1" s="1"/>
      <c r="VYG1" s="1"/>
      <c r="VYI1" s="1"/>
      <c r="VYK1" s="1"/>
      <c r="VYM1" s="1"/>
      <c r="VYO1" s="1"/>
      <c r="VYQ1" s="1"/>
      <c r="VYS1" s="1"/>
      <c r="VYU1" s="1"/>
      <c r="VYW1" s="1"/>
      <c r="VYY1" s="1"/>
      <c r="VZA1" s="1"/>
      <c r="VZC1" s="1"/>
      <c r="VZE1" s="1"/>
      <c r="VZG1" s="1"/>
      <c r="VZI1" s="1"/>
      <c r="VZK1" s="1"/>
      <c r="VZM1" s="1"/>
      <c r="VZO1" s="1"/>
      <c r="VZQ1" s="1"/>
      <c r="VZS1" s="1"/>
      <c r="VZU1" s="1"/>
      <c r="VZW1" s="1"/>
      <c r="VZY1" s="1"/>
      <c r="WAA1" s="1"/>
      <c r="WAC1" s="1"/>
      <c r="WAE1" s="1"/>
      <c r="WAG1" s="1"/>
      <c r="WAI1" s="1"/>
      <c r="WAK1" s="1"/>
      <c r="WAM1" s="1"/>
      <c r="WAO1" s="1"/>
      <c r="WAQ1" s="1"/>
      <c r="WAS1" s="1"/>
      <c r="WAU1" s="1"/>
      <c r="WAW1" s="1"/>
      <c r="WAY1" s="1"/>
      <c r="WBA1" s="1"/>
      <c r="WBC1" s="1"/>
      <c r="WBE1" s="1"/>
      <c r="WBG1" s="1"/>
      <c r="WBI1" s="1"/>
      <c r="WBK1" s="1"/>
      <c r="WBM1" s="1"/>
      <c r="WBO1" s="1"/>
      <c r="WBQ1" s="1"/>
      <c r="WBS1" s="1"/>
      <c r="WBU1" s="1"/>
      <c r="WBW1" s="1"/>
      <c r="WBY1" s="1"/>
      <c r="WCA1" s="1"/>
      <c r="WCC1" s="1"/>
      <c r="WCE1" s="1"/>
      <c r="WCG1" s="1"/>
      <c r="WCI1" s="1"/>
      <c r="WCK1" s="1"/>
      <c r="WCM1" s="1"/>
      <c r="WCO1" s="1"/>
      <c r="WCQ1" s="1"/>
      <c r="WCS1" s="1"/>
      <c r="WCU1" s="1"/>
      <c r="WCW1" s="1"/>
      <c r="WCY1" s="1"/>
      <c r="WDA1" s="1"/>
      <c r="WDC1" s="1"/>
      <c r="WDE1" s="1"/>
      <c r="WDG1" s="1"/>
      <c r="WDI1" s="1"/>
      <c r="WDK1" s="1"/>
      <c r="WDM1" s="1"/>
      <c r="WDO1" s="1"/>
      <c r="WDQ1" s="1"/>
      <c r="WDS1" s="1"/>
      <c r="WDU1" s="1"/>
      <c r="WDW1" s="1"/>
      <c r="WDY1" s="1"/>
      <c r="WEA1" s="1"/>
      <c r="WEC1" s="1"/>
      <c r="WEE1" s="1"/>
      <c r="WEG1" s="1"/>
      <c r="WEI1" s="1"/>
      <c r="WEK1" s="1"/>
      <c r="WEM1" s="1"/>
      <c r="WEO1" s="1"/>
      <c r="WEQ1" s="1"/>
      <c r="WES1" s="1"/>
      <c r="WEU1" s="1"/>
      <c r="WEW1" s="1"/>
      <c r="WEY1" s="1"/>
      <c r="WFA1" s="1"/>
      <c r="WFC1" s="1"/>
      <c r="WFE1" s="1"/>
      <c r="WFG1" s="1"/>
      <c r="WFI1" s="1"/>
      <c r="WFK1" s="1"/>
      <c r="WFM1" s="1"/>
      <c r="WFO1" s="1"/>
      <c r="WFQ1" s="1"/>
      <c r="WFS1" s="1"/>
      <c r="WFU1" s="1"/>
      <c r="WFW1" s="1"/>
      <c r="WFY1" s="1"/>
      <c r="WGA1" s="1"/>
      <c r="WGC1" s="1"/>
      <c r="WGE1" s="1"/>
      <c r="WGG1" s="1"/>
      <c r="WGI1" s="1"/>
      <c r="WGK1" s="1"/>
      <c r="WGM1" s="1"/>
      <c r="WGO1" s="1"/>
      <c r="WGQ1" s="1"/>
      <c r="WGS1" s="1"/>
      <c r="WGU1" s="1"/>
      <c r="WGW1" s="1"/>
      <c r="WGY1" s="1"/>
      <c r="WHA1" s="1"/>
      <c r="WHC1" s="1"/>
      <c r="WHE1" s="1"/>
      <c r="WHG1" s="1"/>
      <c r="WHI1" s="1"/>
      <c r="WHK1" s="1"/>
      <c r="WHM1" s="1"/>
      <c r="WHO1" s="1"/>
      <c r="WHQ1" s="1"/>
      <c r="WHS1" s="1"/>
      <c r="WHU1" s="1"/>
      <c r="WHW1" s="1"/>
      <c r="WHY1" s="1"/>
      <c r="WIA1" s="1"/>
      <c r="WIC1" s="1"/>
      <c r="WIE1" s="1"/>
      <c r="WIG1" s="1"/>
      <c r="WII1" s="1"/>
      <c r="WIK1" s="1"/>
      <c r="WIM1" s="1"/>
      <c r="WIO1" s="1"/>
      <c r="WIQ1" s="1"/>
      <c r="WIS1" s="1"/>
      <c r="WIU1" s="1"/>
      <c r="WIW1" s="1"/>
      <c r="WIY1" s="1"/>
      <c r="WJA1" s="1"/>
      <c r="WJC1" s="1"/>
      <c r="WJE1" s="1"/>
      <c r="WJG1" s="1"/>
      <c r="WJI1" s="1"/>
      <c r="WJK1" s="1"/>
      <c r="WJM1" s="1"/>
      <c r="WJO1" s="1"/>
      <c r="WJQ1" s="1"/>
      <c r="WJS1" s="1"/>
      <c r="WJU1" s="1"/>
      <c r="WJW1" s="1"/>
      <c r="WJY1" s="1"/>
      <c r="WKA1" s="1"/>
      <c r="WKC1" s="1"/>
      <c r="WKE1" s="1"/>
      <c r="WKG1" s="1"/>
      <c r="WKI1" s="1"/>
      <c r="WKK1" s="1"/>
      <c r="WKM1" s="1"/>
      <c r="WKO1" s="1"/>
      <c r="WKQ1" s="1"/>
      <c r="WKS1" s="1"/>
      <c r="WKU1" s="1"/>
      <c r="WKW1" s="1"/>
      <c r="WKY1" s="1"/>
      <c r="WLA1" s="1"/>
      <c r="WLC1" s="1"/>
      <c r="WLE1" s="1"/>
      <c r="WLG1" s="1"/>
      <c r="WLI1" s="1"/>
      <c r="WLK1" s="1"/>
      <c r="WLM1" s="1"/>
      <c r="WLO1" s="1"/>
      <c r="WLQ1" s="1"/>
      <c r="WLS1" s="1"/>
      <c r="WLU1" s="1"/>
      <c r="WLW1" s="1"/>
      <c r="WLY1" s="1"/>
      <c r="WMA1" s="1"/>
      <c r="WMC1" s="1"/>
      <c r="WME1" s="1"/>
      <c r="WMG1" s="1"/>
      <c r="WMI1" s="1"/>
      <c r="WMK1" s="1"/>
      <c r="WMM1" s="1"/>
      <c r="WMO1" s="1"/>
      <c r="WMQ1" s="1"/>
      <c r="WMS1" s="1"/>
      <c r="WMU1" s="1"/>
      <c r="WMW1" s="1"/>
      <c r="WMY1" s="1"/>
      <c r="WNA1" s="1"/>
      <c r="WNC1" s="1"/>
      <c r="WNE1" s="1"/>
      <c r="WNG1" s="1"/>
      <c r="WNI1" s="1"/>
      <c r="WNK1" s="1"/>
      <c r="WNM1" s="1"/>
      <c r="WNO1" s="1"/>
      <c r="WNQ1" s="1"/>
      <c r="WNS1" s="1"/>
      <c r="WNU1" s="1"/>
      <c r="WNW1" s="1"/>
      <c r="WNY1" s="1"/>
      <c r="WOA1" s="1"/>
      <c r="WOC1" s="1"/>
      <c r="WOE1" s="1"/>
      <c r="WOG1" s="1"/>
      <c r="WOI1" s="1"/>
      <c r="WOK1" s="1"/>
      <c r="WOM1" s="1"/>
      <c r="WOO1" s="1"/>
      <c r="WOQ1" s="1"/>
      <c r="WOS1" s="1"/>
      <c r="WOU1" s="1"/>
      <c r="WOW1" s="1"/>
      <c r="WOY1" s="1"/>
      <c r="WPA1" s="1"/>
      <c r="WPC1" s="1"/>
      <c r="WPE1" s="1"/>
      <c r="WPG1" s="1"/>
      <c r="WPI1" s="1"/>
      <c r="WPK1" s="1"/>
      <c r="WPM1" s="1"/>
      <c r="WPO1" s="1"/>
      <c r="WPQ1" s="1"/>
      <c r="WPS1" s="1"/>
      <c r="WPU1" s="1"/>
      <c r="WPW1" s="1"/>
      <c r="WPY1" s="1"/>
      <c r="WQA1" s="1"/>
      <c r="WQC1" s="1"/>
      <c r="WQE1" s="1"/>
      <c r="WQG1" s="1"/>
      <c r="WQI1" s="1"/>
      <c r="WQK1" s="1"/>
      <c r="WQM1" s="1"/>
      <c r="WQO1" s="1"/>
      <c r="WQQ1" s="1"/>
      <c r="WQS1" s="1"/>
      <c r="WQU1" s="1"/>
      <c r="WQW1" s="1"/>
      <c r="WQY1" s="1"/>
      <c r="WRA1" s="1"/>
      <c r="WRC1" s="1"/>
      <c r="WRE1" s="1"/>
      <c r="WRG1" s="1"/>
      <c r="WRI1" s="1"/>
      <c r="WRK1" s="1"/>
      <c r="WRM1" s="1"/>
      <c r="WRO1" s="1"/>
      <c r="WRQ1" s="1"/>
      <c r="WRS1" s="1"/>
      <c r="WRU1" s="1"/>
      <c r="WRW1" s="1"/>
      <c r="WRY1" s="1"/>
      <c r="WSA1" s="1"/>
      <c r="WSC1" s="1"/>
      <c r="WSE1" s="1"/>
      <c r="WSG1" s="1"/>
      <c r="WSI1" s="1"/>
      <c r="WSK1" s="1"/>
      <c r="WSM1" s="1"/>
      <c r="WSO1" s="1"/>
      <c r="WSQ1" s="1"/>
      <c r="WSS1" s="1"/>
      <c r="WSU1" s="1"/>
      <c r="WSW1" s="1"/>
      <c r="WSY1" s="1"/>
      <c r="WTA1" s="1"/>
      <c r="WTC1" s="1"/>
      <c r="WTE1" s="1"/>
      <c r="WTG1" s="1"/>
      <c r="WTI1" s="1"/>
      <c r="WTK1" s="1"/>
      <c r="WTM1" s="1"/>
      <c r="WTO1" s="1"/>
      <c r="WTQ1" s="1"/>
      <c r="WTS1" s="1"/>
      <c r="WTU1" s="1"/>
      <c r="WTW1" s="1"/>
      <c r="WTY1" s="1"/>
      <c r="WUA1" s="1"/>
      <c r="WUC1" s="1"/>
      <c r="WUE1" s="1"/>
      <c r="WUG1" s="1"/>
      <c r="WUI1" s="1"/>
      <c r="WUK1" s="1"/>
      <c r="WUM1" s="1"/>
      <c r="WUO1" s="1"/>
      <c r="WUQ1" s="1"/>
      <c r="WUS1" s="1"/>
      <c r="WUU1" s="1"/>
      <c r="WUW1" s="1"/>
      <c r="WUY1" s="1"/>
      <c r="WVA1" s="1"/>
      <c r="WVC1" s="1"/>
      <c r="WVE1" s="1"/>
      <c r="WVG1" s="1"/>
      <c r="WVI1" s="1"/>
      <c r="WVK1" s="1"/>
      <c r="WVM1" s="1"/>
      <c r="WVO1" s="1"/>
      <c r="WVQ1" s="1"/>
      <c r="WVS1" s="1"/>
      <c r="WVU1" s="1"/>
      <c r="WVW1" s="1"/>
      <c r="WVY1" s="1"/>
      <c r="WWA1" s="1"/>
      <c r="WWC1" s="1"/>
      <c r="WWE1" s="1"/>
      <c r="WWG1" s="1"/>
      <c r="WWI1" s="1"/>
      <c r="WWK1" s="1"/>
      <c r="WWM1" s="1"/>
      <c r="WWO1" s="1"/>
      <c r="WWQ1" s="1"/>
      <c r="WWS1" s="1"/>
      <c r="WWU1" s="1"/>
      <c r="WWW1" s="1"/>
      <c r="WWY1" s="1"/>
      <c r="WXA1" s="1"/>
      <c r="WXC1" s="1"/>
      <c r="WXE1" s="1"/>
      <c r="WXG1" s="1"/>
      <c r="WXI1" s="1"/>
      <c r="WXK1" s="1"/>
      <c r="WXM1" s="1"/>
      <c r="WXO1" s="1"/>
      <c r="WXQ1" s="1"/>
      <c r="WXS1" s="1"/>
      <c r="WXU1" s="1"/>
      <c r="WXW1" s="1"/>
      <c r="WXY1" s="1"/>
      <c r="WYA1" s="1"/>
      <c r="WYC1" s="1"/>
      <c r="WYE1" s="1"/>
      <c r="WYG1" s="1"/>
      <c r="WYI1" s="1"/>
      <c r="WYK1" s="1"/>
      <c r="WYM1" s="1"/>
      <c r="WYO1" s="1"/>
      <c r="WYQ1" s="1"/>
      <c r="WYS1" s="1"/>
      <c r="WYU1" s="1"/>
      <c r="WYW1" s="1"/>
      <c r="WYY1" s="1"/>
      <c r="WZA1" s="1"/>
      <c r="WZC1" s="1"/>
      <c r="WZE1" s="1"/>
      <c r="WZG1" s="1"/>
      <c r="WZI1" s="1"/>
      <c r="WZK1" s="1"/>
      <c r="WZM1" s="1"/>
      <c r="WZO1" s="1"/>
      <c r="WZQ1" s="1"/>
      <c r="WZS1" s="1"/>
      <c r="WZU1" s="1"/>
      <c r="WZW1" s="1"/>
      <c r="WZY1" s="1"/>
      <c r="XAA1" s="1"/>
      <c r="XAC1" s="1"/>
      <c r="XAE1" s="1"/>
      <c r="XAG1" s="1"/>
      <c r="XAI1" s="1"/>
      <c r="XAK1" s="1"/>
      <c r="XAM1" s="1"/>
      <c r="XAO1" s="1"/>
      <c r="XAQ1" s="1"/>
      <c r="XAS1" s="1"/>
      <c r="XAU1" s="1"/>
      <c r="XAW1" s="1"/>
      <c r="XAY1" s="1"/>
      <c r="XBA1" s="1"/>
      <c r="XBC1" s="1"/>
      <c r="XBE1" s="1"/>
      <c r="XBG1" s="1"/>
      <c r="XBI1" s="1"/>
      <c r="XBK1" s="1"/>
      <c r="XBM1" s="1"/>
      <c r="XBO1" s="1"/>
      <c r="XBQ1" s="1"/>
      <c r="XBS1" s="1"/>
      <c r="XBU1" s="1"/>
      <c r="XBW1" s="1"/>
      <c r="XBY1" s="1"/>
      <c r="XCA1" s="1"/>
      <c r="XCC1" s="1"/>
      <c r="XCE1" s="1"/>
      <c r="XCG1" s="1"/>
      <c r="XCI1" s="1"/>
      <c r="XCK1" s="1"/>
      <c r="XCM1" s="1"/>
      <c r="XCO1" s="1"/>
      <c r="XCQ1" s="1"/>
      <c r="XCS1" s="1"/>
      <c r="XCU1" s="1"/>
      <c r="XCW1" s="1"/>
      <c r="XCY1" s="1"/>
      <c r="XDA1" s="1"/>
      <c r="XDC1" s="1"/>
      <c r="XDE1" s="1"/>
      <c r="XDG1" s="1"/>
      <c r="XDI1" s="1"/>
      <c r="XDK1" s="1"/>
      <c r="XDM1" s="1"/>
      <c r="XDO1" s="1"/>
      <c r="XDQ1" s="1"/>
      <c r="XDS1" s="1"/>
      <c r="XDU1" s="1"/>
      <c r="XDW1" s="1"/>
      <c r="XDY1" s="1"/>
      <c r="XEA1" s="1"/>
      <c r="XEC1" s="1"/>
      <c r="XEE1" s="1"/>
      <c r="XEG1" s="1"/>
      <c r="XEI1" s="1"/>
      <c r="XEK1" s="1"/>
      <c r="XEM1" s="1"/>
      <c r="XEO1" s="1"/>
      <c r="XEQ1" s="1"/>
      <c r="XES1" s="1"/>
      <c r="XEU1" s="1"/>
      <c r="XEW1" s="1"/>
      <c r="XEY1" s="1"/>
      <c r="XFA1" s="1"/>
      <c r="XFC1" s="1"/>
    </row>
    <row r="2" spans="1:1023 1025:2047 2049:3071 3073:4095 4097:5119 5121:6143 6145:7167 7169:8191 8193:9215 9217:10239 10241:11263 11265:12287 12289:13311 13313:14335 14337:15359 15361:16383" x14ac:dyDescent="0.2">
      <c r="A2" t="s">
        <v>262</v>
      </c>
      <c r="B2" t="s">
        <v>263</v>
      </c>
      <c r="C2" t="s">
        <v>264</v>
      </c>
      <c r="D2" t="s">
        <v>265</v>
      </c>
      <c r="E2" t="s">
        <v>266</v>
      </c>
    </row>
    <row r="3" spans="1:1023 1025:2047 2049:3071 3073:4095 4097:5119 5121:6143 6145:7167 7169:8191 8193:9215 9217:10239 10241:11263 11265:12287 12289:13311 13313:14335 14337:15359 15361:16383" x14ac:dyDescent="0.2">
      <c r="A3">
        <v>0</v>
      </c>
      <c r="B3">
        <v>43</v>
      </c>
      <c r="C3">
        <v>36</v>
      </c>
      <c r="D3">
        <v>44</v>
      </c>
      <c r="E3">
        <v>9</v>
      </c>
    </row>
    <row r="4" spans="1:1023 1025:2047 2049:3071 3073:4095 4097:5119 5121:6143 6145:7167 7169:8191 8193:9215 9217:10239 10241:11263 11265:12287 12289:13311 13313:14335 14337:15359 15361:16383" x14ac:dyDescent="0.2">
      <c r="A4">
        <v>0</v>
      </c>
      <c r="B4">
        <v>27</v>
      </c>
      <c r="C4">
        <v>37</v>
      </c>
      <c r="D4">
        <v>36</v>
      </c>
      <c r="E4">
        <v>10</v>
      </c>
    </row>
    <row r="5" spans="1:1023 1025:2047 2049:3071 3073:4095 4097:5119 5121:6143 6145:7167 7169:8191 8193:9215 9217:10239 10241:11263 11265:12287 12289:13311 13313:14335 14337:15359 15361:16383" x14ac:dyDescent="0.2">
      <c r="A5">
        <v>0</v>
      </c>
      <c r="B5">
        <v>37</v>
      </c>
      <c r="C5">
        <v>29</v>
      </c>
      <c r="D5">
        <v>28</v>
      </c>
      <c r="E5">
        <v>11</v>
      </c>
    </row>
    <row r="6" spans="1:1023 1025:2047 2049:3071 3073:4095 4097:5119 5121:6143 6145:7167 7169:8191 8193:9215 9217:10239 10241:11263 11265:12287 12289:13311 13313:14335 14337:15359 15361:16383" x14ac:dyDescent="0.2">
      <c r="A6">
        <v>0</v>
      </c>
      <c r="B6">
        <v>29</v>
      </c>
      <c r="C6">
        <v>23</v>
      </c>
      <c r="D6">
        <v>42</v>
      </c>
      <c r="E6">
        <v>13</v>
      </c>
    </row>
    <row r="9" spans="1:1023 1025:2047 2049:3071 3073:4095 4097:5119 5121:6143 6145:7167 7169:8191 8193:9215 9217:10239 10241:11263 11265:12287 12289:13311 13313:14335 14337:15359 15361:16383" x14ac:dyDescent="0.2">
      <c r="A9" t="s">
        <v>267</v>
      </c>
    </row>
    <row r="10" spans="1:1023 1025:2047 2049:3071 3073:4095 4097:5119 5121:6143 6145:7167 7169:8191 8193:9215 9217:10239 10241:11263 11265:12287 12289:13311 13313:14335 14337:15359 15361:16383" x14ac:dyDescent="0.2">
      <c r="A10" t="s">
        <v>268</v>
      </c>
      <c r="D10" t="s">
        <v>258</v>
      </c>
      <c r="F10" t="s">
        <v>258</v>
      </c>
    </row>
    <row r="11" spans="1:1023 1025:2047 2049:3071 3073:4095 4097:5119 5121:6143 6145:7167 7169:8191 8193:9215 9217:10239 10241:11263 11265:12287 12289:13311 13313:14335 14337:15359 15361:16383" x14ac:dyDescent="0.2">
      <c r="D11" t="s">
        <v>258</v>
      </c>
      <c r="F11" t="s">
        <v>258</v>
      </c>
    </row>
    <row r="12" spans="1:1023 1025:2047 2049:3071 3073:4095 4097:5119 5121:6143 6145:7167 7169:8191 8193:9215 9217:10239 10241:11263 11265:12287 12289:13311 13313:14335 14337:15359 15361:16383" x14ac:dyDescent="0.2">
      <c r="D12" t="s">
        <v>258</v>
      </c>
      <c r="F12" t="s">
        <v>258</v>
      </c>
    </row>
    <row r="13" spans="1:1023 1025:2047 2049:3071 3073:4095 4097:5119 5121:6143 6145:7167 7169:8191 8193:9215 9217:10239 10241:11263 11265:12287 12289:13311 13313:14335 14337:15359 15361:16383" x14ac:dyDescent="0.2">
      <c r="D13" t="s">
        <v>258</v>
      </c>
      <c r="F13" t="s">
        <v>258</v>
      </c>
    </row>
  </sheetData>
  <pageMargins left="0.7" right="0.7" top="0.75" bottom="0.75" header="0.3" footer="0.3"/>
  <pageSetup orientation="portrait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183A6-AF02-4436-A476-365DC3987422}">
  <dimension ref="A1:J38"/>
  <sheetViews>
    <sheetView workbookViewId="0">
      <selection activeCell="M20" sqref="M20"/>
    </sheetView>
  </sheetViews>
  <sheetFormatPr baseColWidth="10" defaultColWidth="11.1640625" defaultRowHeight="16" x14ac:dyDescent="0.2"/>
  <cols>
    <col min="7" max="8" width="12.6640625" bestFit="1" customWidth="1"/>
  </cols>
  <sheetData>
    <row r="1" spans="1:8" x14ac:dyDescent="0.2">
      <c r="A1" s="6" t="s">
        <v>269</v>
      </c>
    </row>
    <row r="2" spans="1:8" x14ac:dyDescent="0.2">
      <c r="A2" s="3" t="s">
        <v>270</v>
      </c>
      <c r="F2" t="s">
        <v>271</v>
      </c>
    </row>
    <row r="4" spans="1:8" x14ac:dyDescent="0.2">
      <c r="A4" t="s">
        <v>272</v>
      </c>
      <c r="B4" t="s">
        <v>273</v>
      </c>
      <c r="C4" t="s">
        <v>257</v>
      </c>
      <c r="F4" t="s">
        <v>274</v>
      </c>
      <c r="G4" t="s">
        <v>273</v>
      </c>
      <c r="H4" t="s">
        <v>257</v>
      </c>
    </row>
    <row r="5" spans="1:8" x14ac:dyDescent="0.2">
      <c r="A5">
        <v>0</v>
      </c>
      <c r="B5">
        <v>80</v>
      </c>
      <c r="C5">
        <v>33</v>
      </c>
      <c r="F5">
        <v>0</v>
      </c>
      <c r="G5">
        <f>B5/70.5*100</f>
        <v>113.47517730496455</v>
      </c>
      <c r="H5">
        <f>C5/70.5*100</f>
        <v>46.808510638297875</v>
      </c>
    </row>
    <row r="6" spans="1:8" x14ac:dyDescent="0.2">
      <c r="A6">
        <v>0</v>
      </c>
      <c r="B6">
        <v>61</v>
      </c>
      <c r="C6">
        <v>44</v>
      </c>
      <c r="F6">
        <v>0</v>
      </c>
      <c r="G6">
        <f>B6/70.5*100</f>
        <v>86.524822695035468</v>
      </c>
      <c r="H6">
        <f>C6/70.5*100</f>
        <v>62.411347517730498</v>
      </c>
    </row>
    <row r="7" spans="1:8" x14ac:dyDescent="0.2">
      <c r="A7">
        <v>0</v>
      </c>
      <c r="C7">
        <v>45</v>
      </c>
      <c r="F7">
        <v>0</v>
      </c>
      <c r="H7">
        <f>C7/70.5*100</f>
        <v>63.829787234042556</v>
      </c>
    </row>
    <row r="9" spans="1:8" x14ac:dyDescent="0.2">
      <c r="A9" t="s">
        <v>275</v>
      </c>
      <c r="B9">
        <f>AVERAGE(B5:B6)</f>
        <v>70.5</v>
      </c>
    </row>
    <row r="13" spans="1:8" x14ac:dyDescent="0.2">
      <c r="A13" s="3" t="s">
        <v>276</v>
      </c>
    </row>
    <row r="15" spans="1:8" x14ac:dyDescent="0.2">
      <c r="A15" t="s">
        <v>274</v>
      </c>
      <c r="B15" t="s">
        <v>277</v>
      </c>
      <c r="C15" t="s">
        <v>257</v>
      </c>
      <c r="F15" t="s">
        <v>274</v>
      </c>
      <c r="G15" t="s">
        <v>277</v>
      </c>
      <c r="H15" t="s">
        <v>257</v>
      </c>
    </row>
    <row r="16" spans="1:8" x14ac:dyDescent="0.2">
      <c r="A16">
        <v>0</v>
      </c>
      <c r="B16">
        <v>35</v>
      </c>
      <c r="C16">
        <v>7</v>
      </c>
      <c r="F16">
        <f>A16/32.5*100</f>
        <v>0</v>
      </c>
      <c r="G16" s="4">
        <f t="shared" ref="G16:H19" si="0">B16/32.5*100</f>
        <v>107.69230769230769</v>
      </c>
      <c r="H16" s="4">
        <f t="shared" si="0"/>
        <v>21.53846153846154</v>
      </c>
    </row>
    <row r="17" spans="1:10" x14ac:dyDescent="0.2">
      <c r="A17">
        <v>0</v>
      </c>
      <c r="B17">
        <v>33</v>
      </c>
      <c r="C17">
        <v>13</v>
      </c>
      <c r="F17">
        <f t="shared" ref="F17:F19" si="1">A17/32.5*100</f>
        <v>0</v>
      </c>
      <c r="G17" s="4">
        <f t="shared" si="0"/>
        <v>101.53846153846153</v>
      </c>
      <c r="H17" s="4">
        <f t="shared" si="0"/>
        <v>40</v>
      </c>
    </row>
    <row r="18" spans="1:10" x14ac:dyDescent="0.2">
      <c r="A18">
        <v>0</v>
      </c>
      <c r="B18">
        <v>34</v>
      </c>
      <c r="C18">
        <v>11</v>
      </c>
      <c r="F18">
        <f t="shared" si="1"/>
        <v>0</v>
      </c>
      <c r="G18" s="4">
        <f t="shared" si="0"/>
        <v>104.61538461538463</v>
      </c>
      <c r="H18" s="4">
        <f t="shared" si="0"/>
        <v>33.846153846153847</v>
      </c>
    </row>
    <row r="19" spans="1:10" x14ac:dyDescent="0.2">
      <c r="A19">
        <v>0</v>
      </c>
      <c r="B19">
        <v>28</v>
      </c>
      <c r="C19">
        <v>11</v>
      </c>
      <c r="F19">
        <f t="shared" si="1"/>
        <v>0</v>
      </c>
      <c r="G19" s="4">
        <f t="shared" si="0"/>
        <v>86.15384615384616</v>
      </c>
      <c r="H19" s="4">
        <f t="shared" si="0"/>
        <v>33.846153846153847</v>
      </c>
    </row>
    <row r="21" spans="1:10" x14ac:dyDescent="0.2">
      <c r="A21" t="s">
        <v>275</v>
      </c>
      <c r="B21">
        <f>AVERAGE(B16:B19)</f>
        <v>32.5</v>
      </c>
    </row>
    <row r="24" spans="1:10" x14ac:dyDescent="0.2">
      <c r="A24" s="3" t="s">
        <v>278</v>
      </c>
    </row>
    <row r="26" spans="1:10" x14ac:dyDescent="0.2">
      <c r="A26" t="s">
        <v>274</v>
      </c>
      <c r="B26" t="s">
        <v>277</v>
      </c>
      <c r="C26" t="s">
        <v>257</v>
      </c>
      <c r="F26" t="s">
        <v>274</v>
      </c>
      <c r="G26" t="s">
        <v>277</v>
      </c>
      <c r="H26" t="s">
        <v>257</v>
      </c>
    </row>
    <row r="27" spans="1:10" x14ac:dyDescent="0.2">
      <c r="A27" s="5">
        <v>4</v>
      </c>
      <c r="B27" s="5">
        <v>174</v>
      </c>
      <c r="C27" s="5">
        <v>137</v>
      </c>
      <c r="F27" s="4">
        <f>A27/189.25*100</f>
        <v>2.1136063408190227</v>
      </c>
      <c r="G27" s="4">
        <f t="shared" ref="G27:H30" si="2">B27/189.25*100</f>
        <v>91.941875825627477</v>
      </c>
      <c r="H27" s="4">
        <f t="shared" si="2"/>
        <v>72.391017173051523</v>
      </c>
      <c r="I27" s="5"/>
      <c r="J27" s="5"/>
    </row>
    <row r="28" spans="1:10" x14ac:dyDescent="0.2">
      <c r="A28" s="5">
        <v>3</v>
      </c>
      <c r="B28" s="5">
        <v>199</v>
      </c>
      <c r="C28" s="5">
        <v>112</v>
      </c>
      <c r="F28" s="4">
        <f t="shared" ref="F28:F30" si="3">A28/189.25*100</f>
        <v>1.5852047556142668</v>
      </c>
      <c r="G28" s="4">
        <f t="shared" si="2"/>
        <v>105.15191545574636</v>
      </c>
      <c r="H28" s="4">
        <f t="shared" si="2"/>
        <v>59.180977542932631</v>
      </c>
      <c r="I28" s="5"/>
      <c r="J28" s="5"/>
    </row>
    <row r="29" spans="1:10" x14ac:dyDescent="0.2">
      <c r="A29" s="5">
        <v>1</v>
      </c>
      <c r="B29" s="5">
        <v>213</v>
      </c>
      <c r="C29" s="5">
        <v>128</v>
      </c>
      <c r="F29" s="4">
        <f t="shared" si="3"/>
        <v>0.52840158520475566</v>
      </c>
      <c r="G29" s="4">
        <f t="shared" si="2"/>
        <v>112.54953764861295</v>
      </c>
      <c r="H29" s="4">
        <f t="shared" si="2"/>
        <v>67.635402906208725</v>
      </c>
      <c r="I29" s="5"/>
      <c r="J29" s="5"/>
    </row>
    <row r="30" spans="1:10" x14ac:dyDescent="0.2">
      <c r="A30" s="5">
        <v>6</v>
      </c>
      <c r="B30" s="5">
        <v>171</v>
      </c>
      <c r="C30" s="5">
        <v>96</v>
      </c>
      <c r="F30" s="4">
        <f t="shared" si="3"/>
        <v>3.1704095112285335</v>
      </c>
      <c r="G30" s="4">
        <f t="shared" si="2"/>
        <v>90.356671070013206</v>
      </c>
      <c r="H30" s="4">
        <f t="shared" si="2"/>
        <v>50.726552179656537</v>
      </c>
      <c r="I30" s="5"/>
      <c r="J30" s="5"/>
    </row>
    <row r="31" spans="1:10" x14ac:dyDescent="0.2">
      <c r="I31" s="5"/>
      <c r="J31" s="5"/>
    </row>
    <row r="32" spans="1:10" x14ac:dyDescent="0.2">
      <c r="A32" t="s">
        <v>275</v>
      </c>
      <c r="B32">
        <f>AVERAGE(B27:B30)</f>
        <v>189.25</v>
      </c>
      <c r="I32" s="5"/>
      <c r="J32" s="5"/>
    </row>
    <row r="33" spans="9:10" x14ac:dyDescent="0.2">
      <c r="I33" s="5"/>
      <c r="J33" s="5"/>
    </row>
    <row r="34" spans="9:10" x14ac:dyDescent="0.2">
      <c r="I34" s="5"/>
      <c r="J34" s="5"/>
    </row>
    <row r="35" spans="9:10" x14ac:dyDescent="0.2">
      <c r="I35" s="5"/>
      <c r="J35" s="5"/>
    </row>
    <row r="36" spans="9:10" x14ac:dyDescent="0.2">
      <c r="I36" s="5"/>
      <c r="J36" s="5"/>
    </row>
    <row r="37" spans="9:10" x14ac:dyDescent="0.2">
      <c r="I37" s="5"/>
      <c r="J37" s="5"/>
    </row>
    <row r="38" spans="9:10" x14ac:dyDescent="0.2">
      <c r="I38" s="5"/>
      <c r="J38" s="5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A493B-7429-FA45-9D2A-A255EF8D8268}">
  <dimension ref="A1:L38"/>
  <sheetViews>
    <sheetView workbookViewId="0">
      <selection activeCell="M23" sqref="M23"/>
    </sheetView>
  </sheetViews>
  <sheetFormatPr baseColWidth="10" defaultColWidth="11" defaultRowHeight="16" x14ac:dyDescent="0.2"/>
  <cols>
    <col min="1" max="1" width="11" style="57"/>
    <col min="6" max="6" width="14.1640625" customWidth="1"/>
    <col min="7" max="7" width="12.5" customWidth="1"/>
    <col min="8" max="8" width="15" customWidth="1"/>
    <col min="9" max="9" width="14" customWidth="1"/>
    <col min="10" max="10" width="18.33203125" customWidth="1"/>
    <col min="11" max="11" width="21.1640625" customWidth="1"/>
    <col min="12" max="12" width="11" style="57"/>
  </cols>
  <sheetData>
    <row r="1" spans="1:12" x14ac:dyDescent="0.2"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2" x14ac:dyDescent="0.2"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2" x14ac:dyDescent="0.2"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2" x14ac:dyDescent="0.2">
      <c r="A4" s="62" t="s">
        <v>279</v>
      </c>
      <c r="B4" s="57"/>
      <c r="C4" s="57" t="s">
        <v>193</v>
      </c>
      <c r="D4" s="57"/>
      <c r="E4" s="57"/>
      <c r="F4" s="57"/>
      <c r="G4" s="57"/>
      <c r="H4" s="57"/>
      <c r="I4" s="57"/>
      <c r="J4" s="57"/>
      <c r="K4" s="57"/>
    </row>
    <row r="5" spans="1:12" x14ac:dyDescent="0.2">
      <c r="B5" s="57"/>
      <c r="C5" s="57"/>
      <c r="D5" s="57"/>
      <c r="E5" s="57"/>
      <c r="F5" s="57"/>
      <c r="G5" s="57"/>
      <c r="H5" s="57"/>
      <c r="I5" s="57"/>
      <c r="J5" s="57"/>
      <c r="K5" s="57"/>
    </row>
    <row r="6" spans="1:12" x14ac:dyDescent="0.2">
      <c r="A6" s="67"/>
      <c r="B6" s="66"/>
      <c r="C6" s="58" t="s">
        <v>153</v>
      </c>
      <c r="D6" s="59" t="s">
        <v>199</v>
      </c>
      <c r="E6" s="58" t="s">
        <v>36</v>
      </c>
      <c r="F6" s="59" t="s">
        <v>280</v>
      </c>
      <c r="G6" s="58" t="s">
        <v>187</v>
      </c>
      <c r="H6" s="59" t="s">
        <v>281</v>
      </c>
      <c r="I6" s="58" t="s">
        <v>282</v>
      </c>
      <c r="J6" s="59" t="s">
        <v>283</v>
      </c>
      <c r="K6" s="58" t="s">
        <v>284</v>
      </c>
      <c r="L6" s="64"/>
    </row>
    <row r="7" spans="1:12" x14ac:dyDescent="0.2">
      <c r="A7" s="67"/>
      <c r="B7" s="69" t="s">
        <v>130</v>
      </c>
      <c r="C7" s="60"/>
      <c r="D7" s="61">
        <v>19.257142857142856</v>
      </c>
      <c r="E7" s="60"/>
      <c r="F7" s="65">
        <v>27.818180000000002</v>
      </c>
      <c r="G7" s="60"/>
      <c r="H7" s="61">
        <v>10.909090909090908</v>
      </c>
      <c r="I7" s="60"/>
      <c r="J7" s="61">
        <v>38</v>
      </c>
      <c r="K7" s="60"/>
      <c r="L7" s="68"/>
    </row>
    <row r="8" spans="1:12" x14ac:dyDescent="0.2">
      <c r="A8" s="67"/>
      <c r="B8" s="66" t="s">
        <v>285</v>
      </c>
      <c r="C8" s="58"/>
      <c r="D8" s="59">
        <v>7.1287861404824522</v>
      </c>
      <c r="E8" s="58"/>
      <c r="F8" s="65">
        <v>11.45599</v>
      </c>
      <c r="G8" s="58"/>
      <c r="H8" s="59">
        <v>3.6295390504867506</v>
      </c>
      <c r="I8" s="58"/>
      <c r="J8" s="59">
        <v>11.224972160321824</v>
      </c>
      <c r="K8" s="58"/>
      <c r="L8" s="64"/>
    </row>
    <row r="9" spans="1:12" x14ac:dyDescent="0.2">
      <c r="A9" s="67"/>
      <c r="B9" s="66" t="s">
        <v>286</v>
      </c>
      <c r="C9" s="58"/>
      <c r="D9" s="59">
        <v>1.2049847875356849</v>
      </c>
      <c r="E9" s="58"/>
      <c r="F9" s="65">
        <v>3.45411</v>
      </c>
      <c r="G9" s="58"/>
      <c r="H9" s="59">
        <v>1.0943471993097598</v>
      </c>
      <c r="I9" s="58"/>
      <c r="J9" s="59">
        <v>5.0199601592044534</v>
      </c>
      <c r="K9" s="58"/>
      <c r="L9" s="64"/>
    </row>
    <row r="10" spans="1:12" x14ac:dyDescent="0.2">
      <c r="B10" s="63"/>
      <c r="C10" s="63"/>
      <c r="D10" s="63"/>
      <c r="E10" s="63"/>
      <c r="F10" s="63"/>
      <c r="G10" s="63"/>
      <c r="H10" s="63"/>
      <c r="I10" s="63"/>
      <c r="J10" s="63"/>
      <c r="K10" s="63"/>
    </row>
    <row r="11" spans="1:12" x14ac:dyDescent="0.2">
      <c r="B11" s="63"/>
      <c r="C11" s="63"/>
      <c r="D11" s="63"/>
      <c r="E11" s="63"/>
      <c r="F11" s="63"/>
      <c r="G11" s="63"/>
      <c r="H11" s="63"/>
      <c r="I11" s="63"/>
      <c r="J11" s="63"/>
      <c r="K11" s="63"/>
    </row>
    <row r="12" spans="1:12" x14ac:dyDescent="0.2">
      <c r="B12" s="63"/>
      <c r="C12" s="63"/>
      <c r="D12" s="63"/>
      <c r="E12" s="63"/>
      <c r="F12" s="63"/>
      <c r="G12" s="63"/>
      <c r="H12" s="63"/>
      <c r="I12" s="63"/>
      <c r="J12" s="63"/>
      <c r="K12" s="63"/>
    </row>
    <row r="13" spans="1:12" x14ac:dyDescent="0.2">
      <c r="A13" s="62" t="s">
        <v>287</v>
      </c>
      <c r="B13" s="57"/>
      <c r="C13" s="57" t="s">
        <v>288</v>
      </c>
      <c r="D13" s="57"/>
      <c r="E13" s="57"/>
      <c r="F13" s="57"/>
      <c r="G13" s="57"/>
      <c r="H13" s="57"/>
      <c r="I13" s="57"/>
      <c r="J13" s="57"/>
      <c r="K13" s="57"/>
    </row>
    <row r="14" spans="1:12" x14ac:dyDescent="0.2">
      <c r="B14" s="57"/>
      <c r="C14" s="57"/>
      <c r="D14" s="57"/>
      <c r="E14" s="57"/>
      <c r="F14" s="57"/>
      <c r="G14" s="57"/>
      <c r="H14" s="57"/>
      <c r="I14" s="57"/>
      <c r="J14" s="57"/>
      <c r="K14" s="57"/>
    </row>
    <row r="15" spans="1:12" s="6" customFormat="1" x14ac:dyDescent="0.2">
      <c r="A15" s="57"/>
      <c r="B15" s="58"/>
      <c r="C15" s="58" t="s">
        <v>153</v>
      </c>
      <c r="D15" s="59" t="s">
        <v>199</v>
      </c>
      <c r="E15" s="58" t="s">
        <v>36</v>
      </c>
      <c r="F15" s="59" t="s">
        <v>280</v>
      </c>
      <c r="G15" s="58" t="s">
        <v>187</v>
      </c>
      <c r="H15" s="59" t="s">
        <v>281</v>
      </c>
      <c r="I15" s="58" t="s">
        <v>282</v>
      </c>
      <c r="J15" s="59" t="s">
        <v>283</v>
      </c>
      <c r="K15" s="58" t="s">
        <v>284</v>
      </c>
      <c r="L15" s="62"/>
    </row>
    <row r="16" spans="1:12" x14ac:dyDescent="0.2">
      <c r="B16" s="60" t="s">
        <v>130</v>
      </c>
      <c r="C16" s="60">
        <v>6.6162448071216566</v>
      </c>
      <c r="D16" s="61">
        <v>10.740541284403669</v>
      </c>
      <c r="E16" s="60">
        <v>5.3706590163934456</v>
      </c>
      <c r="F16" s="61">
        <v>11.851904761904764</v>
      </c>
      <c r="G16" s="60">
        <v>8.8093728813559338</v>
      </c>
      <c r="H16" s="61">
        <v>20.964939393939389</v>
      </c>
      <c r="I16" s="60">
        <v>8.0010578947368387</v>
      </c>
      <c r="J16" s="61">
        <v>16.729258064516127</v>
      </c>
      <c r="K16" s="60">
        <v>2.8205</v>
      </c>
    </row>
    <row r="17" spans="1:11" x14ac:dyDescent="0.2">
      <c r="B17" s="58" t="s">
        <v>285</v>
      </c>
      <c r="C17" s="58">
        <v>6.6800315423977441</v>
      </c>
      <c r="D17" s="59">
        <v>11.090626474088159</v>
      </c>
      <c r="E17" s="58">
        <v>5.5503583840979944</v>
      </c>
      <c r="F17" s="59">
        <v>7.9413108364081477</v>
      </c>
      <c r="G17" s="58">
        <v>14.539213634108535</v>
      </c>
      <c r="H17" s="59">
        <v>22.609729290780717</v>
      </c>
      <c r="I17" s="58">
        <v>16.065227566714782</v>
      </c>
      <c r="J17" s="59">
        <v>13.279118803274081</v>
      </c>
      <c r="K17" s="58">
        <v>1.3747300644126461</v>
      </c>
    </row>
    <row r="18" spans="1:11" x14ac:dyDescent="0.2">
      <c r="B18" s="58" t="s">
        <v>286</v>
      </c>
      <c r="C18" s="58">
        <v>0.25730520103539428</v>
      </c>
      <c r="D18" s="59">
        <v>0.4271949700254582</v>
      </c>
      <c r="E18" s="58">
        <v>0.21379181681621259</v>
      </c>
      <c r="F18" s="59">
        <v>0.30588786419309522</v>
      </c>
      <c r="G18" s="58">
        <v>0.56002958418337556</v>
      </c>
      <c r="H18" s="59">
        <v>0.87089423209998695</v>
      </c>
      <c r="I18" s="58">
        <v>0.61880944461066989</v>
      </c>
      <c r="J18" s="59">
        <v>0.51149254484251927</v>
      </c>
      <c r="K18" s="58">
        <v>5.2952623553949502E-2</v>
      </c>
    </row>
    <row r="19" spans="1:11" x14ac:dyDescent="0.2">
      <c r="B19" s="63"/>
      <c r="C19" s="63"/>
      <c r="D19" s="63"/>
      <c r="E19" s="63"/>
      <c r="F19" s="63"/>
      <c r="G19" s="63"/>
      <c r="H19" s="63"/>
      <c r="I19" s="63"/>
      <c r="J19" s="63"/>
      <c r="K19" s="63"/>
    </row>
    <row r="20" spans="1:11" x14ac:dyDescent="0.2">
      <c r="B20" s="63"/>
      <c r="C20" s="63"/>
      <c r="D20" s="63"/>
      <c r="E20" s="63"/>
      <c r="F20" s="63"/>
      <c r="G20" s="63"/>
      <c r="H20" s="63"/>
      <c r="I20" s="63"/>
      <c r="J20" s="63"/>
      <c r="K20" s="63"/>
    </row>
    <row r="21" spans="1:11" x14ac:dyDescent="0.2">
      <c r="A21" s="57" t="s">
        <v>289</v>
      </c>
      <c r="B21" s="63"/>
      <c r="C21" s="63" t="s">
        <v>290</v>
      </c>
      <c r="D21" s="63"/>
      <c r="E21" s="63"/>
      <c r="F21" s="63"/>
      <c r="G21" s="63"/>
      <c r="H21" s="63"/>
      <c r="I21" s="63"/>
      <c r="J21" s="63"/>
      <c r="K21" s="63"/>
    </row>
    <row r="22" spans="1:11" x14ac:dyDescent="0.2">
      <c r="B22" s="63"/>
      <c r="C22" s="63"/>
      <c r="D22" s="63"/>
      <c r="E22" s="63"/>
      <c r="F22" s="63"/>
      <c r="G22" s="63"/>
      <c r="H22" s="63"/>
      <c r="I22" s="63"/>
      <c r="J22" s="63"/>
      <c r="K22" s="63"/>
    </row>
    <row r="23" spans="1:11" x14ac:dyDescent="0.2">
      <c r="B23" s="58"/>
      <c r="C23" s="58" t="s">
        <v>153</v>
      </c>
      <c r="D23" s="59" t="s">
        <v>199</v>
      </c>
      <c r="E23" s="58" t="s">
        <v>36</v>
      </c>
      <c r="F23" s="59" t="s">
        <v>280</v>
      </c>
      <c r="G23" s="58" t="s">
        <v>187</v>
      </c>
      <c r="H23" s="59" t="s">
        <v>281</v>
      </c>
      <c r="I23" s="58" t="s">
        <v>282</v>
      </c>
      <c r="J23" s="59" t="s">
        <v>283</v>
      </c>
      <c r="K23" s="58" t="s">
        <v>284</v>
      </c>
    </row>
    <row r="24" spans="1:11" x14ac:dyDescent="0.2">
      <c r="A24" s="62"/>
      <c r="B24" s="60" t="s">
        <v>130</v>
      </c>
      <c r="C24" s="60">
        <v>2.4928275719234914</v>
      </c>
      <c r="D24" s="61">
        <v>2.4775632495025497</v>
      </c>
      <c r="E24" s="60">
        <v>1.9344610405346767</v>
      </c>
      <c r="F24" s="61">
        <v>1.6769262985799489</v>
      </c>
      <c r="G24" s="60">
        <v>1.0591807321682425</v>
      </c>
      <c r="H24" s="61">
        <v>2.2031820299497857</v>
      </c>
      <c r="I24" s="60">
        <v>1.8227530385050379</v>
      </c>
      <c r="J24" s="61">
        <v>0.90433451216070027</v>
      </c>
      <c r="K24" s="60">
        <v>1.1089098763723897</v>
      </c>
    </row>
    <row r="25" spans="1:11" x14ac:dyDescent="0.2">
      <c r="B25" s="58" t="s">
        <v>291</v>
      </c>
      <c r="C25" s="58">
        <v>1.275479953147999</v>
      </c>
      <c r="D25" s="59">
        <v>1.5180733564441009</v>
      </c>
      <c r="E25" s="58">
        <v>1.8800489244703282</v>
      </c>
      <c r="F25" s="59">
        <v>1.0657791897140576</v>
      </c>
      <c r="G25" s="58">
        <v>0.92810968378436709</v>
      </c>
      <c r="H25" s="59">
        <v>1.7937296166739778</v>
      </c>
      <c r="I25" s="58">
        <v>2.916217321976585</v>
      </c>
      <c r="J25" s="59">
        <v>1.4455629062453317</v>
      </c>
      <c r="K25" s="58">
        <v>1.0923790073810609</v>
      </c>
    </row>
    <row r="26" spans="1:11" x14ac:dyDescent="0.2">
      <c r="B26" s="58" t="s">
        <v>292</v>
      </c>
      <c r="C26" s="58">
        <v>0.18221142187828557</v>
      </c>
      <c r="D26" s="59">
        <v>0.21686762234915727</v>
      </c>
      <c r="E26" s="58">
        <v>0.26857841778147545</v>
      </c>
      <c r="F26" s="59">
        <v>0.15225416995915109</v>
      </c>
      <c r="G26" s="58">
        <v>0.13258709768348101</v>
      </c>
      <c r="H26" s="59">
        <v>0.25624708809628255</v>
      </c>
      <c r="I26" s="58">
        <v>0.41660247456808358</v>
      </c>
      <c r="J26" s="59">
        <v>0.20650898660647596</v>
      </c>
      <c r="K26" s="58">
        <v>0.15605414391158012</v>
      </c>
    </row>
    <row r="27" spans="1:11" x14ac:dyDescent="0.2">
      <c r="B27" s="57"/>
      <c r="C27" s="57"/>
      <c r="D27" s="57"/>
      <c r="E27" s="57"/>
      <c r="F27" s="57"/>
      <c r="G27" s="57"/>
      <c r="H27" s="57"/>
      <c r="I27" s="57"/>
      <c r="J27" s="57"/>
      <c r="K27" s="57"/>
    </row>
    <row r="28" spans="1:11" x14ac:dyDescent="0.2">
      <c r="B28" s="57"/>
      <c r="C28" s="57"/>
      <c r="D28" s="57"/>
      <c r="E28" s="57"/>
      <c r="F28" s="57"/>
      <c r="G28" s="57"/>
      <c r="H28" s="57"/>
      <c r="I28" s="57"/>
      <c r="J28" s="57"/>
      <c r="K28" s="57"/>
    </row>
    <row r="29" spans="1:11" x14ac:dyDescent="0.2">
      <c r="B29" s="57"/>
      <c r="C29" s="57"/>
      <c r="D29" s="57"/>
      <c r="E29" s="57"/>
      <c r="F29" s="57"/>
      <c r="G29" s="57"/>
      <c r="H29" s="57"/>
      <c r="I29" s="57"/>
      <c r="J29" s="57"/>
      <c r="K29" s="57"/>
    </row>
    <row r="30" spans="1:11" x14ac:dyDescent="0.2">
      <c r="B30" s="57"/>
      <c r="C30" s="57"/>
      <c r="D30" s="57"/>
      <c r="E30" s="57"/>
      <c r="F30" s="57"/>
      <c r="G30" s="57"/>
      <c r="H30" s="57"/>
      <c r="I30" s="57"/>
      <c r="J30" s="57"/>
      <c r="K30" s="57"/>
    </row>
    <row r="31" spans="1:11" x14ac:dyDescent="0.2">
      <c r="B31" s="57"/>
      <c r="C31" s="57"/>
      <c r="D31" s="57"/>
      <c r="E31" s="57"/>
      <c r="F31" s="57"/>
      <c r="G31" s="57"/>
      <c r="H31" s="57"/>
      <c r="I31" s="57"/>
      <c r="J31" s="57"/>
      <c r="K31" s="57"/>
    </row>
    <row r="32" spans="1:11" x14ac:dyDescent="0.2">
      <c r="B32" s="57"/>
      <c r="C32" s="57"/>
      <c r="D32" s="57"/>
      <c r="E32" s="57"/>
      <c r="F32" s="57"/>
      <c r="G32" s="57"/>
      <c r="H32" s="57"/>
      <c r="I32" s="57"/>
      <c r="J32" s="57"/>
      <c r="K32" s="57"/>
    </row>
    <row r="33" spans="2:11" x14ac:dyDescent="0.2">
      <c r="B33" s="57"/>
      <c r="C33" s="57"/>
      <c r="D33" s="57"/>
      <c r="E33" s="57"/>
      <c r="F33" s="57"/>
      <c r="G33" s="57"/>
      <c r="H33" s="57"/>
      <c r="I33" s="57"/>
      <c r="J33" s="57"/>
      <c r="K33" s="57"/>
    </row>
    <row r="34" spans="2:11" x14ac:dyDescent="0.2">
      <c r="B34" s="57"/>
      <c r="C34" s="57"/>
      <c r="D34" s="57"/>
      <c r="E34" s="57"/>
      <c r="F34" s="57"/>
      <c r="G34" s="57"/>
      <c r="H34" s="57"/>
      <c r="I34" s="57"/>
      <c r="J34" s="57"/>
      <c r="K34" s="57"/>
    </row>
    <row r="35" spans="2:11" x14ac:dyDescent="0.2">
      <c r="B35" s="57"/>
      <c r="C35" s="57"/>
      <c r="D35" s="57"/>
      <c r="E35" s="57"/>
      <c r="F35" s="57"/>
      <c r="G35" s="57"/>
      <c r="H35" s="57"/>
      <c r="I35" s="57"/>
      <c r="J35" s="57"/>
      <c r="K35" s="57"/>
    </row>
    <row r="36" spans="2:11" x14ac:dyDescent="0.2">
      <c r="B36" s="57"/>
      <c r="C36" s="57"/>
      <c r="D36" s="57"/>
      <c r="E36" s="57"/>
      <c r="F36" s="57"/>
      <c r="G36" s="57"/>
      <c r="H36" s="57"/>
      <c r="I36" s="57"/>
      <c r="J36" s="57"/>
      <c r="K36" s="57"/>
    </row>
    <row r="37" spans="2:11" x14ac:dyDescent="0.2">
      <c r="B37" s="57"/>
      <c r="C37" s="57"/>
      <c r="D37" s="57"/>
      <c r="E37" s="57"/>
      <c r="F37" s="57"/>
      <c r="G37" s="57"/>
      <c r="H37" s="57"/>
      <c r="I37" s="57"/>
      <c r="J37" s="57"/>
      <c r="K37" s="57"/>
    </row>
    <row r="38" spans="2:11" x14ac:dyDescent="0.2">
      <c r="B38" s="57"/>
      <c r="C38" s="57"/>
      <c r="D38" s="57"/>
      <c r="E38" s="57"/>
      <c r="F38" s="57"/>
      <c r="G38" s="57"/>
      <c r="H38" s="57"/>
      <c r="I38" s="57"/>
      <c r="J38" s="57"/>
      <c r="K38" s="57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6A408-8957-1642-A660-28DA32CAFFA8}">
  <dimension ref="A1:W255"/>
  <sheetViews>
    <sheetView topLeftCell="K99" zoomScale="81" zoomScaleNormal="81" workbookViewId="0">
      <selection activeCell="AB130" sqref="AB130"/>
    </sheetView>
  </sheetViews>
  <sheetFormatPr baseColWidth="10" defaultColWidth="11" defaultRowHeight="16" x14ac:dyDescent="0.2"/>
  <cols>
    <col min="35" max="35" width="13.5" bestFit="1" customWidth="1"/>
    <col min="37" max="37" width="13" bestFit="1" customWidth="1"/>
    <col min="38" max="38" width="13.5" bestFit="1" customWidth="1"/>
    <col min="39" max="39" width="13.5" customWidth="1"/>
  </cols>
  <sheetData>
    <row r="1" spans="1:23" x14ac:dyDescent="0.2">
      <c r="A1" s="6" t="s">
        <v>293</v>
      </c>
    </row>
    <row r="2" spans="1:23" x14ac:dyDescent="0.2">
      <c r="L2" s="6" t="s">
        <v>293</v>
      </c>
    </row>
    <row r="3" spans="1:23" x14ac:dyDescent="0.2">
      <c r="A3" t="s">
        <v>294</v>
      </c>
      <c r="G3" t="s">
        <v>295</v>
      </c>
      <c r="L3" s="6" t="s">
        <v>296</v>
      </c>
      <c r="S3" t="s">
        <v>295</v>
      </c>
    </row>
    <row r="4" spans="1:23" x14ac:dyDescent="0.2">
      <c r="A4" t="s">
        <v>153</v>
      </c>
      <c r="B4" t="s">
        <v>199</v>
      </c>
      <c r="C4" t="s">
        <v>187</v>
      </c>
      <c r="D4" t="s">
        <v>281</v>
      </c>
      <c r="E4" t="s">
        <v>297</v>
      </c>
      <c r="G4" t="s">
        <v>153</v>
      </c>
      <c r="H4" t="s">
        <v>199</v>
      </c>
      <c r="I4" t="s">
        <v>187</v>
      </c>
      <c r="J4" t="s">
        <v>281</v>
      </c>
      <c r="K4" t="s">
        <v>297</v>
      </c>
      <c r="M4" t="s">
        <v>153</v>
      </c>
      <c r="N4" t="s">
        <v>199</v>
      </c>
      <c r="O4" t="s">
        <v>187</v>
      </c>
      <c r="P4" t="s">
        <v>281</v>
      </c>
      <c r="S4" t="s">
        <v>153</v>
      </c>
      <c r="T4" t="s">
        <v>199</v>
      </c>
      <c r="U4" t="s">
        <v>187</v>
      </c>
      <c r="V4" t="s">
        <v>281</v>
      </c>
      <c r="W4" t="s">
        <v>297</v>
      </c>
    </row>
    <row r="5" spans="1:23" x14ac:dyDescent="0.2">
      <c r="A5">
        <v>13.164469999999998</v>
      </c>
      <c r="B5">
        <v>13.482766666666663</v>
      </c>
      <c r="C5">
        <v>13.557167999999995</v>
      </c>
      <c r="D5">
        <v>10.097309090909089</v>
      </c>
      <c r="E5">
        <v>14.081816666666665</v>
      </c>
      <c r="G5">
        <v>1.4438999984648058</v>
      </c>
      <c r="H5">
        <v>1.1209620032711989</v>
      </c>
      <c r="I5">
        <v>1.6989781265742552</v>
      </c>
      <c r="J5">
        <v>2.3119990688942549</v>
      </c>
      <c r="K5">
        <v>1.8236627793656073</v>
      </c>
      <c r="M5">
        <v>1.458333333278124E-4</v>
      </c>
      <c r="N5">
        <v>-9.3081761006362854E-3</v>
      </c>
      <c r="O5">
        <v>-6.6666666675985198E-5</v>
      </c>
      <c r="P5">
        <v>1.356852102780162E-5</v>
      </c>
      <c r="Q5">
        <v>3.4276729559713226E-3</v>
      </c>
      <c r="S5">
        <v>1.4438999984648058</v>
      </c>
      <c r="T5">
        <v>1.1209620032711989</v>
      </c>
      <c r="U5">
        <v>1.6989781265742552</v>
      </c>
      <c r="V5">
        <v>2.3119990688942549</v>
      </c>
      <c r="W5">
        <v>1.8236627793656073</v>
      </c>
    </row>
    <row r="6" spans="1:23" x14ac:dyDescent="0.2">
      <c r="A6">
        <v>12.917520000000005</v>
      </c>
      <c r="B6">
        <v>12.774788888888891</v>
      </c>
      <c r="C6">
        <v>14.81268</v>
      </c>
      <c r="D6">
        <v>10.523709090909092</v>
      </c>
      <c r="E6">
        <v>14.220821333333335</v>
      </c>
      <c r="G6">
        <v>1.4479137462646789</v>
      </c>
      <c r="H6">
        <v>1.1149539596180194</v>
      </c>
      <c r="I6">
        <v>1.6929615215289997</v>
      </c>
      <c r="J6">
        <v>2.2031519668658661</v>
      </c>
      <c r="K6">
        <v>1.956042588657215</v>
      </c>
      <c r="M6">
        <v>-0.51433333333332398</v>
      </c>
      <c r="N6">
        <v>-1.345115303983226</v>
      </c>
      <c r="O6">
        <v>2.6155833333333338</v>
      </c>
      <c r="P6">
        <v>0.64607438016528995</v>
      </c>
      <c r="Q6">
        <v>0.2657006289308208</v>
      </c>
      <c r="S6">
        <v>1.4479137462646789</v>
      </c>
      <c r="T6">
        <v>1.1149539596180194</v>
      </c>
      <c r="U6">
        <v>1.6929615215289997</v>
      </c>
      <c r="V6">
        <v>2.2031519668658661</v>
      </c>
      <c r="W6">
        <v>1.956042588657215</v>
      </c>
    </row>
    <row r="7" spans="1:23" x14ac:dyDescent="0.2">
      <c r="A7">
        <v>12.076409999999999</v>
      </c>
      <c r="B7">
        <v>12.459577777777778</v>
      </c>
      <c r="C7">
        <v>15.839975999999998</v>
      </c>
      <c r="D7">
        <v>10.956309090909093</v>
      </c>
      <c r="E7">
        <v>14.450947333333341</v>
      </c>
      <c r="G7">
        <v>1.5332308430565844</v>
      </c>
      <c r="H7">
        <v>1.1174198576504741</v>
      </c>
      <c r="I7">
        <v>1.8171951868745435</v>
      </c>
      <c r="J7">
        <v>2.2242836324933424</v>
      </c>
      <c r="K7">
        <v>2.1617276142687047</v>
      </c>
      <c r="M7">
        <v>-2.2666458333333361</v>
      </c>
      <c r="N7">
        <v>-1.9398532494758918</v>
      </c>
      <c r="O7">
        <v>4.7557833333333299</v>
      </c>
      <c r="P7">
        <v>1.3015289256198366</v>
      </c>
      <c r="Q7">
        <v>0.69990062893083138</v>
      </c>
      <c r="S7">
        <v>1.5332308430565844</v>
      </c>
      <c r="T7">
        <v>1.1174198576504741</v>
      </c>
      <c r="U7">
        <v>1.8171951868745435</v>
      </c>
      <c r="V7">
        <v>2.2242836324933424</v>
      </c>
      <c r="W7">
        <v>2.1617276142687047</v>
      </c>
    </row>
    <row r="8" spans="1:23" x14ac:dyDescent="0.2">
      <c r="A8">
        <v>11.777550000000002</v>
      </c>
      <c r="B8">
        <v>13.123466666666669</v>
      </c>
      <c r="C8">
        <v>15.789491999999999</v>
      </c>
      <c r="D8">
        <v>10.626445454545454</v>
      </c>
      <c r="E8">
        <v>14.955399333333334</v>
      </c>
      <c r="G8">
        <v>1.4595237994519532</v>
      </c>
      <c r="H8">
        <v>1.068180204054227</v>
      </c>
      <c r="I8">
        <v>2.0348943542547278</v>
      </c>
      <c r="J8">
        <v>2.4773612052786631</v>
      </c>
      <c r="K8">
        <v>2.2526660365346296</v>
      </c>
      <c r="M8">
        <v>-2.889270833333331</v>
      </c>
      <c r="N8">
        <v>-0.68723270440251172</v>
      </c>
      <c r="O8">
        <v>4.6506083333333317</v>
      </c>
      <c r="P8">
        <v>0.80173553719008106</v>
      </c>
      <c r="Q8">
        <v>1.6516968553459133</v>
      </c>
      <c r="S8">
        <v>1.4595237994519532</v>
      </c>
      <c r="T8">
        <v>1.068180204054227</v>
      </c>
      <c r="U8">
        <v>2.0348943542547278</v>
      </c>
      <c r="V8">
        <v>2.4773612052786631</v>
      </c>
      <c r="W8">
        <v>2.2526660365346296</v>
      </c>
    </row>
    <row r="9" spans="1:23" x14ac:dyDescent="0.2">
      <c r="A9">
        <v>12.38022</v>
      </c>
      <c r="B9">
        <v>14.177977777777775</v>
      </c>
      <c r="C9">
        <v>14.553659999999999</v>
      </c>
      <c r="D9">
        <v>11.863899999999999</v>
      </c>
      <c r="E9">
        <v>15.027844000000009</v>
      </c>
      <c r="G9">
        <v>1.2763080587555826</v>
      </c>
      <c r="H9">
        <v>1.1222047890422613</v>
      </c>
      <c r="I9">
        <v>1.9460345774020682</v>
      </c>
      <c r="J9">
        <v>2.2369302465021232</v>
      </c>
      <c r="K9">
        <v>2.0349812238227769</v>
      </c>
      <c r="M9">
        <v>-1.6337083333333353</v>
      </c>
      <c r="N9">
        <v>1.3024109014674994</v>
      </c>
      <c r="O9">
        <v>2.0759583333333316</v>
      </c>
      <c r="P9">
        <v>2.6766666666666645</v>
      </c>
      <c r="Q9">
        <v>1.788384905660394</v>
      </c>
      <c r="S9">
        <v>1.2763080587555826</v>
      </c>
      <c r="T9">
        <v>1.1222047890422613</v>
      </c>
      <c r="U9">
        <v>1.9460345774020682</v>
      </c>
      <c r="V9">
        <v>2.2369302465021232</v>
      </c>
      <c r="W9">
        <v>2.0349812238227769</v>
      </c>
    </row>
    <row r="10" spans="1:23" x14ac:dyDescent="0.2">
      <c r="A10">
        <v>13.563100000000006</v>
      </c>
      <c r="B10">
        <v>14.625877777777776</v>
      </c>
      <c r="C10">
        <v>13.694783999999999</v>
      </c>
      <c r="D10">
        <v>11.97057272727273</v>
      </c>
      <c r="E10">
        <v>14.954125333333332</v>
      </c>
      <c r="G10">
        <v>1.3220402591785512</v>
      </c>
      <c r="H10">
        <v>1.2105744788434778</v>
      </c>
      <c r="I10">
        <v>1.6903097583579179</v>
      </c>
      <c r="J10">
        <v>2.1457350724428004</v>
      </c>
      <c r="K10">
        <v>1.9706998918413916</v>
      </c>
      <c r="M10">
        <v>0.83062500000001072</v>
      </c>
      <c r="N10">
        <v>2.1475052410901423</v>
      </c>
      <c r="O10">
        <v>0.28663333333333041</v>
      </c>
      <c r="P10">
        <v>2.8382920110192869</v>
      </c>
      <c r="Q10">
        <v>1.6492930817610034</v>
      </c>
      <c r="S10">
        <v>1.3220402591785512</v>
      </c>
      <c r="T10">
        <v>1.2105744788434778</v>
      </c>
      <c r="U10">
        <v>1.6903097583579179</v>
      </c>
      <c r="V10">
        <v>2.1457350724428004</v>
      </c>
      <c r="W10">
        <v>1.9706998918413916</v>
      </c>
    </row>
    <row r="11" spans="1:23" x14ac:dyDescent="0.2">
      <c r="A11">
        <v>14.265480000000002</v>
      </c>
      <c r="B11">
        <v>14.96801111111111</v>
      </c>
      <c r="C11">
        <v>14.578115999999994</v>
      </c>
      <c r="D11">
        <v>11.846845454545452</v>
      </c>
      <c r="E11">
        <v>14.943465333333336</v>
      </c>
      <c r="G11">
        <v>1.4269871383676405</v>
      </c>
      <c r="H11">
        <v>1.1596073289461748</v>
      </c>
      <c r="I11">
        <v>1.5748074403064178</v>
      </c>
      <c r="J11">
        <v>2.5923802324204783</v>
      </c>
      <c r="K11">
        <v>1.9220157760744117</v>
      </c>
      <c r="M11">
        <v>2.2939166666666693</v>
      </c>
      <c r="N11">
        <v>2.7930398322851135</v>
      </c>
      <c r="O11">
        <v>2.1269083333333216</v>
      </c>
      <c r="P11">
        <v>2.6508264462809872</v>
      </c>
      <c r="Q11">
        <v>1.629179874213841</v>
      </c>
      <c r="S11">
        <v>1.4269871383676405</v>
      </c>
      <c r="T11">
        <v>1.1596073289461748</v>
      </c>
      <c r="U11">
        <v>1.5748074403064178</v>
      </c>
      <c r="V11">
        <v>2.5923802324204783</v>
      </c>
      <c r="W11">
        <v>1.9220157760744117</v>
      </c>
    </row>
    <row r="12" spans="1:23" x14ac:dyDescent="0.2">
      <c r="A12">
        <v>14.591939999999999</v>
      </c>
      <c r="B12">
        <v>15.188633333333334</v>
      </c>
      <c r="C12">
        <v>15.707435999999996</v>
      </c>
      <c r="D12">
        <v>11.455872727272725</v>
      </c>
      <c r="E12">
        <v>15.186634666666665</v>
      </c>
      <c r="G12">
        <v>1.8106929592592758</v>
      </c>
      <c r="H12">
        <v>1.168879118595624</v>
      </c>
      <c r="I12">
        <v>1.6427252383767641</v>
      </c>
      <c r="J12">
        <v>2.2814788954267775</v>
      </c>
      <c r="K12">
        <v>1.820180780494558</v>
      </c>
      <c r="M12">
        <v>2.9740416666666643</v>
      </c>
      <c r="N12">
        <v>3.2093081761006288</v>
      </c>
      <c r="O12">
        <v>4.4796583333333251</v>
      </c>
      <c r="P12">
        <v>2.0584435261707945</v>
      </c>
      <c r="Q12">
        <v>2.0879899371069146</v>
      </c>
      <c r="S12">
        <v>1.8106929592592758</v>
      </c>
      <c r="T12">
        <v>1.168879118595624</v>
      </c>
      <c r="U12">
        <v>1.6427252383767641</v>
      </c>
      <c r="V12">
        <v>2.2814788954267775</v>
      </c>
      <c r="W12">
        <v>1.820180780494558</v>
      </c>
    </row>
    <row r="13" spans="1:23" x14ac:dyDescent="0.2">
      <c r="A13">
        <v>14.532460000000004</v>
      </c>
      <c r="B13">
        <v>14.815355555555552</v>
      </c>
      <c r="C13">
        <v>15.024876000000003</v>
      </c>
      <c r="D13">
        <v>12.051754545454544</v>
      </c>
      <c r="E13">
        <v>15.631208666666669</v>
      </c>
      <c r="G13">
        <v>2.0592708505250616</v>
      </c>
      <c r="H13">
        <v>1.1806474844469277</v>
      </c>
      <c r="I13">
        <v>1.5513288014831383</v>
      </c>
      <c r="J13">
        <v>2.7622785227457083</v>
      </c>
      <c r="K13">
        <v>1.7005000931005889</v>
      </c>
      <c r="M13">
        <v>2.8501250000000073</v>
      </c>
      <c r="N13">
        <v>2.5050104821802863</v>
      </c>
      <c r="O13">
        <v>3.0576583333333391</v>
      </c>
      <c r="P13">
        <v>2.961294765840218</v>
      </c>
      <c r="Q13">
        <v>2.9268088050314516</v>
      </c>
      <c r="S13">
        <v>2.0592708505250616</v>
      </c>
      <c r="T13">
        <v>1.1806474844469277</v>
      </c>
      <c r="U13">
        <v>1.5513288014831383</v>
      </c>
      <c r="V13">
        <v>2.7622785227457083</v>
      </c>
      <c r="W13">
        <v>1.7005000931005889</v>
      </c>
    </row>
    <row r="14" spans="1:23" x14ac:dyDescent="0.2">
      <c r="A14">
        <v>15.374090000000001</v>
      </c>
      <c r="B14">
        <v>14.745099999999999</v>
      </c>
      <c r="C14">
        <v>13.921607999999997</v>
      </c>
      <c r="D14">
        <v>12.187772727272728</v>
      </c>
      <c r="E14">
        <v>16.013677333333341</v>
      </c>
      <c r="G14">
        <v>1.7164958701086361</v>
      </c>
      <c r="H14">
        <v>1.1037930868650667</v>
      </c>
      <c r="I14">
        <v>1.3400559837227328</v>
      </c>
      <c r="J14">
        <v>3.0834632845588126</v>
      </c>
      <c r="K14">
        <v>1.754005734958715</v>
      </c>
      <c r="M14">
        <v>4.6035208333333335</v>
      </c>
      <c r="N14">
        <v>2.3724528301886769</v>
      </c>
      <c r="O14">
        <v>0.75918333333332799</v>
      </c>
      <c r="P14">
        <v>3.1673829201101933</v>
      </c>
      <c r="Q14">
        <v>3.6484477987421529</v>
      </c>
      <c r="S14">
        <v>1.7164958701086361</v>
      </c>
      <c r="T14">
        <v>1.1037930868650667</v>
      </c>
      <c r="U14">
        <v>1.3400559837227328</v>
      </c>
      <c r="V14">
        <v>3.0834632845588126</v>
      </c>
      <c r="W14">
        <v>1.754005734958715</v>
      </c>
    </row>
    <row r="15" spans="1:23" x14ac:dyDescent="0.2">
      <c r="A15">
        <v>15.947210000000002</v>
      </c>
      <c r="B15">
        <v>15.130122222222216</v>
      </c>
      <c r="C15">
        <v>14.464968000000002</v>
      </c>
      <c r="D15">
        <v>12.198872727272731</v>
      </c>
      <c r="E15">
        <v>16.353895999999999</v>
      </c>
      <c r="G15">
        <v>1.4695329175134377</v>
      </c>
      <c r="H15">
        <v>1.1749429606460047</v>
      </c>
      <c r="I15">
        <v>1.1921697715976138</v>
      </c>
      <c r="J15">
        <v>2.9559459108394814</v>
      </c>
      <c r="K15">
        <v>1.8465305502427558</v>
      </c>
      <c r="M15">
        <v>5.7975208333333361</v>
      </c>
      <c r="N15">
        <v>3.0989098532494634</v>
      </c>
      <c r="O15">
        <v>1.8911833333333388</v>
      </c>
      <c r="P15">
        <v>3.1842011019283785</v>
      </c>
      <c r="Q15">
        <v>4.290369811320752</v>
      </c>
      <c r="S15">
        <v>1.4695329175134377</v>
      </c>
      <c r="T15">
        <v>1.1749429606460047</v>
      </c>
      <c r="U15">
        <v>1.1921697715976138</v>
      </c>
      <c r="V15">
        <v>2.9559459108394814</v>
      </c>
      <c r="W15">
        <v>1.8465305502427558</v>
      </c>
    </row>
    <row r="16" spans="1:23" x14ac:dyDescent="0.2">
      <c r="A16">
        <v>15.704800000000002</v>
      </c>
      <c r="B16">
        <v>16.112000000000005</v>
      </c>
      <c r="C16">
        <v>15.627108000000002</v>
      </c>
      <c r="D16">
        <v>13.282818181818184</v>
      </c>
      <c r="E16">
        <v>16.480906000000004</v>
      </c>
      <c r="G16">
        <v>1.3965396620058979</v>
      </c>
      <c r="H16">
        <v>1.2271060251438908</v>
      </c>
      <c r="I16">
        <v>1.2929771444916478</v>
      </c>
      <c r="J16">
        <v>3.1092289317499389</v>
      </c>
      <c r="K16">
        <v>1.9245642384475623</v>
      </c>
      <c r="M16">
        <v>5.2925000000000031</v>
      </c>
      <c r="N16">
        <v>4.9515094339622738</v>
      </c>
      <c r="O16">
        <v>4.3123083333333367</v>
      </c>
      <c r="P16">
        <v>4.8265426997245209</v>
      </c>
      <c r="Q16">
        <v>4.530011320754725</v>
      </c>
      <c r="S16">
        <v>1.3965396620058979</v>
      </c>
      <c r="T16">
        <v>1.2271060251438908</v>
      </c>
      <c r="U16">
        <v>1.2929771444916478</v>
      </c>
      <c r="V16">
        <v>3.1092289317499389</v>
      </c>
      <c r="W16">
        <v>1.9245642384475623</v>
      </c>
    </row>
    <row r="17" spans="1:23" x14ac:dyDescent="0.2">
      <c r="A17">
        <v>15.321129999999997</v>
      </c>
      <c r="B17">
        <v>16.508555555555553</v>
      </c>
      <c r="C17">
        <v>16.213259999999998</v>
      </c>
      <c r="D17">
        <v>14.478527272727275</v>
      </c>
      <c r="E17">
        <v>15.99587600000001</v>
      </c>
      <c r="G17">
        <v>1.2788178785329658</v>
      </c>
      <c r="H17">
        <v>1.2517356671073332</v>
      </c>
      <c r="I17">
        <v>1.1198966453105319</v>
      </c>
      <c r="J17">
        <v>3.6063647701402353</v>
      </c>
      <c r="K17">
        <v>2.0636654332117748</v>
      </c>
      <c r="M17">
        <v>4.4931874999999923</v>
      </c>
      <c r="N17">
        <v>5.6997274633123638</v>
      </c>
      <c r="O17">
        <v>5.5334583333333303</v>
      </c>
      <c r="P17">
        <v>6.6382231404958709</v>
      </c>
      <c r="Q17">
        <v>3.6148603773585086</v>
      </c>
      <c r="S17">
        <v>1.2788178785329658</v>
      </c>
      <c r="T17">
        <v>1.2517356671073332</v>
      </c>
      <c r="U17">
        <v>1.1198966453105319</v>
      </c>
      <c r="V17">
        <v>3.6063647701402353</v>
      </c>
      <c r="W17">
        <v>2.0636654332117748</v>
      </c>
    </row>
    <row r="18" spans="1:23" x14ac:dyDescent="0.2">
      <c r="A18">
        <v>15.049750000000003</v>
      </c>
      <c r="B18">
        <v>16.703633333333332</v>
      </c>
      <c r="C18">
        <v>16.243259999999996</v>
      </c>
      <c r="D18">
        <v>14.317154545454542</v>
      </c>
      <c r="E18">
        <v>16.021295333333338</v>
      </c>
      <c r="G18">
        <v>1.1882955931594736</v>
      </c>
      <c r="H18">
        <v>1.3376409804203833</v>
      </c>
      <c r="I18">
        <v>0.98246941131914689</v>
      </c>
      <c r="J18">
        <v>3.7426852303304021</v>
      </c>
      <c r="K18">
        <v>2.0748487488248091</v>
      </c>
      <c r="M18">
        <v>3.9278125000000053</v>
      </c>
      <c r="N18">
        <v>6.0677987421383621</v>
      </c>
      <c r="O18">
        <v>5.5959583333333249</v>
      </c>
      <c r="P18">
        <v>6.3937190082644575</v>
      </c>
      <c r="Q18">
        <v>3.6628213836478074</v>
      </c>
      <c r="S18">
        <v>1.1882955931594736</v>
      </c>
      <c r="T18">
        <v>1.3376409804203833</v>
      </c>
      <c r="U18">
        <v>0.98246941131914689</v>
      </c>
      <c r="V18">
        <v>3.7426852303304021</v>
      </c>
      <c r="W18">
        <v>2.0748487488248091</v>
      </c>
    </row>
    <row r="19" spans="1:23" x14ac:dyDescent="0.2">
      <c r="A19">
        <v>15.384450000000001</v>
      </c>
      <c r="B19">
        <v>17.105333333333331</v>
      </c>
      <c r="C19">
        <v>16.788108000000001</v>
      </c>
      <c r="D19">
        <v>13.638409090909089</v>
      </c>
      <c r="E19">
        <v>16.381066000000004</v>
      </c>
      <c r="G19">
        <v>1.2323082762081552</v>
      </c>
      <c r="H19">
        <v>1.4631384412738706</v>
      </c>
      <c r="I19">
        <v>1.125003769949233</v>
      </c>
      <c r="J19">
        <v>4.0170284847412043</v>
      </c>
      <c r="K19">
        <v>2.0076048461124247</v>
      </c>
      <c r="M19">
        <v>4.6251041666666683</v>
      </c>
      <c r="N19">
        <v>6.8257232704402453</v>
      </c>
      <c r="O19">
        <v>6.7310583333333351</v>
      </c>
      <c r="P19">
        <v>5.3653168044077102</v>
      </c>
      <c r="Q19">
        <v>4.3416339622641589</v>
      </c>
      <c r="S19">
        <v>1.2323082762081552</v>
      </c>
      <c r="T19">
        <v>1.4631384412738706</v>
      </c>
      <c r="U19">
        <v>1.125003769949233</v>
      </c>
      <c r="V19">
        <v>4.0170284847412043</v>
      </c>
      <c r="W19">
        <v>2.0076048461124247</v>
      </c>
    </row>
    <row r="20" spans="1:23" x14ac:dyDescent="0.2">
      <c r="A20">
        <v>16.040200000000006</v>
      </c>
      <c r="B20">
        <v>17.18066666666666</v>
      </c>
      <c r="C20">
        <v>17.365584000000005</v>
      </c>
      <c r="D20">
        <v>12.828236363636366</v>
      </c>
      <c r="E20">
        <v>16.525738666666676</v>
      </c>
      <c r="G20">
        <v>1.3230143618100145</v>
      </c>
      <c r="H20">
        <v>1.4541607071511133</v>
      </c>
      <c r="I20">
        <v>1.3319700808952109</v>
      </c>
      <c r="J20">
        <v>3.6366264311646952</v>
      </c>
      <c r="K20">
        <v>1.9265152398425447</v>
      </c>
      <c r="M20">
        <v>5.9912500000000115</v>
      </c>
      <c r="N20">
        <v>6.967861635220113</v>
      </c>
      <c r="O20">
        <v>7.9341333333333441</v>
      </c>
      <c r="P20">
        <v>4.1377823691460076</v>
      </c>
      <c r="Q20">
        <v>4.6146012578616533</v>
      </c>
      <c r="S20">
        <v>1.3230143618100145</v>
      </c>
      <c r="T20">
        <v>1.4541607071511133</v>
      </c>
      <c r="U20">
        <v>1.3319700808952109</v>
      </c>
      <c r="V20">
        <v>3.6366264311646952</v>
      </c>
      <c r="W20">
        <v>1.9265152398425447</v>
      </c>
    </row>
    <row r="21" spans="1:23" x14ac:dyDescent="0.2">
      <c r="A21">
        <v>16.58024</v>
      </c>
      <c r="B21">
        <v>17.28884444444444</v>
      </c>
      <c r="C21">
        <v>16.717992000000002</v>
      </c>
      <c r="D21">
        <v>13.487572727272726</v>
      </c>
      <c r="E21">
        <v>16.767868</v>
      </c>
      <c r="G21">
        <v>1.4441139627390134</v>
      </c>
      <c r="H21">
        <v>1.4283246728744763</v>
      </c>
      <c r="I21">
        <v>1.5165832466582378</v>
      </c>
      <c r="J21">
        <v>3.5835585740061977</v>
      </c>
      <c r="K21">
        <v>1.9069053562546248</v>
      </c>
      <c r="M21">
        <v>7.1163333333333316</v>
      </c>
      <c r="N21">
        <v>7.1719706498951679</v>
      </c>
      <c r="O21">
        <v>6.584983333333339</v>
      </c>
      <c r="P21">
        <v>5.1367768595041285</v>
      </c>
      <c r="Q21">
        <v>5.0714490566037735</v>
      </c>
      <c r="S21">
        <v>1.4441139627390134</v>
      </c>
      <c r="T21">
        <v>1.4283246728744763</v>
      </c>
      <c r="U21">
        <v>1.5165832466582378</v>
      </c>
      <c r="V21">
        <v>3.5835585740061977</v>
      </c>
      <c r="W21">
        <v>1.9069053562546248</v>
      </c>
    </row>
    <row r="22" spans="1:23" x14ac:dyDescent="0.2">
      <c r="A22">
        <v>17.012790000000003</v>
      </c>
      <c r="B22">
        <v>17.658400000000004</v>
      </c>
      <c r="C22">
        <v>15.774623999999994</v>
      </c>
      <c r="D22">
        <v>14.208290909090907</v>
      </c>
      <c r="E22">
        <v>16.889565333333337</v>
      </c>
      <c r="G22">
        <v>1.5303887738777751</v>
      </c>
      <c r="H22">
        <v>1.0837191691116328</v>
      </c>
      <c r="I22">
        <v>1.571271671792557</v>
      </c>
      <c r="J22">
        <v>3.9990028914664202</v>
      </c>
      <c r="K22">
        <v>1.8515799984386192</v>
      </c>
      <c r="M22">
        <v>8.0174791666666696</v>
      </c>
      <c r="N22">
        <v>7.8692452830188744</v>
      </c>
      <c r="O22">
        <v>4.6196333333333204</v>
      </c>
      <c r="P22">
        <v>6.2287741046831924</v>
      </c>
      <c r="Q22">
        <v>5.3010666666666735</v>
      </c>
      <c r="S22">
        <v>1.5303887738777751</v>
      </c>
      <c r="T22">
        <v>1.0837191691116328</v>
      </c>
      <c r="U22">
        <v>1.571271671792557</v>
      </c>
      <c r="V22">
        <v>3.9990028914664202</v>
      </c>
      <c r="W22">
        <v>1.8515799984386192</v>
      </c>
    </row>
    <row r="23" spans="1:23" x14ac:dyDescent="0.2">
      <c r="A23">
        <v>17.66845</v>
      </c>
      <c r="B23">
        <v>18.478055555555557</v>
      </c>
      <c r="C23">
        <v>15.839544</v>
      </c>
      <c r="D23">
        <v>14.340100000000001</v>
      </c>
      <c r="E23">
        <v>17.401505333333336</v>
      </c>
      <c r="G23">
        <v>1.4225147569826222</v>
      </c>
      <c r="H23">
        <v>1.0292249947183969</v>
      </c>
      <c r="I23">
        <v>1.4501508176891251</v>
      </c>
      <c r="J23">
        <v>4.3688723465339008</v>
      </c>
      <c r="K23">
        <v>1.7657195092210103</v>
      </c>
      <c r="M23">
        <v>9.3834374999999977</v>
      </c>
      <c r="N23">
        <v>9.4157651991614273</v>
      </c>
      <c r="O23">
        <v>4.7548833333333338</v>
      </c>
      <c r="P23">
        <v>6.4284848484848496</v>
      </c>
      <c r="Q23">
        <v>6.2669911949685586</v>
      </c>
      <c r="S23">
        <v>1.4225147569826222</v>
      </c>
      <c r="T23">
        <v>1.0292249947183969</v>
      </c>
      <c r="U23">
        <v>1.4501508176891251</v>
      </c>
      <c r="V23">
        <v>4.3688723465339008</v>
      </c>
      <c r="W23">
        <v>1.7657195092210103</v>
      </c>
    </row>
    <row r="24" spans="1:23" x14ac:dyDescent="0.2">
      <c r="A24">
        <v>17.944259999999996</v>
      </c>
      <c r="B24">
        <v>18.973111111111113</v>
      </c>
      <c r="C24">
        <v>16.340844000000001</v>
      </c>
      <c r="D24">
        <v>14.291754545454546</v>
      </c>
      <c r="E24">
        <v>17.730266666666672</v>
      </c>
      <c r="G24">
        <v>1.3330308675429181</v>
      </c>
      <c r="H24">
        <v>1.290045458764538</v>
      </c>
      <c r="I24">
        <v>1.270002744878916</v>
      </c>
      <c r="J24">
        <v>4.6047111294699246</v>
      </c>
      <c r="K24">
        <v>1.7012921625967186</v>
      </c>
      <c r="M24">
        <v>9.9580416666666576</v>
      </c>
      <c r="N24">
        <v>10.349832285115307</v>
      </c>
      <c r="O24">
        <v>5.7992583333333343</v>
      </c>
      <c r="P24">
        <v>6.3552341597796147</v>
      </c>
      <c r="Q24">
        <v>6.8872955974842869</v>
      </c>
      <c r="S24">
        <v>1.3330308675429181</v>
      </c>
      <c r="T24">
        <v>1.290045458764538</v>
      </c>
      <c r="U24">
        <v>1.270002744878916</v>
      </c>
      <c r="V24">
        <v>4.6047111294699246</v>
      </c>
      <c r="W24">
        <v>1.7012921625967186</v>
      </c>
    </row>
    <row r="25" spans="1:23" x14ac:dyDescent="0.2">
      <c r="A25">
        <v>18.251830000000005</v>
      </c>
      <c r="B25">
        <v>19.231444444444445</v>
      </c>
      <c r="C25">
        <v>16.840260000000004</v>
      </c>
      <c r="D25">
        <v>15.135700000000002</v>
      </c>
      <c r="E25">
        <v>17.842023333333337</v>
      </c>
      <c r="G25">
        <v>1.5432615423943326</v>
      </c>
      <c r="H25">
        <v>1.423491650066355</v>
      </c>
      <c r="I25">
        <v>1.1658991129596061</v>
      </c>
      <c r="J25">
        <v>4.3740641081236209</v>
      </c>
      <c r="K25">
        <v>1.7165711769345715</v>
      </c>
      <c r="M25">
        <v>10.59881250000001</v>
      </c>
      <c r="N25">
        <v>10.837253668763104</v>
      </c>
      <c r="O25">
        <v>6.839708333333343</v>
      </c>
      <c r="P25">
        <v>7.6339393939393956</v>
      </c>
      <c r="Q25">
        <v>7.0981572327044091</v>
      </c>
      <c r="S25">
        <v>1.5432615423943326</v>
      </c>
      <c r="T25">
        <v>1.423491650066355</v>
      </c>
      <c r="U25">
        <v>1.1658991129596061</v>
      </c>
      <c r="V25">
        <v>4.3740641081236209</v>
      </c>
      <c r="W25">
        <v>1.7165711769345715</v>
      </c>
    </row>
    <row r="26" spans="1:23" x14ac:dyDescent="0.2">
      <c r="A26">
        <v>18.44218</v>
      </c>
      <c r="B26">
        <v>19.974977777777777</v>
      </c>
      <c r="C26">
        <v>17.640311999999998</v>
      </c>
      <c r="D26">
        <v>15.827945454545459</v>
      </c>
      <c r="E26">
        <v>18.059816666666674</v>
      </c>
      <c r="G26">
        <v>1.5610876564327425</v>
      </c>
      <c r="H26">
        <v>1.3603468177859963</v>
      </c>
      <c r="I26">
        <v>1.1185998593678543</v>
      </c>
      <c r="J26">
        <v>4.3930264051690342</v>
      </c>
      <c r="K26">
        <v>1.7344726584924224</v>
      </c>
      <c r="M26">
        <v>10.995375000000001</v>
      </c>
      <c r="N26">
        <v>12.240146750524108</v>
      </c>
      <c r="O26">
        <v>8.5064833333333301</v>
      </c>
      <c r="P26">
        <v>8.6827961432506946</v>
      </c>
      <c r="Q26">
        <v>7.509088050314479</v>
      </c>
      <c r="S26">
        <v>1.5610876564327425</v>
      </c>
      <c r="T26">
        <v>1.3603468177859963</v>
      </c>
      <c r="U26">
        <v>1.1185998593678543</v>
      </c>
      <c r="V26">
        <v>4.3930264051690342</v>
      </c>
      <c r="W26">
        <v>1.7344726584924224</v>
      </c>
    </row>
    <row r="27" spans="1:23" x14ac:dyDescent="0.2">
      <c r="A27">
        <v>18.705969999999997</v>
      </c>
      <c r="B27">
        <v>20.167366666666666</v>
      </c>
      <c r="C27">
        <v>17.489039999999996</v>
      </c>
      <c r="D27">
        <v>15.362918181818179</v>
      </c>
      <c r="E27">
        <v>18.463761333333331</v>
      </c>
      <c r="G27">
        <v>1.4837968289380674</v>
      </c>
      <c r="H27">
        <v>1.342179206758745</v>
      </c>
      <c r="I27">
        <v>1.3525207605225267</v>
      </c>
      <c r="J27">
        <v>4.4759755170048869</v>
      </c>
      <c r="K27">
        <v>1.8166395362415926</v>
      </c>
      <c r="M27">
        <v>11.544937499999993</v>
      </c>
      <c r="N27">
        <v>12.60314465408805</v>
      </c>
      <c r="O27">
        <v>8.1913333333333238</v>
      </c>
      <c r="P27">
        <v>7.9782093663911784</v>
      </c>
      <c r="Q27">
        <v>8.2712477987421327</v>
      </c>
      <c r="S27">
        <v>1.4837968289380674</v>
      </c>
      <c r="T27">
        <v>1.342179206758745</v>
      </c>
      <c r="U27">
        <v>1.3525207605225267</v>
      </c>
      <c r="V27">
        <v>4.4759755170048869</v>
      </c>
      <c r="W27">
        <v>1.8166395362415926</v>
      </c>
    </row>
    <row r="28" spans="1:23" x14ac:dyDescent="0.2">
      <c r="A28">
        <v>18.866759999999999</v>
      </c>
      <c r="B28">
        <v>19.875188888888886</v>
      </c>
      <c r="C28">
        <v>17.528736000000002</v>
      </c>
      <c r="D28">
        <v>14.41498181818182</v>
      </c>
      <c r="E28">
        <v>18.712338666666671</v>
      </c>
      <c r="G28">
        <v>1.6523360881020688</v>
      </c>
      <c r="H28">
        <v>1.2419928534018378</v>
      </c>
      <c r="I28">
        <v>1.5854717518910437</v>
      </c>
      <c r="J28">
        <v>4.3381784033710877</v>
      </c>
      <c r="K28">
        <v>1.9140659783552429</v>
      </c>
      <c r="M28">
        <v>11.879916666666663</v>
      </c>
      <c r="N28">
        <v>12.051865828092238</v>
      </c>
      <c r="O28">
        <v>8.2740333333333371</v>
      </c>
      <c r="P28">
        <v>6.5419421487603326</v>
      </c>
      <c r="Q28">
        <v>8.7402616352201346</v>
      </c>
      <c r="S28">
        <v>1.6523360881020688</v>
      </c>
      <c r="T28">
        <v>1.2419928534018378</v>
      </c>
      <c r="U28">
        <v>1.5854717518910437</v>
      </c>
      <c r="V28">
        <v>4.3381784033710877</v>
      </c>
      <c r="W28">
        <v>1.9140659783552429</v>
      </c>
    </row>
    <row r="29" spans="1:23" x14ac:dyDescent="0.2">
      <c r="A29">
        <v>19.340350000000001</v>
      </c>
      <c r="B29">
        <v>20.078599999999998</v>
      </c>
      <c r="C29">
        <v>17.741759999999999</v>
      </c>
      <c r="D29">
        <v>15.294518181818184</v>
      </c>
      <c r="E29">
        <v>18.97478266666667</v>
      </c>
      <c r="G29">
        <v>1.5348260068055495</v>
      </c>
      <c r="H29">
        <v>1.5104775106825576</v>
      </c>
      <c r="I29">
        <v>1.5628223513175719</v>
      </c>
      <c r="J29">
        <v>4.2928700884197921</v>
      </c>
      <c r="K29">
        <v>1.8843842859518731</v>
      </c>
      <c r="M29">
        <v>12.866562500000001</v>
      </c>
      <c r="N29">
        <v>12.435660377358486</v>
      </c>
      <c r="O29">
        <v>8.7178333333333313</v>
      </c>
      <c r="P29">
        <v>7.8745730027548229</v>
      </c>
      <c r="Q29">
        <v>9.2354389937106962</v>
      </c>
      <c r="S29">
        <v>1.5348260068055495</v>
      </c>
      <c r="T29">
        <v>1.5104775106825576</v>
      </c>
      <c r="U29">
        <v>1.5628223513175719</v>
      </c>
      <c r="V29">
        <v>4.2928700884197921</v>
      </c>
      <c r="W29">
        <v>1.8843842859518731</v>
      </c>
    </row>
    <row r="30" spans="1:23" x14ac:dyDescent="0.2">
      <c r="A30">
        <v>20.365369999999999</v>
      </c>
      <c r="B30">
        <v>20.862633333333335</v>
      </c>
      <c r="C30">
        <v>18.298223999999998</v>
      </c>
      <c r="D30">
        <v>16.028181818181825</v>
      </c>
      <c r="E30">
        <v>19.301030666666669</v>
      </c>
      <c r="G30">
        <v>1.5488772782639146</v>
      </c>
      <c r="H30">
        <v>1.4926177983477347</v>
      </c>
      <c r="I30">
        <v>1.4116318910789432</v>
      </c>
      <c r="J30">
        <v>4.1889143198351242</v>
      </c>
      <c r="K30">
        <v>1.8028886076559705</v>
      </c>
      <c r="M30">
        <v>15.002020833333329</v>
      </c>
      <c r="N30">
        <v>13.914968553459122</v>
      </c>
      <c r="O30">
        <v>9.8771333333333278</v>
      </c>
      <c r="P30">
        <v>8.9861845730027632</v>
      </c>
      <c r="Q30">
        <v>9.8510012578616397</v>
      </c>
      <c r="S30">
        <v>1.5488772782639146</v>
      </c>
      <c r="T30">
        <v>1.4926177983477347</v>
      </c>
      <c r="U30">
        <v>1.4116318910789432</v>
      </c>
      <c r="V30">
        <v>4.1889143198351242</v>
      </c>
      <c r="W30">
        <v>1.8028886076559705</v>
      </c>
    </row>
    <row r="31" spans="1:23" x14ac:dyDescent="0.2">
      <c r="A31">
        <v>20.7776</v>
      </c>
      <c r="B31">
        <v>21.627766666666666</v>
      </c>
      <c r="C31">
        <v>19.137395999999999</v>
      </c>
      <c r="D31">
        <v>16.793845454545458</v>
      </c>
      <c r="E31">
        <v>19.493057999999998</v>
      </c>
      <c r="G31">
        <v>1.431829639773299</v>
      </c>
      <c r="H31">
        <v>1.3625897066289265</v>
      </c>
      <c r="I31">
        <v>1.2813749647936772</v>
      </c>
      <c r="J31">
        <v>4.4156602291387328</v>
      </c>
      <c r="K31">
        <v>1.78223334844774</v>
      </c>
      <c r="M31">
        <v>15.860833333333332</v>
      </c>
      <c r="N31">
        <v>15.358616352201256</v>
      </c>
      <c r="O31">
        <v>11.625408333333331</v>
      </c>
      <c r="P31">
        <v>10.146280991735541</v>
      </c>
      <c r="Q31">
        <v>10.213316981132072</v>
      </c>
      <c r="S31">
        <v>1.431829639773299</v>
      </c>
      <c r="T31">
        <v>1.3625897066289265</v>
      </c>
      <c r="U31">
        <v>1.2813749647936772</v>
      </c>
      <c r="V31">
        <v>4.4156602291387328</v>
      </c>
      <c r="W31">
        <v>1.78223334844774</v>
      </c>
    </row>
    <row r="32" spans="1:23" x14ac:dyDescent="0.2">
      <c r="A32">
        <v>20.418210000000002</v>
      </c>
      <c r="B32">
        <v>21.870122222222221</v>
      </c>
      <c r="C32">
        <v>19.991844</v>
      </c>
      <c r="D32">
        <v>17.072172727272729</v>
      </c>
      <c r="E32">
        <v>19.310841333333336</v>
      </c>
      <c r="G32">
        <v>1.2893040359003327</v>
      </c>
      <c r="H32">
        <v>1.2557336591475321</v>
      </c>
      <c r="I32">
        <v>1.0628483427093414</v>
      </c>
      <c r="J32">
        <v>4.0202251276253307</v>
      </c>
      <c r="K32">
        <v>1.7890227727944139</v>
      </c>
      <c r="M32">
        <v>15.11210416666667</v>
      </c>
      <c r="N32">
        <v>15.815890985324947</v>
      </c>
      <c r="O32">
        <v>13.405508333333335</v>
      </c>
      <c r="P32">
        <v>10.567988980716256</v>
      </c>
      <c r="Q32">
        <v>9.8695119496855384</v>
      </c>
      <c r="S32">
        <v>1.2893040359003327</v>
      </c>
      <c r="T32">
        <v>1.2557336591475321</v>
      </c>
      <c r="U32">
        <v>1.0628483427093414</v>
      </c>
      <c r="V32">
        <v>4.0202251276253307</v>
      </c>
      <c r="W32">
        <v>1.7890227727944139</v>
      </c>
    </row>
    <row r="33" spans="1:23" x14ac:dyDescent="0.2">
      <c r="A33">
        <v>20.542369999999998</v>
      </c>
      <c r="B33">
        <v>22.003888888888891</v>
      </c>
      <c r="C33">
        <v>20.203980000000001</v>
      </c>
      <c r="D33">
        <v>17.136745454545455</v>
      </c>
      <c r="E33">
        <v>19.167945333333343</v>
      </c>
      <c r="G33">
        <v>1.1407586967598933</v>
      </c>
      <c r="H33">
        <v>1.1964052899838089</v>
      </c>
      <c r="I33">
        <v>0.9411396967743092</v>
      </c>
      <c r="J33">
        <v>4.2678907836581947</v>
      </c>
      <c r="K33">
        <v>1.7721583306535078</v>
      </c>
      <c r="M33">
        <v>15.370770833333328</v>
      </c>
      <c r="N33">
        <v>16.068280922431871</v>
      </c>
      <c r="O33">
        <v>13.847458333333337</v>
      </c>
      <c r="P33">
        <v>10.665826446280992</v>
      </c>
      <c r="Q33">
        <v>9.5998968553459303</v>
      </c>
      <c r="S33">
        <v>1.1407586967598933</v>
      </c>
      <c r="T33">
        <v>1.1964052899838089</v>
      </c>
      <c r="U33">
        <v>0.9411396967743092</v>
      </c>
      <c r="V33">
        <v>4.2678907836581947</v>
      </c>
      <c r="W33">
        <v>1.7721583306535078</v>
      </c>
    </row>
    <row r="34" spans="1:23" x14ac:dyDescent="0.2">
      <c r="A34">
        <v>21.380559999999996</v>
      </c>
      <c r="B34">
        <v>22.289044444444443</v>
      </c>
      <c r="C34">
        <v>19.806780000000003</v>
      </c>
      <c r="D34">
        <v>18.099218181818181</v>
      </c>
      <c r="E34">
        <v>19.419408666666666</v>
      </c>
      <c r="G34">
        <v>1.1210586310566784</v>
      </c>
      <c r="H34">
        <v>1.169744978036648</v>
      </c>
      <c r="I34">
        <v>1.0179668081032849</v>
      </c>
      <c r="J34">
        <v>4.0494809884328404</v>
      </c>
      <c r="K34">
        <v>1.8072247150307521</v>
      </c>
      <c r="M34">
        <v>17.11699999999999</v>
      </c>
      <c r="N34">
        <v>16.606310272536685</v>
      </c>
      <c r="O34">
        <v>13.01995833333334</v>
      </c>
      <c r="P34">
        <v>12.124118457300273</v>
      </c>
      <c r="Q34">
        <v>10.074355974842765</v>
      </c>
      <c r="S34">
        <v>1.1210586310566784</v>
      </c>
      <c r="T34">
        <v>1.169744978036648</v>
      </c>
      <c r="U34">
        <v>1.0179668081032849</v>
      </c>
      <c r="V34">
        <v>4.0494809884328404</v>
      </c>
      <c r="W34">
        <v>1.8072247150307521</v>
      </c>
    </row>
    <row r="35" spans="1:23" x14ac:dyDescent="0.2">
      <c r="A35">
        <v>21.863990000000005</v>
      </c>
      <c r="B35">
        <v>23.161166666666666</v>
      </c>
      <c r="C35">
        <v>19.107887999999996</v>
      </c>
      <c r="D35">
        <v>18.867672727272726</v>
      </c>
      <c r="E35">
        <v>19.997718000000003</v>
      </c>
      <c r="G35">
        <v>1.4271033843613257</v>
      </c>
      <c r="H35">
        <v>1.0622523904944223</v>
      </c>
      <c r="I35">
        <v>0.99308503344096755</v>
      </c>
      <c r="J35">
        <v>3.8311814411524385</v>
      </c>
      <c r="K35">
        <v>1.752625726081054</v>
      </c>
      <c r="M35">
        <v>18.124145833333341</v>
      </c>
      <c r="N35">
        <v>18.251823899371068</v>
      </c>
      <c r="O35">
        <v>11.563933333333324</v>
      </c>
      <c r="P35">
        <v>13.288443526170795</v>
      </c>
      <c r="Q35">
        <v>11.165505660377363</v>
      </c>
      <c r="S35">
        <v>1.4271033843613257</v>
      </c>
      <c r="T35">
        <v>1.0622523904944223</v>
      </c>
      <c r="U35">
        <v>0.99308503344096755</v>
      </c>
      <c r="V35">
        <v>3.8311814411524385</v>
      </c>
      <c r="W35">
        <v>1.752625726081054</v>
      </c>
    </row>
    <row r="36" spans="1:23" x14ac:dyDescent="0.2">
      <c r="A36">
        <v>22.157700000000002</v>
      </c>
      <c r="B36">
        <v>23.504544444444445</v>
      </c>
      <c r="C36">
        <v>19.642187999999997</v>
      </c>
      <c r="D36">
        <v>21.251136363636366</v>
      </c>
      <c r="E36">
        <v>20.122734666666677</v>
      </c>
      <c r="G36">
        <v>1.6236483187220319</v>
      </c>
      <c r="H36">
        <v>0.84210501903648016</v>
      </c>
      <c r="I36">
        <v>1.1389099885611833</v>
      </c>
      <c r="J36">
        <v>3.7071187973942581</v>
      </c>
      <c r="K36">
        <v>1.7527553613409363</v>
      </c>
      <c r="M36">
        <v>18.736041666666669</v>
      </c>
      <c r="N36">
        <v>18.899706498951783</v>
      </c>
      <c r="O36">
        <v>12.677058333333328</v>
      </c>
      <c r="P36">
        <v>16.899752066115706</v>
      </c>
      <c r="Q36">
        <v>11.401386163522032</v>
      </c>
      <c r="S36">
        <v>1.6236483187220319</v>
      </c>
      <c r="T36">
        <v>0.84210501903648016</v>
      </c>
      <c r="U36">
        <v>1.1389099885611833</v>
      </c>
      <c r="V36">
        <v>3.7071187973942581</v>
      </c>
      <c r="W36">
        <v>1.7527553613409363</v>
      </c>
    </row>
    <row r="37" spans="1:23" x14ac:dyDescent="0.2">
      <c r="A37">
        <v>22.560840000000002</v>
      </c>
      <c r="B37">
        <v>23.785022222222224</v>
      </c>
      <c r="C37">
        <v>20.418360000000003</v>
      </c>
      <c r="D37">
        <v>19.72088181818182</v>
      </c>
      <c r="E37">
        <v>20.257995333333337</v>
      </c>
      <c r="G37">
        <v>1.6039582899952349</v>
      </c>
      <c r="H37">
        <v>0.83001012774573324</v>
      </c>
      <c r="I37">
        <v>1.2978246713293322</v>
      </c>
      <c r="J37">
        <v>4.4873931339935371</v>
      </c>
      <c r="K37">
        <v>1.7527190822123482</v>
      </c>
      <c r="M37">
        <v>19.575916666666672</v>
      </c>
      <c r="N37">
        <v>19.428909853249479</v>
      </c>
      <c r="O37">
        <v>14.29408333333334</v>
      </c>
      <c r="P37">
        <v>14.581184573002757</v>
      </c>
      <c r="Q37">
        <v>11.656594968553465</v>
      </c>
      <c r="S37">
        <v>1.6039582899952349</v>
      </c>
      <c r="T37">
        <v>0.83001012774573324</v>
      </c>
      <c r="U37">
        <v>1.2978246713293322</v>
      </c>
      <c r="V37">
        <v>4.4873931339935371</v>
      </c>
      <c r="W37">
        <v>1.7527190822123482</v>
      </c>
    </row>
    <row r="38" spans="1:23" x14ac:dyDescent="0.2">
      <c r="A38">
        <v>22.694239999999997</v>
      </c>
      <c r="B38">
        <v>24.071833333333331</v>
      </c>
      <c r="C38">
        <v>20.812655999999997</v>
      </c>
      <c r="D38">
        <v>18.799599999999998</v>
      </c>
      <c r="E38">
        <v>20.678562666666668</v>
      </c>
      <c r="G38">
        <v>1.6518575804361699</v>
      </c>
      <c r="H38">
        <v>1.0210781549965346</v>
      </c>
      <c r="I38">
        <v>1.3317028891026796</v>
      </c>
      <c r="J38">
        <v>4.739417485039696</v>
      </c>
      <c r="K38">
        <v>1.7488133800713659</v>
      </c>
      <c r="M38">
        <v>19.853833333333327</v>
      </c>
      <c r="N38">
        <v>19.970062893081757</v>
      </c>
      <c r="O38">
        <v>15.115533333333328</v>
      </c>
      <c r="P38">
        <v>13.185303030303027</v>
      </c>
      <c r="Q38">
        <v>12.450118238993714</v>
      </c>
      <c r="S38">
        <v>1.6518575804361699</v>
      </c>
      <c r="T38">
        <v>1.0210781549965346</v>
      </c>
      <c r="U38">
        <v>1.3317028891026796</v>
      </c>
      <c r="V38">
        <v>4.739417485039696</v>
      </c>
      <c r="W38">
        <v>1.7488133800713659</v>
      </c>
    </row>
    <row r="39" spans="1:23" x14ac:dyDescent="0.2">
      <c r="A39">
        <v>22.651450000000001</v>
      </c>
      <c r="B39">
        <v>24.27645555555555</v>
      </c>
      <c r="C39">
        <v>21.593027999999997</v>
      </c>
      <c r="D39">
        <v>20.366936363636359</v>
      </c>
      <c r="E39">
        <v>21.148200666666664</v>
      </c>
      <c r="G39">
        <v>1.6300643926783371</v>
      </c>
      <c r="H39">
        <v>1.272211752237373</v>
      </c>
      <c r="I39">
        <v>1.267116785304343</v>
      </c>
      <c r="J39">
        <v>4.5548461875820641</v>
      </c>
      <c r="K39">
        <v>1.7950438223220737</v>
      </c>
      <c r="M39">
        <v>19.764687500000001</v>
      </c>
      <c r="N39">
        <v>20.356142557651982</v>
      </c>
      <c r="O39">
        <v>16.741308333333325</v>
      </c>
      <c r="P39">
        <v>15.560055096418726</v>
      </c>
      <c r="Q39">
        <v>13.336227672955969</v>
      </c>
      <c r="S39">
        <v>1.6300643926783371</v>
      </c>
      <c r="T39">
        <v>1.272211752237373</v>
      </c>
      <c r="U39">
        <v>1.267116785304343</v>
      </c>
      <c r="V39">
        <v>4.5548461875820641</v>
      </c>
      <c r="W39">
        <v>1.7950438223220737</v>
      </c>
    </row>
    <row r="40" spans="1:23" x14ac:dyDescent="0.2">
      <c r="A40">
        <v>22.962560000000003</v>
      </c>
      <c r="B40">
        <v>24.572099999999992</v>
      </c>
      <c r="C40">
        <v>22.635263999999992</v>
      </c>
      <c r="D40">
        <v>21.712527272727275</v>
      </c>
      <c r="E40">
        <v>21.70330933333333</v>
      </c>
      <c r="G40">
        <v>1.6564743912700004</v>
      </c>
      <c r="H40">
        <v>1.3623562089262824</v>
      </c>
      <c r="I40">
        <v>1.1115731152640305</v>
      </c>
      <c r="J40">
        <v>4.301069409163059</v>
      </c>
      <c r="K40">
        <v>1.9081226235632214</v>
      </c>
      <c r="M40">
        <v>20.412833333333339</v>
      </c>
      <c r="N40">
        <v>20.913962264150928</v>
      </c>
      <c r="O40">
        <v>18.912633333333318</v>
      </c>
      <c r="P40">
        <v>17.598829201101932</v>
      </c>
      <c r="Q40">
        <v>14.383602515723265</v>
      </c>
      <c r="S40">
        <v>1.6564743912700004</v>
      </c>
      <c r="T40">
        <v>1.3623562089262824</v>
      </c>
      <c r="U40">
        <v>1.1115731152640305</v>
      </c>
      <c r="V40">
        <v>4.301069409163059</v>
      </c>
      <c r="W40">
        <v>1.9081226235632214</v>
      </c>
    </row>
    <row r="41" spans="1:23" x14ac:dyDescent="0.2">
      <c r="A41">
        <v>23.470089999999999</v>
      </c>
      <c r="B41">
        <v>24.693988888888882</v>
      </c>
      <c r="C41">
        <v>23.095428000000005</v>
      </c>
      <c r="D41">
        <v>21.978390909090908</v>
      </c>
      <c r="E41">
        <v>22.344270000000002</v>
      </c>
      <c r="G41">
        <v>1.6444285190674064</v>
      </c>
      <c r="H41">
        <v>1.6202794766168216</v>
      </c>
      <c r="I41">
        <v>1.0019599397403092</v>
      </c>
      <c r="J41">
        <v>4.9992304440561446</v>
      </c>
      <c r="K41">
        <v>1.964208133028726</v>
      </c>
      <c r="M41">
        <v>21.470187499999994</v>
      </c>
      <c r="N41">
        <v>21.143941299790342</v>
      </c>
      <c r="O41">
        <v>19.871308333333346</v>
      </c>
      <c r="P41">
        <v>18.001652892561982</v>
      </c>
      <c r="Q41">
        <v>15.592962264150948</v>
      </c>
      <c r="S41">
        <v>1.6444285190674064</v>
      </c>
      <c r="T41">
        <v>1.6202794766168216</v>
      </c>
      <c r="U41">
        <v>1.0019599397403092</v>
      </c>
      <c r="V41">
        <v>4.9992304440561446</v>
      </c>
      <c r="W41">
        <v>1.964208133028726</v>
      </c>
    </row>
    <row r="42" spans="1:23" x14ac:dyDescent="0.2">
      <c r="A42">
        <v>23.59376</v>
      </c>
      <c r="B42">
        <v>25.235077777777779</v>
      </c>
      <c r="C42">
        <v>22.502544</v>
      </c>
      <c r="D42">
        <v>22.932099999999995</v>
      </c>
      <c r="E42">
        <v>23.041694000000007</v>
      </c>
      <c r="G42">
        <v>1.5959613279358176</v>
      </c>
      <c r="H42">
        <v>1.9262187364091945</v>
      </c>
      <c r="I42">
        <v>1.0734635956566108</v>
      </c>
      <c r="J42">
        <v>5.3208239669919584</v>
      </c>
      <c r="K42">
        <v>2.0139161759786273</v>
      </c>
      <c r="M42">
        <v>21.727833333333333</v>
      </c>
      <c r="N42">
        <v>22.164863731656187</v>
      </c>
      <c r="O42">
        <v>18.636133333333333</v>
      </c>
      <c r="P42">
        <v>19.446666666666658</v>
      </c>
      <c r="Q42">
        <v>16.908856603773597</v>
      </c>
      <c r="S42">
        <v>1.5959613279358176</v>
      </c>
      <c r="T42">
        <v>1.9262187364091945</v>
      </c>
      <c r="U42">
        <v>1.0734635956566108</v>
      </c>
      <c r="V42">
        <v>5.3208239669919584</v>
      </c>
      <c r="W42">
        <v>2.0139161759786273</v>
      </c>
    </row>
    <row r="43" spans="1:23" x14ac:dyDescent="0.2">
      <c r="A43">
        <v>23.257109999999997</v>
      </c>
      <c r="B43">
        <v>26.106488888888883</v>
      </c>
      <c r="C43">
        <v>21.888275999999998</v>
      </c>
      <c r="D43">
        <v>22.450818181818185</v>
      </c>
      <c r="E43">
        <v>23.615184666666671</v>
      </c>
      <c r="G43">
        <v>1.6002805664042579</v>
      </c>
      <c r="H43">
        <v>2.1700397181109454</v>
      </c>
      <c r="I43">
        <v>0.9256725035946145</v>
      </c>
      <c r="J43">
        <v>5.675550338157243</v>
      </c>
      <c r="K43">
        <v>2.0842029312155499</v>
      </c>
      <c r="M43">
        <v>21.026479166666658</v>
      </c>
      <c r="N43">
        <v>23.809035639412986</v>
      </c>
      <c r="O43">
        <v>17.356408333333327</v>
      </c>
      <c r="P43">
        <v>18.717451790633614</v>
      </c>
      <c r="Q43">
        <v>17.990914465408814</v>
      </c>
      <c r="S43">
        <v>1.6002805664042579</v>
      </c>
      <c r="T43">
        <v>2.1700397181109454</v>
      </c>
      <c r="U43">
        <v>0.9256725035946145</v>
      </c>
      <c r="V43">
        <v>5.675550338157243</v>
      </c>
      <c r="W43">
        <v>2.0842029312155499</v>
      </c>
    </row>
    <row r="44" spans="1:23" x14ac:dyDescent="0.2">
      <c r="A44">
        <v>23.418419999999998</v>
      </c>
      <c r="B44">
        <v>25.946200000000001</v>
      </c>
      <c r="C44">
        <v>21.902412000000005</v>
      </c>
      <c r="D44">
        <v>23.011636363636363</v>
      </c>
      <c r="E44">
        <v>23.727894666666671</v>
      </c>
      <c r="G44">
        <v>1.7363868551167481</v>
      </c>
      <c r="H44">
        <v>1.9036789322840706</v>
      </c>
      <c r="I44">
        <v>0.69849088882946864</v>
      </c>
      <c r="J44">
        <v>5.5760585086550556</v>
      </c>
      <c r="K44">
        <v>2.1496033990719696</v>
      </c>
      <c r="M44">
        <v>21.362541666666658</v>
      </c>
      <c r="N44">
        <v>23.506603773584906</v>
      </c>
      <c r="O44">
        <v>17.385858333333346</v>
      </c>
      <c r="P44">
        <v>19.567176308539942</v>
      </c>
      <c r="Q44">
        <v>18.203574842767303</v>
      </c>
      <c r="S44">
        <v>1.7363868551167481</v>
      </c>
      <c r="T44">
        <v>1.9036789322840706</v>
      </c>
      <c r="U44">
        <v>0.69849088882946864</v>
      </c>
      <c r="V44">
        <v>5.5760585086550556</v>
      </c>
      <c r="W44">
        <v>2.1496033990719696</v>
      </c>
    </row>
    <row r="45" spans="1:23" x14ac:dyDescent="0.2">
      <c r="A45">
        <v>23.403960000000001</v>
      </c>
      <c r="B45">
        <v>25.814844444444439</v>
      </c>
      <c r="C45">
        <v>22.779179999999997</v>
      </c>
      <c r="D45">
        <v>23.321009090909094</v>
      </c>
      <c r="E45">
        <v>23.569416000000004</v>
      </c>
      <c r="G45">
        <v>1.7473032541732505</v>
      </c>
      <c r="H45">
        <v>1.7399234801270824</v>
      </c>
      <c r="I45">
        <v>0.81594679189270758</v>
      </c>
      <c r="J45">
        <v>5.4921499060471595</v>
      </c>
      <c r="K45">
        <v>2.0324943015488048</v>
      </c>
      <c r="M45">
        <v>21.332416666666667</v>
      </c>
      <c r="N45">
        <v>23.258763102725357</v>
      </c>
      <c r="O45">
        <v>19.212458333333327</v>
      </c>
      <c r="P45">
        <v>20.035922865013777</v>
      </c>
      <c r="Q45">
        <v>17.904558490566043</v>
      </c>
      <c r="S45">
        <v>1.7473032541732505</v>
      </c>
      <c r="T45">
        <v>1.7399234801270824</v>
      </c>
      <c r="U45">
        <v>0.81594679189270758</v>
      </c>
      <c r="V45">
        <v>5.4921499060471595</v>
      </c>
      <c r="W45">
        <v>2.0324943015488048</v>
      </c>
    </row>
    <row r="46" spans="1:23" x14ac:dyDescent="0.2">
      <c r="A46">
        <v>23.413600000000002</v>
      </c>
      <c r="B46">
        <v>26.029044444444445</v>
      </c>
      <c r="C46">
        <v>23.466504</v>
      </c>
      <c r="D46">
        <v>23.079745454545456</v>
      </c>
      <c r="E46">
        <v>23.316765333333333</v>
      </c>
      <c r="G46">
        <v>1.80740929060846</v>
      </c>
      <c r="H46">
        <v>1.693981089943569</v>
      </c>
      <c r="I46">
        <v>0.89524684375006913</v>
      </c>
      <c r="J46">
        <v>5.8322430577065871</v>
      </c>
      <c r="K46">
        <v>1.9523225757996636</v>
      </c>
      <c r="M46">
        <v>21.352500000000006</v>
      </c>
      <c r="N46">
        <v>23.662914046121593</v>
      </c>
      <c r="O46">
        <v>20.644383333333334</v>
      </c>
      <c r="P46">
        <v>19.670371900826446</v>
      </c>
      <c r="Q46">
        <v>17.427859119496855</v>
      </c>
      <c r="S46">
        <v>1.80740929060846</v>
      </c>
      <c r="T46">
        <v>1.693981089943569</v>
      </c>
      <c r="U46">
        <v>0.89524684375006913</v>
      </c>
      <c r="V46">
        <v>5.8322430577065871</v>
      </c>
      <c r="W46">
        <v>1.9523225757996636</v>
      </c>
    </row>
    <row r="47" spans="1:23" x14ac:dyDescent="0.2">
      <c r="A47">
        <v>23.768539999999994</v>
      </c>
      <c r="B47">
        <v>26.435833333333331</v>
      </c>
      <c r="C47">
        <v>23.651927999999998</v>
      </c>
      <c r="D47">
        <v>24.026690909090906</v>
      </c>
      <c r="E47">
        <v>23.263630000000003</v>
      </c>
      <c r="G47">
        <v>2.0539185581711883</v>
      </c>
      <c r="H47">
        <v>1.9739663067736932</v>
      </c>
      <c r="I47">
        <v>0.92550244345677435</v>
      </c>
      <c r="J47">
        <v>5.9351168108752992</v>
      </c>
      <c r="K47">
        <v>1.8671524258924852</v>
      </c>
      <c r="M47">
        <v>22.09195833333332</v>
      </c>
      <c r="N47">
        <v>24.430440251572321</v>
      </c>
      <c r="O47">
        <v>21.030683333333329</v>
      </c>
      <c r="P47">
        <v>21.105137741046825</v>
      </c>
      <c r="Q47">
        <v>17.327603773584912</v>
      </c>
      <c r="S47">
        <v>2.0539185581711883</v>
      </c>
      <c r="T47">
        <v>1.9739663067736932</v>
      </c>
      <c r="U47">
        <v>0.92550244345677435</v>
      </c>
      <c r="V47">
        <v>5.9351168108752992</v>
      </c>
      <c r="W47">
        <v>1.8671524258924852</v>
      </c>
    </row>
    <row r="48" spans="1:23" x14ac:dyDescent="0.2">
      <c r="A48">
        <v>23.969659999999998</v>
      </c>
      <c r="B48">
        <v>26.866088888888893</v>
      </c>
      <c r="C48">
        <v>23.934815999999994</v>
      </c>
      <c r="D48">
        <v>25.326636363636361</v>
      </c>
      <c r="E48">
        <v>23.702310666666676</v>
      </c>
      <c r="G48">
        <v>1.8595355482963412</v>
      </c>
      <c r="H48">
        <v>2.1656831355156254</v>
      </c>
      <c r="I48">
        <v>0.91888852492806317</v>
      </c>
      <c r="J48">
        <v>5.564809957122427</v>
      </c>
      <c r="K48">
        <v>1.896576769025472</v>
      </c>
      <c r="M48">
        <v>22.510958333333328</v>
      </c>
      <c r="N48">
        <v>25.242243186582812</v>
      </c>
      <c r="O48">
        <v>21.620033333333321</v>
      </c>
      <c r="P48">
        <v>23.074752066115696</v>
      </c>
      <c r="Q48">
        <v>18.155303144654106</v>
      </c>
      <c r="S48">
        <v>1.8595355482963412</v>
      </c>
      <c r="T48">
        <v>2.1656831355156254</v>
      </c>
      <c r="U48">
        <v>0.91888852492806317</v>
      </c>
      <c r="V48">
        <v>5.564809957122427</v>
      </c>
      <c r="W48">
        <v>1.896576769025472</v>
      </c>
    </row>
    <row r="49" spans="1:23" x14ac:dyDescent="0.2">
      <c r="A49">
        <v>24.355119999999996</v>
      </c>
      <c r="B49">
        <v>27.107922222222221</v>
      </c>
      <c r="C49">
        <v>24.161964000000005</v>
      </c>
      <c r="D49">
        <v>25.379081818181817</v>
      </c>
      <c r="E49">
        <v>24.313934666666675</v>
      </c>
      <c r="G49">
        <v>1.5684289343019584</v>
      </c>
      <c r="H49">
        <v>1.961780464893631</v>
      </c>
      <c r="I49">
        <v>0.8616765699495369</v>
      </c>
      <c r="J49">
        <v>6.0004875257359167</v>
      </c>
      <c r="K49">
        <v>1.9937183818934565</v>
      </c>
      <c r="M49">
        <v>23.313999999999989</v>
      </c>
      <c r="N49">
        <v>25.698532494758908</v>
      </c>
      <c r="O49">
        <v>22.093258333333342</v>
      </c>
      <c r="P49">
        <v>23.154214876033056</v>
      </c>
      <c r="Q49">
        <v>19.309310691823917</v>
      </c>
      <c r="S49">
        <v>1.5684289343019584</v>
      </c>
      <c r="T49">
        <v>1.961780464893631</v>
      </c>
      <c r="U49">
        <v>0.8616765699495369</v>
      </c>
      <c r="V49">
        <v>6.0004875257359167</v>
      </c>
      <c r="W49">
        <v>1.9937183818934565</v>
      </c>
    </row>
    <row r="50" spans="1:23" x14ac:dyDescent="0.2">
      <c r="A50">
        <v>24.90202</v>
      </c>
      <c r="B50">
        <v>27.292777777777786</v>
      </c>
      <c r="C50">
        <v>23.831604000000002</v>
      </c>
      <c r="D50">
        <v>25.154754545454544</v>
      </c>
      <c r="E50">
        <v>24.710252666666673</v>
      </c>
      <c r="G50">
        <v>1.5099399352880798</v>
      </c>
      <c r="H50">
        <v>1.8350198333607075</v>
      </c>
      <c r="I50">
        <v>0.80341339855505334</v>
      </c>
      <c r="J50">
        <v>5.853934916759882</v>
      </c>
      <c r="K50">
        <v>2.042023295650778</v>
      </c>
      <c r="M50">
        <v>24.453375000000001</v>
      </c>
      <c r="N50">
        <v>26.04731656184488</v>
      </c>
      <c r="O50">
        <v>21.405008333333338</v>
      </c>
      <c r="P50">
        <v>22.81432506887052</v>
      </c>
      <c r="Q50">
        <v>20.057080503144665</v>
      </c>
      <c r="S50">
        <v>1.5099399352880798</v>
      </c>
      <c r="T50">
        <v>1.8350198333607075</v>
      </c>
      <c r="U50">
        <v>0.80341339855505334</v>
      </c>
      <c r="V50">
        <v>5.853934916759882</v>
      </c>
      <c r="W50">
        <v>2.042023295650778</v>
      </c>
    </row>
    <row r="51" spans="1:23" x14ac:dyDescent="0.2">
      <c r="A51">
        <v>25.369359999999997</v>
      </c>
      <c r="B51">
        <v>27.406155555555557</v>
      </c>
      <c r="C51">
        <v>23.874000000000002</v>
      </c>
      <c r="D51">
        <v>26.748627272727276</v>
      </c>
      <c r="E51">
        <v>24.875335333333336</v>
      </c>
      <c r="G51">
        <v>1.5758411256073925</v>
      </c>
      <c r="H51">
        <v>1.5086389095722366</v>
      </c>
      <c r="I51">
        <v>0.77284431708102908</v>
      </c>
      <c r="J51">
        <v>6.0340275503714755</v>
      </c>
      <c r="K51">
        <v>2.031987679389875</v>
      </c>
      <c r="M51">
        <v>25.426999999999992</v>
      </c>
      <c r="N51">
        <v>26.261236897274635</v>
      </c>
      <c r="O51">
        <v>21.493333333333339</v>
      </c>
      <c r="P51">
        <v>25.229283746556479</v>
      </c>
      <c r="Q51">
        <v>20.368557232704408</v>
      </c>
      <c r="S51">
        <v>1.5758411256073925</v>
      </c>
      <c r="T51">
        <v>1.5086389095722366</v>
      </c>
      <c r="U51">
        <v>0.77284431708102908</v>
      </c>
      <c r="V51">
        <v>6.0340275503714755</v>
      </c>
      <c r="W51">
        <v>2.031987679389875</v>
      </c>
    </row>
    <row r="52" spans="1:23" x14ac:dyDescent="0.2">
      <c r="A52">
        <v>25.788459999999997</v>
      </c>
      <c r="B52">
        <v>27.587588888888892</v>
      </c>
      <c r="C52">
        <v>24.493296000000001</v>
      </c>
      <c r="D52">
        <v>28.170109090909094</v>
      </c>
      <c r="E52">
        <v>24.655557333333331</v>
      </c>
      <c r="G52">
        <v>1.8257920586967151</v>
      </c>
      <c r="H52">
        <v>1.5418069238400882</v>
      </c>
      <c r="I52">
        <v>0.93323526139506552</v>
      </c>
      <c r="J52">
        <v>6.5297043415026295</v>
      </c>
      <c r="K52">
        <v>2.0459263118691644</v>
      </c>
      <c r="M52">
        <v>26.300124999999991</v>
      </c>
      <c r="N52">
        <v>26.603563941299797</v>
      </c>
      <c r="O52">
        <v>22.783533333333335</v>
      </c>
      <c r="P52">
        <v>27.38304407713499</v>
      </c>
      <c r="Q52">
        <v>19.953881761006283</v>
      </c>
      <c r="S52">
        <v>1.8257920586967151</v>
      </c>
      <c r="T52">
        <v>1.5418069238400882</v>
      </c>
      <c r="U52">
        <v>0.93323526139506552</v>
      </c>
      <c r="V52">
        <v>6.5297043415026295</v>
      </c>
      <c r="W52">
        <v>2.0459263118691644</v>
      </c>
    </row>
    <row r="53" spans="1:23" x14ac:dyDescent="0.2">
      <c r="A53">
        <v>26.739689999999996</v>
      </c>
      <c r="B53">
        <v>28.700511111111116</v>
      </c>
      <c r="C53">
        <v>25.161239999999996</v>
      </c>
      <c r="D53">
        <v>28.895763636363633</v>
      </c>
      <c r="E53">
        <v>24.753603333333334</v>
      </c>
      <c r="G53">
        <v>1.8585159749679614</v>
      </c>
      <c r="H53">
        <v>1.6720040243210035</v>
      </c>
      <c r="I53">
        <v>1.1019761314011347</v>
      </c>
      <c r="J53">
        <v>5.9822361484148443</v>
      </c>
      <c r="K53">
        <v>2.0201784952574413</v>
      </c>
      <c r="M53">
        <v>28.281854166666658</v>
      </c>
      <c r="N53">
        <v>28.703417190775689</v>
      </c>
      <c r="O53">
        <v>24.175083333333326</v>
      </c>
      <c r="P53">
        <v>28.482520661157018</v>
      </c>
      <c r="Q53">
        <v>20.13887421383648</v>
      </c>
      <c r="S53">
        <v>1.8585159749679614</v>
      </c>
      <c r="T53">
        <v>1.6720040243210035</v>
      </c>
      <c r="U53">
        <v>1.1019761314011347</v>
      </c>
      <c r="V53">
        <v>5.9822361484148443</v>
      </c>
      <c r="W53">
        <v>2.0201784952574413</v>
      </c>
    </row>
    <row r="54" spans="1:23" x14ac:dyDescent="0.2">
      <c r="A54">
        <v>27.446119999999997</v>
      </c>
      <c r="B54">
        <v>29.772399999999998</v>
      </c>
      <c r="C54">
        <v>25.471211999999998</v>
      </c>
      <c r="D54">
        <v>27.70183636363636</v>
      </c>
      <c r="E54">
        <v>25.407477333333336</v>
      </c>
      <c r="G54">
        <v>2.0439471145474091</v>
      </c>
      <c r="H54">
        <v>1.5775045815217912</v>
      </c>
      <c r="I54">
        <v>1.1241139233092663</v>
      </c>
      <c r="J54">
        <v>5.98552633634299</v>
      </c>
      <c r="K54">
        <v>1.9821143154586627</v>
      </c>
      <c r="M54">
        <v>29.753583333333328</v>
      </c>
      <c r="N54">
        <v>30.725849056603771</v>
      </c>
      <c r="O54">
        <v>24.82085833333333</v>
      </c>
      <c r="P54">
        <v>26.673539944903574</v>
      </c>
      <c r="Q54">
        <v>21.372598742138372</v>
      </c>
      <c r="S54">
        <v>2.0439471145474091</v>
      </c>
      <c r="T54">
        <v>1.5775045815217912</v>
      </c>
      <c r="U54">
        <v>1.1241139233092663</v>
      </c>
      <c r="V54">
        <v>5.98552633634299</v>
      </c>
      <c r="W54">
        <v>1.9821143154586627</v>
      </c>
    </row>
    <row r="55" spans="1:23" x14ac:dyDescent="0.2">
      <c r="A55">
        <v>27.746280000000002</v>
      </c>
      <c r="B55">
        <v>30.687677777777779</v>
      </c>
      <c r="C55">
        <v>25.964483999999999</v>
      </c>
      <c r="D55">
        <v>27.294218181818181</v>
      </c>
      <c r="E55">
        <v>26.429147333333336</v>
      </c>
      <c r="G55">
        <v>2.0583448699703699</v>
      </c>
      <c r="H55">
        <v>1.4833581011769013</v>
      </c>
      <c r="I55">
        <v>1.1424370689791923</v>
      </c>
      <c r="J55">
        <v>5.5350601612402892</v>
      </c>
      <c r="K55">
        <v>2.0306047949131445</v>
      </c>
      <c r="M55">
        <v>30.378916666666672</v>
      </c>
      <c r="N55">
        <v>32.452788259958069</v>
      </c>
      <c r="O55">
        <v>25.848508333333331</v>
      </c>
      <c r="P55">
        <v>26.055936639118453</v>
      </c>
      <c r="Q55">
        <v>23.300277987421389</v>
      </c>
      <c r="S55">
        <v>2.0583448699703699</v>
      </c>
      <c r="T55">
        <v>1.4833581011769013</v>
      </c>
      <c r="U55">
        <v>1.1424370689791923</v>
      </c>
      <c r="V55">
        <v>5.5350601612402892</v>
      </c>
      <c r="W55">
        <v>2.0306047949131445</v>
      </c>
    </row>
    <row r="56" spans="1:23" x14ac:dyDescent="0.2">
      <c r="A56">
        <v>27.760090000000002</v>
      </c>
      <c r="B56">
        <v>31.246677777777776</v>
      </c>
      <c r="C56">
        <v>26.959199999999992</v>
      </c>
      <c r="D56">
        <v>28.08188181818181</v>
      </c>
      <c r="E56">
        <v>27.310824666666672</v>
      </c>
      <c r="G56">
        <v>1.9238574327780982</v>
      </c>
      <c r="H56">
        <v>1.6306035439181112</v>
      </c>
      <c r="I56">
        <v>1.2019409582837224</v>
      </c>
      <c r="J56">
        <v>5.1852700184105318</v>
      </c>
      <c r="K56">
        <v>2.1301199834008591</v>
      </c>
      <c r="M56">
        <v>30.407687500000002</v>
      </c>
      <c r="N56">
        <v>33.507505241090143</v>
      </c>
      <c r="O56">
        <v>27.920833333333317</v>
      </c>
      <c r="P56">
        <v>27.249366391184559</v>
      </c>
      <c r="Q56">
        <v>24.963820125786174</v>
      </c>
      <c r="S56">
        <v>1.9238574327780982</v>
      </c>
      <c r="T56">
        <v>1.6306035439181112</v>
      </c>
      <c r="U56">
        <v>1.2019409582837224</v>
      </c>
      <c r="V56">
        <v>5.1852700184105318</v>
      </c>
      <c r="W56">
        <v>2.1301199834008591</v>
      </c>
    </row>
    <row r="57" spans="1:23" x14ac:dyDescent="0.2">
      <c r="A57">
        <v>27.777329999999999</v>
      </c>
      <c r="B57">
        <v>31.070022222222221</v>
      </c>
      <c r="C57">
        <v>27.127463999999996</v>
      </c>
      <c r="D57">
        <v>28.916263636363645</v>
      </c>
      <c r="E57">
        <v>27.704637999999996</v>
      </c>
      <c r="G57">
        <v>1.6963531410417494</v>
      </c>
      <c r="H57">
        <v>1.7063384363550844</v>
      </c>
      <c r="I57">
        <v>1.4127456976320218</v>
      </c>
      <c r="J57">
        <v>5.8670321404732091</v>
      </c>
      <c r="K57">
        <v>2.201573235960443</v>
      </c>
      <c r="M57">
        <v>30.443604166666667</v>
      </c>
      <c r="N57">
        <v>33.174192872117395</v>
      </c>
      <c r="O57">
        <v>28.271383333333329</v>
      </c>
      <c r="P57">
        <v>28.513581267217642</v>
      </c>
      <c r="Q57">
        <v>25.706864150943389</v>
      </c>
      <c r="S57">
        <v>1.6963531410417494</v>
      </c>
      <c r="T57">
        <v>1.7063384363550844</v>
      </c>
      <c r="U57">
        <v>1.4127456976320218</v>
      </c>
      <c r="V57">
        <v>5.8670321404732091</v>
      </c>
      <c r="W57">
        <v>2.201573235960443</v>
      </c>
    </row>
    <row r="58" spans="1:23" x14ac:dyDescent="0.2">
      <c r="A58">
        <v>27.597130000000003</v>
      </c>
      <c r="B58">
        <v>30.969833333333334</v>
      </c>
      <c r="C58">
        <v>26.855111999999998</v>
      </c>
      <c r="D58">
        <v>29.089172727272729</v>
      </c>
      <c r="E58">
        <v>28.224594666666675</v>
      </c>
      <c r="G58">
        <v>1.7129623429764986</v>
      </c>
      <c r="H58">
        <v>1.7244295706600103</v>
      </c>
      <c r="I58">
        <v>1.2409050090961757</v>
      </c>
      <c r="J58">
        <v>6.2084959097902841</v>
      </c>
      <c r="K58">
        <v>2.1744945845777477</v>
      </c>
      <c r="M58">
        <v>30.068187500000004</v>
      </c>
      <c r="N58">
        <v>32.985157232704402</v>
      </c>
      <c r="O58">
        <v>27.703983333333333</v>
      </c>
      <c r="P58">
        <v>28.775564738292015</v>
      </c>
      <c r="Q58">
        <v>26.687914465408824</v>
      </c>
      <c r="S58">
        <v>1.7129623429764986</v>
      </c>
      <c r="T58">
        <v>1.7244295706600103</v>
      </c>
      <c r="U58">
        <v>1.2409050090961757</v>
      </c>
      <c r="V58">
        <v>6.2084959097902841</v>
      </c>
      <c r="W58">
        <v>2.1744945845777477</v>
      </c>
    </row>
    <row r="59" spans="1:23" x14ac:dyDescent="0.2">
      <c r="A59">
        <v>27.161350000000006</v>
      </c>
      <c r="B59">
        <v>31.019744444444445</v>
      </c>
      <c r="C59">
        <v>27.021708000000007</v>
      </c>
      <c r="D59">
        <v>29.917536363636362</v>
      </c>
      <c r="E59">
        <v>29.162007333333335</v>
      </c>
      <c r="G59">
        <v>1.7191910422088301</v>
      </c>
      <c r="H59">
        <v>1.7313180792960898</v>
      </c>
      <c r="I59">
        <v>1.0392423591786055</v>
      </c>
      <c r="J59">
        <v>6.0272218863848108</v>
      </c>
      <c r="K59">
        <v>2.2032617975372641</v>
      </c>
      <c r="M59">
        <v>29.160312500000014</v>
      </c>
      <c r="N59">
        <v>33.079329140461219</v>
      </c>
      <c r="O59">
        <v>28.051058333333351</v>
      </c>
      <c r="P59">
        <v>30.030661157024792</v>
      </c>
      <c r="Q59">
        <v>28.456617610062896</v>
      </c>
      <c r="S59">
        <v>1.7191910422088301</v>
      </c>
      <c r="T59">
        <v>1.7313180792960898</v>
      </c>
      <c r="U59">
        <v>1.0392423591786055</v>
      </c>
      <c r="V59">
        <v>6.0272218863848108</v>
      </c>
      <c r="W59">
        <v>2.2032617975372641</v>
      </c>
    </row>
    <row r="60" spans="1:23" x14ac:dyDescent="0.2">
      <c r="A60">
        <v>26.98442</v>
      </c>
      <c r="B60">
        <v>31.43761111111111</v>
      </c>
      <c r="C60">
        <v>27.798011999999993</v>
      </c>
      <c r="D60">
        <v>30.791236363636358</v>
      </c>
      <c r="E60">
        <v>29.665731333333341</v>
      </c>
      <c r="G60">
        <v>1.5727214550156945</v>
      </c>
      <c r="H60">
        <v>2.032235116841417</v>
      </c>
      <c r="I60">
        <v>1.0640571913409518</v>
      </c>
      <c r="J60">
        <v>5.402716485225028</v>
      </c>
      <c r="K60">
        <v>2.2563293717341706</v>
      </c>
      <c r="M60">
        <v>28.791708333333332</v>
      </c>
      <c r="N60">
        <v>33.867756813417188</v>
      </c>
      <c r="O60">
        <v>29.668358333333316</v>
      </c>
      <c r="P60">
        <v>31.354449035812664</v>
      </c>
      <c r="Q60">
        <v>29.40704025157234</v>
      </c>
      <c r="S60">
        <v>1.5727214550156945</v>
      </c>
      <c r="T60">
        <v>2.032235116841417</v>
      </c>
      <c r="U60">
        <v>1.0640571913409518</v>
      </c>
      <c r="V60">
        <v>5.402716485225028</v>
      </c>
      <c r="W60">
        <v>2.2563293717341706</v>
      </c>
    </row>
    <row r="61" spans="1:23" x14ac:dyDescent="0.2">
      <c r="A61">
        <v>27.550050000000006</v>
      </c>
      <c r="B61">
        <v>31.970222222222219</v>
      </c>
      <c r="C61">
        <v>28.636223999999999</v>
      </c>
      <c r="D61">
        <v>30.412163636363641</v>
      </c>
      <c r="E61">
        <v>29.81894066666667</v>
      </c>
      <c r="G61">
        <v>1.5905133734636245</v>
      </c>
      <c r="H61">
        <v>2.1737632491946752</v>
      </c>
      <c r="I61">
        <v>1.1717828102511165</v>
      </c>
      <c r="J61">
        <v>5.2274494198360628</v>
      </c>
      <c r="K61">
        <v>2.1877243390091019</v>
      </c>
      <c r="M61">
        <v>29.97010416666668</v>
      </c>
      <c r="N61">
        <v>34.872683438155128</v>
      </c>
      <c r="O61">
        <v>31.414633333333331</v>
      </c>
      <c r="P61">
        <v>30.780096418732789</v>
      </c>
      <c r="Q61">
        <v>29.696114465408812</v>
      </c>
      <c r="S61">
        <v>1.5905133734636245</v>
      </c>
      <c r="T61">
        <v>2.1737632491946752</v>
      </c>
      <c r="U61">
        <v>1.1717828102511165</v>
      </c>
      <c r="V61">
        <v>5.2274494198360628</v>
      </c>
      <c r="W61">
        <v>2.1877243390091019</v>
      </c>
    </row>
    <row r="62" spans="1:23" x14ac:dyDescent="0.2">
      <c r="A62">
        <v>28.537919999999993</v>
      </c>
      <c r="B62">
        <v>32.347344444444445</v>
      </c>
      <c r="C62">
        <v>29.625695999999998</v>
      </c>
      <c r="D62">
        <v>31.449045454545452</v>
      </c>
      <c r="E62">
        <v>29.548835333333333</v>
      </c>
      <c r="G62">
        <v>1.8540546730402143</v>
      </c>
      <c r="H62">
        <v>2.1650434860984871</v>
      </c>
      <c r="I62">
        <v>1.4741270680643508</v>
      </c>
      <c r="J62">
        <v>4.8577708967878506</v>
      </c>
      <c r="K62">
        <v>2.227579779313968</v>
      </c>
      <c r="M62">
        <v>32.02816666666665</v>
      </c>
      <c r="N62">
        <v>35.58423480083858</v>
      </c>
      <c r="O62">
        <v>33.476033333333326</v>
      </c>
      <c r="P62">
        <v>32.35112947658402</v>
      </c>
      <c r="Q62">
        <v>29.186481761006288</v>
      </c>
      <c r="S62">
        <v>1.8540546730402143</v>
      </c>
      <c r="T62">
        <v>2.1650434860984871</v>
      </c>
      <c r="U62">
        <v>1.4741270680643508</v>
      </c>
      <c r="V62">
        <v>4.8577708967878506</v>
      </c>
      <c r="W62">
        <v>2.227579779313968</v>
      </c>
    </row>
    <row r="63" spans="1:23" x14ac:dyDescent="0.2">
      <c r="A63">
        <v>28.62932</v>
      </c>
      <c r="B63">
        <v>32.880755555555552</v>
      </c>
      <c r="C63">
        <v>29.901515999999997</v>
      </c>
      <c r="D63">
        <v>31.681845454545449</v>
      </c>
      <c r="E63">
        <v>29.44588400000001</v>
      </c>
      <c r="G63">
        <v>2.1194588387814615</v>
      </c>
      <c r="H63">
        <v>2.264642763961723</v>
      </c>
      <c r="I63">
        <v>1.442426043549923</v>
      </c>
      <c r="J63">
        <v>4.8208891198731383</v>
      </c>
      <c r="K63">
        <v>2.3107809045380976</v>
      </c>
      <c r="M63">
        <v>32.218583333333335</v>
      </c>
      <c r="N63">
        <v>36.590670859538776</v>
      </c>
      <c r="O63">
        <v>34.050658333333331</v>
      </c>
      <c r="P63">
        <v>32.703856749311285</v>
      </c>
      <c r="Q63">
        <v>28.992233962264169</v>
      </c>
      <c r="S63">
        <v>2.1194588387814615</v>
      </c>
      <c r="T63">
        <v>2.264642763961723</v>
      </c>
      <c r="U63">
        <v>1.442426043549923</v>
      </c>
      <c r="V63">
        <v>4.8208891198731383</v>
      </c>
      <c r="W63">
        <v>2.3107809045380976</v>
      </c>
    </row>
    <row r="64" spans="1:23" x14ac:dyDescent="0.2">
      <c r="A64">
        <v>29.080600000000004</v>
      </c>
      <c r="B64">
        <v>33.427244444444447</v>
      </c>
      <c r="C64">
        <v>30.105948000000001</v>
      </c>
      <c r="D64">
        <v>32.448254545454546</v>
      </c>
      <c r="E64">
        <v>29.716587333333329</v>
      </c>
      <c r="G64">
        <v>2.2935223766076498</v>
      </c>
      <c r="H64">
        <v>2.434555520983873</v>
      </c>
      <c r="I64">
        <v>1.0798426449770855</v>
      </c>
      <c r="J64">
        <v>5.218555330820343</v>
      </c>
      <c r="K64">
        <v>2.3935546171128768</v>
      </c>
      <c r="M64">
        <v>33.158750000000012</v>
      </c>
      <c r="N64">
        <v>37.621781970649899</v>
      </c>
      <c r="O64">
        <v>34.476558333333344</v>
      </c>
      <c r="P64">
        <v>33.865082644628096</v>
      </c>
      <c r="Q64">
        <v>29.502994968553452</v>
      </c>
      <c r="S64">
        <v>2.2935223766076498</v>
      </c>
      <c r="T64">
        <v>2.434555520983873</v>
      </c>
      <c r="U64">
        <v>1.0798426449770855</v>
      </c>
      <c r="V64">
        <v>5.218555330820343</v>
      </c>
      <c r="W64">
        <v>2.3935546171128768</v>
      </c>
    </row>
    <row r="65" spans="1:23" x14ac:dyDescent="0.2">
      <c r="A65">
        <v>30.285959999999999</v>
      </c>
      <c r="B65">
        <v>34.899955555555557</v>
      </c>
      <c r="C65">
        <v>30.93282</v>
      </c>
      <c r="D65">
        <v>33.313154545454545</v>
      </c>
      <c r="E65">
        <v>29.989344666666668</v>
      </c>
      <c r="G65">
        <v>2.3270157271683591</v>
      </c>
      <c r="H65">
        <v>2.0987224273293825</v>
      </c>
      <c r="I65">
        <v>0.81298477230511335</v>
      </c>
      <c r="J65">
        <v>5.1180237380889473</v>
      </c>
      <c r="K65">
        <v>2.4095614555922955</v>
      </c>
      <c r="M65">
        <v>35.669916666666666</v>
      </c>
      <c r="N65">
        <v>40.400482180293508</v>
      </c>
      <c r="O65">
        <v>36.199208333333324</v>
      </c>
      <c r="P65">
        <v>35.175537190082636</v>
      </c>
      <c r="Q65">
        <v>30.017631446540882</v>
      </c>
      <c r="S65">
        <v>2.3270157271683591</v>
      </c>
      <c r="T65">
        <v>2.0987224273293825</v>
      </c>
      <c r="U65">
        <v>0.81298477230511335</v>
      </c>
      <c r="V65">
        <v>5.1180237380889473</v>
      </c>
      <c r="W65">
        <v>2.4095614555922955</v>
      </c>
    </row>
    <row r="66" spans="1:23" x14ac:dyDescent="0.2">
      <c r="A66">
        <v>31.056729999999998</v>
      </c>
      <c r="B66">
        <v>35.735655555555553</v>
      </c>
      <c r="C66">
        <v>31.581683999999996</v>
      </c>
      <c r="D66">
        <v>32.843209090909092</v>
      </c>
      <c r="E66">
        <v>30.348448000000001</v>
      </c>
      <c r="G66">
        <v>2.2428239734787732</v>
      </c>
      <c r="H66">
        <v>1.8494271366133834</v>
      </c>
      <c r="I66">
        <v>0.80130132928325581</v>
      </c>
      <c r="J66">
        <v>5.2160125769382288</v>
      </c>
      <c r="K66">
        <v>2.3629376582486734</v>
      </c>
      <c r="M66">
        <v>37.275687499999997</v>
      </c>
      <c r="N66">
        <v>41.977274633123685</v>
      </c>
      <c r="O66">
        <v>37.551008333333321</v>
      </c>
      <c r="P66">
        <v>34.463498622589533</v>
      </c>
      <c r="Q66">
        <v>30.695184905660376</v>
      </c>
      <c r="S66">
        <v>2.2428239734787732</v>
      </c>
      <c r="T66">
        <v>1.8494271366133834</v>
      </c>
      <c r="U66">
        <v>0.80130132928325581</v>
      </c>
      <c r="V66">
        <v>5.2160125769382288</v>
      </c>
      <c r="W66">
        <v>2.3629376582486734</v>
      </c>
    </row>
    <row r="67" spans="1:23" x14ac:dyDescent="0.2">
      <c r="A67">
        <v>31.254529999999999</v>
      </c>
      <c r="B67">
        <v>36.102055555555552</v>
      </c>
      <c r="C67">
        <v>31.484231999999999</v>
      </c>
      <c r="D67">
        <v>31.884645454545453</v>
      </c>
      <c r="E67">
        <v>31.086553333333335</v>
      </c>
      <c r="G67">
        <v>2.3980064972134181</v>
      </c>
      <c r="H67">
        <v>1.9419330077779486</v>
      </c>
      <c r="I67">
        <v>1.0207415271480069</v>
      </c>
      <c r="J67">
        <v>5.0801943465667634</v>
      </c>
      <c r="K67">
        <v>2.3962659237078627</v>
      </c>
      <c r="M67">
        <v>37.687770833333332</v>
      </c>
      <c r="N67">
        <v>42.668595387840661</v>
      </c>
      <c r="O67">
        <v>37.347983333333332</v>
      </c>
      <c r="P67">
        <v>33.011129476584017</v>
      </c>
      <c r="Q67">
        <v>32.087836477987423</v>
      </c>
      <c r="S67">
        <v>2.3980064972134181</v>
      </c>
      <c r="T67">
        <v>1.9419330077779486</v>
      </c>
      <c r="U67">
        <v>1.0207415271480069</v>
      </c>
      <c r="V67">
        <v>5.0801943465667634</v>
      </c>
      <c r="W67">
        <v>2.3962659237078627</v>
      </c>
    </row>
    <row r="68" spans="1:23" x14ac:dyDescent="0.2">
      <c r="A68">
        <v>31.277270000000005</v>
      </c>
      <c r="B68">
        <v>35.849688888888892</v>
      </c>
      <c r="C68">
        <v>30.848339999999997</v>
      </c>
      <c r="D68">
        <v>32.98689090909091</v>
      </c>
      <c r="E68">
        <v>31.705916666666674</v>
      </c>
      <c r="G68">
        <v>2.3411418395518004</v>
      </c>
      <c r="H68">
        <v>2.0993621433031771</v>
      </c>
      <c r="I68">
        <v>1.0615059246184153</v>
      </c>
      <c r="J68">
        <v>5.5293051800535169</v>
      </c>
      <c r="K68">
        <v>2.2856086232469073</v>
      </c>
      <c r="M68">
        <v>37.735145833333341</v>
      </c>
      <c r="N68">
        <v>42.192431865828098</v>
      </c>
      <c r="O68">
        <v>36.023208333333329</v>
      </c>
      <c r="P68">
        <v>34.68119834710744</v>
      </c>
      <c r="Q68">
        <v>33.256446540880518</v>
      </c>
      <c r="S68">
        <v>2.3411418395518004</v>
      </c>
      <c r="T68">
        <v>2.0993621433031771</v>
      </c>
      <c r="U68">
        <v>1.0615059246184153</v>
      </c>
      <c r="V68">
        <v>5.5293051800535169</v>
      </c>
      <c r="W68">
        <v>2.2856086232469073</v>
      </c>
    </row>
    <row r="69" spans="1:23" x14ac:dyDescent="0.2">
      <c r="A69">
        <v>31.784480000000002</v>
      </c>
      <c r="B69">
        <v>36.040777777777777</v>
      </c>
      <c r="C69">
        <v>30.479016000000001</v>
      </c>
      <c r="D69">
        <v>32.778727272727274</v>
      </c>
      <c r="E69">
        <v>32.074250000000006</v>
      </c>
      <c r="G69">
        <v>2.2828766575821309</v>
      </c>
      <c r="H69">
        <v>2.2153790557761397</v>
      </c>
      <c r="I69">
        <v>1.1972649827743951</v>
      </c>
      <c r="J69">
        <v>5.4701624435812368</v>
      </c>
      <c r="K69">
        <v>2.1583781076758193</v>
      </c>
      <c r="M69">
        <v>38.791833333333336</v>
      </c>
      <c r="N69">
        <v>42.552976939203354</v>
      </c>
      <c r="O69">
        <v>35.253783333333331</v>
      </c>
      <c r="P69">
        <v>34.365798898071624</v>
      </c>
      <c r="Q69">
        <v>33.951415094339637</v>
      </c>
      <c r="S69">
        <v>2.2828766575821309</v>
      </c>
      <c r="T69">
        <v>2.2153790557761397</v>
      </c>
      <c r="U69">
        <v>1.1972649827743951</v>
      </c>
      <c r="V69">
        <v>5.4701624435812368</v>
      </c>
      <c r="W69">
        <v>2.1583781076758193</v>
      </c>
    </row>
    <row r="70" spans="1:23" x14ac:dyDescent="0.2">
      <c r="A70">
        <v>32.828879999999998</v>
      </c>
      <c r="B70">
        <v>36.32245555555555</v>
      </c>
      <c r="C70">
        <v>30.271079999999994</v>
      </c>
      <c r="D70">
        <v>33.238890909090905</v>
      </c>
      <c r="E70">
        <v>32.555692000000008</v>
      </c>
      <c r="G70">
        <v>2.3221482924606218</v>
      </c>
      <c r="H70">
        <v>2.1497132386999858</v>
      </c>
      <c r="I70">
        <v>1.3278032429208395</v>
      </c>
      <c r="J70">
        <v>5.2203263059049796</v>
      </c>
      <c r="K70">
        <v>2.0980780441437932</v>
      </c>
      <c r="M70">
        <v>40.967666666666666</v>
      </c>
      <c r="N70">
        <v>43.084444444444429</v>
      </c>
      <c r="O70">
        <v>34.820583333333325</v>
      </c>
      <c r="P70">
        <v>35.063016528925608</v>
      </c>
      <c r="Q70">
        <v>34.859796226415114</v>
      </c>
      <c r="S70">
        <v>2.3221482924606218</v>
      </c>
      <c r="T70">
        <v>2.1497132386999858</v>
      </c>
      <c r="U70">
        <v>1.3278032429208395</v>
      </c>
      <c r="V70">
        <v>5.2203263059049796</v>
      </c>
      <c r="W70">
        <v>2.0980780441437932</v>
      </c>
    </row>
    <row r="71" spans="1:23" x14ac:dyDescent="0.2">
      <c r="A71">
        <v>33.710549999999998</v>
      </c>
      <c r="B71">
        <v>36.836911111111107</v>
      </c>
      <c r="C71">
        <v>30.858575999999999</v>
      </c>
      <c r="D71">
        <v>33.713227272727273</v>
      </c>
      <c r="E71">
        <v>32.522438000000001</v>
      </c>
      <c r="G71">
        <v>2.3721678964960886</v>
      </c>
      <c r="H71">
        <v>2.3439033871256334</v>
      </c>
      <c r="I71">
        <v>1.3609594715493933</v>
      </c>
      <c r="J71">
        <v>5.6100749917854742</v>
      </c>
      <c r="K71">
        <v>2.0900970598317574</v>
      </c>
      <c r="M71">
        <v>42.80447916666666</v>
      </c>
      <c r="N71">
        <v>44.055115303983222</v>
      </c>
      <c r="O71">
        <v>36.044533333333327</v>
      </c>
      <c r="P71">
        <v>35.781707988980713</v>
      </c>
      <c r="Q71">
        <v>34.797052830188683</v>
      </c>
      <c r="S71">
        <v>2.3721678964960886</v>
      </c>
      <c r="T71">
        <v>2.3439033871256334</v>
      </c>
      <c r="U71">
        <v>1.3609594715493933</v>
      </c>
      <c r="V71">
        <v>5.6100749917854742</v>
      </c>
      <c r="W71">
        <v>2.0900970598317574</v>
      </c>
    </row>
    <row r="72" spans="1:23" x14ac:dyDescent="0.2">
      <c r="A72">
        <v>34.318660000000008</v>
      </c>
      <c r="B72">
        <v>36.786511111111103</v>
      </c>
      <c r="C72">
        <v>32.408135999999999</v>
      </c>
      <c r="D72">
        <v>34.661854545454553</v>
      </c>
      <c r="E72">
        <v>32.449421333333333</v>
      </c>
      <c r="G72">
        <v>2.2624306002959584</v>
      </c>
      <c r="H72">
        <v>2.8496569849839801</v>
      </c>
      <c r="I72">
        <v>1.3903408970624707</v>
      </c>
      <c r="J72">
        <v>5.8576147202241309</v>
      </c>
      <c r="K72">
        <v>2.0735607104683469</v>
      </c>
      <c r="M72">
        <v>44.071375000000018</v>
      </c>
      <c r="N72">
        <v>43.960020964360574</v>
      </c>
      <c r="O72">
        <v>39.272783333333329</v>
      </c>
      <c r="P72">
        <v>37.219022038567502</v>
      </c>
      <c r="Q72">
        <v>34.659285534591199</v>
      </c>
      <c r="S72">
        <v>2.2624306002959584</v>
      </c>
      <c r="T72">
        <v>2.8496569849839801</v>
      </c>
      <c r="U72">
        <v>1.3903408970624707</v>
      </c>
      <c r="V72">
        <v>5.8576147202241309</v>
      </c>
      <c r="W72">
        <v>2.0735607104683469</v>
      </c>
    </row>
    <row r="73" spans="1:23" x14ac:dyDescent="0.2">
      <c r="A73">
        <v>35.605469999999997</v>
      </c>
      <c r="B73">
        <v>36.711455555555553</v>
      </c>
      <c r="C73">
        <v>33.576515999999991</v>
      </c>
      <c r="D73">
        <v>34.260536363636376</v>
      </c>
      <c r="E73">
        <v>32.813265333333334</v>
      </c>
      <c r="G73">
        <v>2.1523986818353862</v>
      </c>
      <c r="H73">
        <v>2.9309179031543735</v>
      </c>
      <c r="I73">
        <v>1.641946956850646</v>
      </c>
      <c r="J73">
        <v>5.8707323957834419</v>
      </c>
      <c r="K73">
        <v>2.085415172145614</v>
      </c>
      <c r="M73">
        <v>46.752229166666659</v>
      </c>
      <c r="N73">
        <v>43.818406708595383</v>
      </c>
      <c r="O73">
        <v>41.70690833333331</v>
      </c>
      <c r="P73">
        <v>36.610964187327845</v>
      </c>
      <c r="Q73">
        <v>35.345783647798747</v>
      </c>
      <c r="S73">
        <v>2.1523986818353862</v>
      </c>
      <c r="T73">
        <v>2.9309179031543735</v>
      </c>
      <c r="U73">
        <v>1.641946956850646</v>
      </c>
      <c r="V73">
        <v>5.8707323957834419</v>
      </c>
      <c r="W73">
        <v>2.085415172145614</v>
      </c>
    </row>
    <row r="74" spans="1:23" x14ac:dyDescent="0.2">
      <c r="A74">
        <v>36.979500000000002</v>
      </c>
      <c r="B74">
        <v>37.570400000000006</v>
      </c>
      <c r="C74">
        <v>33.633923999999993</v>
      </c>
      <c r="D74">
        <v>36.678600000000003</v>
      </c>
      <c r="E74">
        <v>33.055308000000004</v>
      </c>
      <c r="G74">
        <v>2.0744815691851484</v>
      </c>
      <c r="H74">
        <v>2.7729945747632847</v>
      </c>
      <c r="I74">
        <v>1.9000996672572523</v>
      </c>
      <c r="J74">
        <v>6.0490272913206402</v>
      </c>
      <c r="K74">
        <v>2.1397944102033071</v>
      </c>
      <c r="M74">
        <v>49.614791666666669</v>
      </c>
      <c r="N74">
        <v>45.439056603773601</v>
      </c>
      <c r="O74">
        <v>41.826508333333315</v>
      </c>
      <c r="P74">
        <v>40.274696969696969</v>
      </c>
      <c r="Q74">
        <v>35.802467924528315</v>
      </c>
      <c r="S74">
        <v>2.0744815691851484</v>
      </c>
      <c r="T74">
        <v>2.7729945747632847</v>
      </c>
      <c r="U74">
        <v>1.9000996672572523</v>
      </c>
      <c r="V74">
        <v>6.0490272913206402</v>
      </c>
      <c r="W74">
        <v>2.1397944102033071</v>
      </c>
    </row>
    <row r="75" spans="1:23" x14ac:dyDescent="0.2">
      <c r="A75">
        <v>36.598939999999992</v>
      </c>
      <c r="B75">
        <v>39.028644444444453</v>
      </c>
      <c r="C75">
        <v>33.803652</v>
      </c>
      <c r="D75">
        <v>38.674409090909101</v>
      </c>
      <c r="E75">
        <v>33.579814666666671</v>
      </c>
      <c r="G75">
        <v>2.1057972077735085</v>
      </c>
      <c r="H75">
        <v>2.6286987457945616</v>
      </c>
      <c r="I75">
        <v>1.5587320467325816</v>
      </c>
      <c r="J75">
        <v>5.9955132733894345</v>
      </c>
      <c r="K75">
        <v>2.2065185189877918</v>
      </c>
      <c r="M75">
        <v>48.821958333333313</v>
      </c>
      <c r="N75">
        <v>48.190461215932928</v>
      </c>
      <c r="O75">
        <v>42.18010833333333</v>
      </c>
      <c r="P75">
        <v>43.298650137741063</v>
      </c>
      <c r="Q75">
        <v>36.792103144654099</v>
      </c>
      <c r="S75">
        <v>2.1057972077735085</v>
      </c>
      <c r="T75">
        <v>2.6286987457945616</v>
      </c>
      <c r="U75">
        <v>1.5587320467325816</v>
      </c>
      <c r="V75">
        <v>5.9955132733894345</v>
      </c>
      <c r="W75">
        <v>2.2065185189877918</v>
      </c>
    </row>
    <row r="76" spans="1:23" x14ac:dyDescent="0.2">
      <c r="A76">
        <v>36.224500000000006</v>
      </c>
      <c r="B76">
        <v>40.486044444444445</v>
      </c>
      <c r="C76">
        <v>34.289172000000001</v>
      </c>
      <c r="D76">
        <v>38.000645454545463</v>
      </c>
      <c r="E76">
        <v>34.54977066666666</v>
      </c>
      <c r="G76">
        <v>2.1533885478473125</v>
      </c>
      <c r="H76">
        <v>2.7905984960971586</v>
      </c>
      <c r="I76">
        <v>1.2678459922246228</v>
      </c>
      <c r="J76">
        <v>6.2566065830226414</v>
      </c>
      <c r="K76">
        <v>2.358515879453797</v>
      </c>
      <c r="M76">
        <v>48.041875000000012</v>
      </c>
      <c r="N76">
        <v>50.940272536687637</v>
      </c>
      <c r="O76">
        <v>43.191608333333335</v>
      </c>
      <c r="P76">
        <v>42.277796143250704</v>
      </c>
      <c r="Q76">
        <v>38.622208805031441</v>
      </c>
      <c r="S76">
        <v>2.1533885478473125</v>
      </c>
      <c r="T76">
        <v>2.7905984960971586</v>
      </c>
      <c r="U76">
        <v>1.2678459922246228</v>
      </c>
      <c r="V76">
        <v>6.2566065830226414</v>
      </c>
      <c r="W76">
        <v>2.358515879453797</v>
      </c>
    </row>
    <row r="77" spans="1:23" x14ac:dyDescent="0.2">
      <c r="A77">
        <v>36.332910000000005</v>
      </c>
      <c r="B77">
        <v>40.945422222222227</v>
      </c>
      <c r="C77">
        <v>34.719192000000007</v>
      </c>
      <c r="D77">
        <v>38.709509090909087</v>
      </c>
      <c r="E77">
        <v>35.256329333333341</v>
      </c>
      <c r="G77">
        <v>2.3449351043590787</v>
      </c>
      <c r="H77">
        <v>3.3700517004267589</v>
      </c>
      <c r="I77">
        <v>1.1756734235511346</v>
      </c>
      <c r="J77">
        <v>6.661010745272975</v>
      </c>
      <c r="K77">
        <v>2.4598854184398218</v>
      </c>
      <c r="M77">
        <v>48.267729166666676</v>
      </c>
      <c r="N77">
        <v>51.807023060796652</v>
      </c>
      <c r="O77">
        <v>44.087483333333346</v>
      </c>
      <c r="P77">
        <v>43.351831955922862</v>
      </c>
      <c r="Q77">
        <v>39.955338364779891</v>
      </c>
      <c r="S77">
        <v>2.3449351043590787</v>
      </c>
      <c r="T77">
        <v>3.3700517004267589</v>
      </c>
      <c r="U77">
        <v>1.1756734235511346</v>
      </c>
      <c r="V77">
        <v>6.661010745272975</v>
      </c>
      <c r="W77">
        <v>2.4598854184398218</v>
      </c>
    </row>
    <row r="78" spans="1:23" x14ac:dyDescent="0.2">
      <c r="A78">
        <v>36.16637999999999</v>
      </c>
      <c r="B78">
        <v>42.922422222222224</v>
      </c>
      <c r="C78">
        <v>34.891560000000005</v>
      </c>
      <c r="D78">
        <v>38.45210909090909</v>
      </c>
      <c r="E78">
        <v>35.692046000000012</v>
      </c>
      <c r="G78">
        <v>2.2842125620489515</v>
      </c>
      <c r="H78">
        <v>3.6530269420554089</v>
      </c>
      <c r="I78">
        <v>1.3136378481318476</v>
      </c>
      <c r="J78">
        <v>5.8537659840814378</v>
      </c>
      <c r="K78">
        <v>2.5593017086475891</v>
      </c>
      <c r="M78">
        <v>47.920791666666645</v>
      </c>
      <c r="N78">
        <v>55.53721174004194</v>
      </c>
      <c r="O78">
        <v>44.446583333333336</v>
      </c>
      <c r="P78">
        <v>42.961831955922861</v>
      </c>
      <c r="Q78">
        <v>40.777445283018892</v>
      </c>
      <c r="S78">
        <v>2.2842125620489515</v>
      </c>
      <c r="T78">
        <v>3.6530269420554089</v>
      </c>
      <c r="U78">
        <v>1.3136378481318476</v>
      </c>
      <c r="V78">
        <v>5.8537659840814378</v>
      </c>
      <c r="W78">
        <v>2.5593017086475891</v>
      </c>
    </row>
    <row r="79" spans="1:23" x14ac:dyDescent="0.2">
      <c r="A79">
        <v>36.512320000000003</v>
      </c>
      <c r="B79">
        <v>44.209899999999998</v>
      </c>
      <c r="C79">
        <v>34.926468</v>
      </c>
      <c r="D79">
        <v>40.66811818181818</v>
      </c>
      <c r="E79">
        <v>36.017314666666671</v>
      </c>
      <c r="G79">
        <v>2.4058106968014794</v>
      </c>
      <c r="H79">
        <v>3.4725432380317458</v>
      </c>
      <c r="I79">
        <v>1.6513119212849532</v>
      </c>
      <c r="J79">
        <v>5.8840543493453055</v>
      </c>
      <c r="K79">
        <v>2.5576321921778868</v>
      </c>
      <c r="M79">
        <v>48.641500000000008</v>
      </c>
      <c r="N79">
        <v>57.966415094339617</v>
      </c>
      <c r="O79">
        <v>44.519308333333328</v>
      </c>
      <c r="P79">
        <v>46.3194214876033</v>
      </c>
      <c r="Q79">
        <v>41.391159748427683</v>
      </c>
      <c r="S79">
        <v>2.4058106968014794</v>
      </c>
      <c r="T79">
        <v>3.4725432380317458</v>
      </c>
      <c r="U79">
        <v>1.6513119212849532</v>
      </c>
      <c r="V79">
        <v>5.8840543493453055</v>
      </c>
      <c r="W79">
        <v>2.5576321921778868</v>
      </c>
    </row>
    <row r="80" spans="1:23" x14ac:dyDescent="0.2">
      <c r="A80">
        <v>36.639490000000002</v>
      </c>
      <c r="B80">
        <v>44.782200000000003</v>
      </c>
      <c r="C80">
        <v>35.503392000000005</v>
      </c>
      <c r="D80">
        <v>41.490081818181814</v>
      </c>
      <c r="E80">
        <v>35.879904666666668</v>
      </c>
      <c r="G80">
        <v>2.3771675349480761</v>
      </c>
      <c r="H80">
        <v>3.43444263434565</v>
      </c>
      <c r="I80">
        <v>1.8131423148776806</v>
      </c>
      <c r="J80">
        <v>5.5545011682162828</v>
      </c>
      <c r="K80">
        <v>2.4587681256733971</v>
      </c>
      <c r="M80">
        <v>48.906437500000003</v>
      </c>
      <c r="N80">
        <v>59.046226415094353</v>
      </c>
      <c r="O80">
        <v>45.721233333333338</v>
      </c>
      <c r="P80">
        <v>47.564820936639116</v>
      </c>
      <c r="Q80">
        <v>41.131895597484281</v>
      </c>
      <c r="S80">
        <v>2.3771675349480761</v>
      </c>
      <c r="T80">
        <v>3.43444263434565</v>
      </c>
      <c r="U80">
        <v>1.8131423148776806</v>
      </c>
      <c r="V80">
        <v>5.5545011682162828</v>
      </c>
      <c r="W80">
        <v>2.4587681256733971</v>
      </c>
    </row>
    <row r="81" spans="1:23" x14ac:dyDescent="0.2">
      <c r="A81">
        <v>36.782859999999999</v>
      </c>
      <c r="B81">
        <v>44.780099999999997</v>
      </c>
      <c r="C81">
        <v>36.403752000000004</v>
      </c>
      <c r="D81">
        <v>41.808827272727278</v>
      </c>
      <c r="E81">
        <v>35.777239333333327</v>
      </c>
      <c r="G81">
        <v>2.3591629140297536</v>
      </c>
      <c r="H81">
        <v>3.5254604950590918</v>
      </c>
      <c r="I81">
        <v>1.7541008959578059</v>
      </c>
      <c r="J81">
        <v>5.8257332477403416</v>
      </c>
      <c r="K81">
        <v>2.5128661855490164</v>
      </c>
      <c r="M81">
        <v>49.205125000000002</v>
      </c>
      <c r="N81">
        <v>59.042264150943389</v>
      </c>
      <c r="O81">
        <v>47.596983333333334</v>
      </c>
      <c r="P81">
        <v>48.047768595041326</v>
      </c>
      <c r="Q81">
        <v>40.938187421383638</v>
      </c>
      <c r="S81">
        <v>2.3591629140297536</v>
      </c>
      <c r="T81">
        <v>3.5254604950590918</v>
      </c>
      <c r="U81">
        <v>1.7541008959578059</v>
      </c>
      <c r="V81">
        <v>5.8257332477403416</v>
      </c>
      <c r="W81">
        <v>2.5128661855490164</v>
      </c>
    </row>
    <row r="82" spans="1:23" x14ac:dyDescent="0.2">
      <c r="A82">
        <v>37.602880000000006</v>
      </c>
      <c r="B82">
        <v>44.777044444444449</v>
      </c>
      <c r="C82">
        <v>37.260624</v>
      </c>
      <c r="D82">
        <v>42.038772727272722</v>
      </c>
      <c r="E82">
        <v>36.236234666666668</v>
      </c>
      <c r="G82">
        <v>2.5265195456200127</v>
      </c>
      <c r="H82">
        <v>3.8141413744741151</v>
      </c>
      <c r="I82">
        <v>1.7056277101928743</v>
      </c>
      <c r="J82">
        <v>5.7675628950479023</v>
      </c>
      <c r="K82">
        <v>2.6626066503414911</v>
      </c>
      <c r="M82">
        <v>50.913500000000013</v>
      </c>
      <c r="N82">
        <v>59.036498951781979</v>
      </c>
      <c r="O82">
        <v>49.382133333333329</v>
      </c>
      <c r="P82">
        <v>48.396170798898062</v>
      </c>
      <c r="Q82">
        <v>41.804216352201266</v>
      </c>
      <c r="S82">
        <v>2.5265195456200127</v>
      </c>
      <c r="T82">
        <v>3.8141413744741151</v>
      </c>
      <c r="U82">
        <v>1.7056277101928743</v>
      </c>
      <c r="V82">
        <v>5.7675628950479023</v>
      </c>
      <c r="W82">
        <v>2.6626066503414911</v>
      </c>
    </row>
    <row r="83" spans="1:23" x14ac:dyDescent="0.2">
      <c r="A83">
        <v>38.586820000000003</v>
      </c>
      <c r="B83">
        <v>45.49413333333333</v>
      </c>
      <c r="C83">
        <v>38.36391600000001</v>
      </c>
      <c r="D83">
        <v>43.038145454545457</v>
      </c>
      <c r="E83">
        <v>36.697535333333335</v>
      </c>
      <c r="G83">
        <v>2.3441707748180591</v>
      </c>
      <c r="H83">
        <v>4.062191819353469</v>
      </c>
      <c r="I83">
        <v>1.5688522954624446</v>
      </c>
      <c r="J83">
        <v>6.0181232016481774</v>
      </c>
      <c r="K83">
        <v>2.8891124353325526</v>
      </c>
      <c r="M83">
        <v>52.963374999999999</v>
      </c>
      <c r="N83">
        <v>60.389496855345911</v>
      </c>
      <c r="O83">
        <v>51.680658333333355</v>
      </c>
      <c r="P83">
        <v>49.910371900826448</v>
      </c>
      <c r="Q83">
        <v>42.674594968553464</v>
      </c>
      <c r="S83">
        <v>2.3441707748180591</v>
      </c>
      <c r="T83">
        <v>4.062191819353469</v>
      </c>
      <c r="U83">
        <v>1.5688522954624446</v>
      </c>
      <c r="V83">
        <v>6.0181232016481774</v>
      </c>
      <c r="W83">
        <v>2.8891124353325526</v>
      </c>
    </row>
    <row r="84" spans="1:23" x14ac:dyDescent="0.2">
      <c r="A84">
        <v>40.1419</v>
      </c>
      <c r="B84">
        <v>46.489277777777779</v>
      </c>
      <c r="C84">
        <v>39.679836000000002</v>
      </c>
      <c r="D84">
        <v>43.37357272727273</v>
      </c>
      <c r="E84">
        <v>36.951251999999997</v>
      </c>
      <c r="G84">
        <v>2.2834489951241217</v>
      </c>
      <c r="H84">
        <v>4.1595922225280777</v>
      </c>
      <c r="I84">
        <v>1.5478707186325311</v>
      </c>
      <c r="J84">
        <v>5.7357274349515235</v>
      </c>
      <c r="K84">
        <v>2.9418624540654834</v>
      </c>
      <c r="M84">
        <v>56.203125</v>
      </c>
      <c r="N84">
        <v>62.267127882599596</v>
      </c>
      <c r="O84">
        <v>54.422158333333336</v>
      </c>
      <c r="P84">
        <v>50.418595041322313</v>
      </c>
      <c r="Q84">
        <v>43.153305660377356</v>
      </c>
      <c r="S84">
        <v>2.2834489951241217</v>
      </c>
      <c r="T84">
        <v>4.1595922225280777</v>
      </c>
      <c r="U84">
        <v>1.5478707186325311</v>
      </c>
      <c r="V84">
        <v>5.7357274349515235</v>
      </c>
      <c r="W84">
        <v>2.9418624540654834</v>
      </c>
    </row>
    <row r="85" spans="1:23" x14ac:dyDescent="0.2">
      <c r="A85">
        <v>40.39032000000001</v>
      </c>
      <c r="B85">
        <v>46.731333333333332</v>
      </c>
      <c r="C85">
        <v>40.590588000000011</v>
      </c>
      <c r="D85">
        <v>45.015009090909096</v>
      </c>
      <c r="E85">
        <v>37.337533999999998</v>
      </c>
      <c r="G85">
        <v>2.2852783322727848</v>
      </c>
      <c r="H85">
        <v>4.0310233859130387</v>
      </c>
      <c r="I85">
        <v>1.7481484474850735</v>
      </c>
      <c r="J85">
        <v>5.1158024187858819</v>
      </c>
      <c r="K85">
        <v>2.8994681773132491</v>
      </c>
      <c r="M85">
        <v>56.720666666666688</v>
      </c>
      <c r="N85">
        <v>62.723836477987426</v>
      </c>
      <c r="O85">
        <v>56.319558333333354</v>
      </c>
      <c r="P85">
        <v>52.905619834710762</v>
      </c>
      <c r="Q85">
        <v>43.88213962264151</v>
      </c>
      <c r="S85">
        <v>2.2852783322727848</v>
      </c>
      <c r="T85">
        <v>4.0310233859130387</v>
      </c>
      <c r="U85">
        <v>1.7481484474850735</v>
      </c>
      <c r="V85">
        <v>5.1158024187858819</v>
      </c>
      <c r="W85">
        <v>2.8994681773132491</v>
      </c>
    </row>
    <row r="86" spans="1:23" x14ac:dyDescent="0.2">
      <c r="A86">
        <v>40.787680000000002</v>
      </c>
      <c r="B86">
        <v>46.374188888888881</v>
      </c>
      <c r="C86">
        <v>41.047320000000006</v>
      </c>
      <c r="D86">
        <v>44.057554545454543</v>
      </c>
      <c r="E86">
        <v>37.604502000000004</v>
      </c>
      <c r="G86">
        <v>2.339091588858091</v>
      </c>
      <c r="H86">
        <v>3.8574373034598324</v>
      </c>
      <c r="I86">
        <v>2.0318553310705689</v>
      </c>
      <c r="J86">
        <v>5.6240327747956167</v>
      </c>
      <c r="K86">
        <v>2.8151612074639254</v>
      </c>
      <c r="M86">
        <v>57.548500000000004</v>
      </c>
      <c r="N86">
        <v>62.049979035639389</v>
      </c>
      <c r="O86">
        <v>57.271083333333337</v>
      </c>
      <c r="P86">
        <v>51.454931129476591</v>
      </c>
      <c r="Q86">
        <v>44.385852830188689</v>
      </c>
      <c r="S86">
        <v>2.339091588858091</v>
      </c>
      <c r="T86">
        <v>3.8574373034598324</v>
      </c>
      <c r="U86">
        <v>2.0318553310705689</v>
      </c>
      <c r="V86">
        <v>5.6240327747956167</v>
      </c>
      <c r="W86">
        <v>2.8151612074639254</v>
      </c>
    </row>
    <row r="87" spans="1:23" x14ac:dyDescent="0.2">
      <c r="A87">
        <v>41.524819999999998</v>
      </c>
      <c r="B87">
        <v>47.112333333333339</v>
      </c>
      <c r="C87">
        <v>41.326224000000003</v>
      </c>
      <c r="D87">
        <v>45.71912727272727</v>
      </c>
      <c r="E87">
        <v>38.027357333333335</v>
      </c>
      <c r="G87">
        <v>2.3459904240024283</v>
      </c>
      <c r="H87">
        <v>3.5920867132180576</v>
      </c>
      <c r="I87">
        <v>2.0407733936045855</v>
      </c>
      <c r="J87">
        <v>5.705862444329612</v>
      </c>
      <c r="K87">
        <v>2.7431624211070353</v>
      </c>
      <c r="M87">
        <v>59.084208333333329</v>
      </c>
      <c r="N87">
        <v>63.442704402515723</v>
      </c>
      <c r="O87">
        <v>57.852133333333335</v>
      </c>
      <c r="P87">
        <v>53.972465564738293</v>
      </c>
      <c r="Q87">
        <v>45.183693081761014</v>
      </c>
      <c r="S87">
        <v>2.3459904240024283</v>
      </c>
      <c r="T87">
        <v>3.5920867132180576</v>
      </c>
      <c r="U87">
        <v>2.0407733936045855</v>
      </c>
      <c r="V87">
        <v>5.705862444329612</v>
      </c>
      <c r="W87">
        <v>2.7431624211070353</v>
      </c>
    </row>
    <row r="88" spans="1:23" x14ac:dyDescent="0.2">
      <c r="A88">
        <v>42.009519999999995</v>
      </c>
      <c r="B88">
        <v>47.871355555555546</v>
      </c>
      <c r="C88">
        <v>41.355491999999998</v>
      </c>
      <c r="D88">
        <v>46.035836363636356</v>
      </c>
      <c r="E88">
        <v>38.893633999999999</v>
      </c>
      <c r="G88">
        <v>2.4205529378314465</v>
      </c>
      <c r="H88">
        <v>3.3476836239203114</v>
      </c>
      <c r="I88">
        <v>1.9545186846894123</v>
      </c>
      <c r="J88">
        <v>5.4258472753821252</v>
      </c>
      <c r="K88">
        <v>2.5736808581725192</v>
      </c>
      <c r="M88">
        <v>60.093999999999994</v>
      </c>
      <c r="N88">
        <v>64.874821802935003</v>
      </c>
      <c r="O88">
        <v>57.913108333333327</v>
      </c>
      <c r="P88">
        <v>54.452327823691448</v>
      </c>
      <c r="Q88">
        <v>46.818177358490566</v>
      </c>
      <c r="S88">
        <v>2.4205529378314465</v>
      </c>
      <c r="T88">
        <v>3.3476836239203114</v>
      </c>
      <c r="U88">
        <v>1.9545186846894123</v>
      </c>
      <c r="V88">
        <v>5.4258472753821252</v>
      </c>
      <c r="W88">
        <v>2.5736808581725192</v>
      </c>
    </row>
    <row r="89" spans="1:23" x14ac:dyDescent="0.2">
      <c r="A89">
        <v>42.562979999999996</v>
      </c>
      <c r="B89">
        <v>48.449133333333329</v>
      </c>
      <c r="C89">
        <v>41.524944000000005</v>
      </c>
      <c r="D89">
        <v>46.276618181818179</v>
      </c>
      <c r="E89">
        <v>39.541302666666667</v>
      </c>
      <c r="G89">
        <v>2.5688685553414725</v>
      </c>
      <c r="H89">
        <v>3.562325942882453</v>
      </c>
      <c r="I89">
        <v>1.951167094239854</v>
      </c>
      <c r="J89">
        <v>5.5208108515461234</v>
      </c>
      <c r="K89">
        <v>2.515386210935088</v>
      </c>
      <c r="M89">
        <v>61.247041666666661</v>
      </c>
      <c r="N89">
        <v>65.964968553459116</v>
      </c>
      <c r="O89">
        <v>58.266133333333336</v>
      </c>
      <c r="P89">
        <v>54.817148760330568</v>
      </c>
      <c r="Q89">
        <v>48.040193710691824</v>
      </c>
      <c r="S89">
        <v>2.5688685553414725</v>
      </c>
      <c r="T89">
        <v>3.562325942882453</v>
      </c>
      <c r="U89">
        <v>1.951167094239854</v>
      </c>
      <c r="V89">
        <v>5.5208108515461234</v>
      </c>
      <c r="W89">
        <v>2.515386210935088</v>
      </c>
    </row>
    <row r="90" spans="1:23" x14ac:dyDescent="0.2">
      <c r="A90">
        <v>42.907879999999999</v>
      </c>
      <c r="B90">
        <v>49.33678888888889</v>
      </c>
      <c r="C90">
        <v>42.046715999999996</v>
      </c>
      <c r="D90">
        <v>47.62234545454546</v>
      </c>
      <c r="E90">
        <v>39.414622000000008</v>
      </c>
      <c r="G90">
        <v>2.5679427242574304</v>
      </c>
      <c r="H90">
        <v>3.8051688167195006</v>
      </c>
      <c r="I90">
        <v>1.9970927260840261</v>
      </c>
      <c r="J90">
        <v>5.1176211721196312</v>
      </c>
      <c r="K90">
        <v>2.4763978160980988</v>
      </c>
      <c r="M90">
        <v>61.965583333333328</v>
      </c>
      <c r="N90">
        <v>67.63979035639413</v>
      </c>
      <c r="O90">
        <v>59.353158333333326</v>
      </c>
      <c r="P90">
        <v>56.856129476584037</v>
      </c>
      <c r="Q90">
        <v>47.801173584905683</v>
      </c>
      <c r="S90">
        <v>2.5679427242574304</v>
      </c>
      <c r="T90">
        <v>3.8051688167195006</v>
      </c>
      <c r="U90">
        <v>1.9970927260840261</v>
      </c>
      <c r="V90">
        <v>5.1176211721196312</v>
      </c>
      <c r="W90">
        <v>2.4763978160980988</v>
      </c>
    </row>
    <row r="91" spans="1:23" x14ac:dyDescent="0.2">
      <c r="A91">
        <v>44.216690000000007</v>
      </c>
      <c r="B91">
        <v>49.758777777777787</v>
      </c>
      <c r="C91">
        <v>42.711155999999995</v>
      </c>
      <c r="D91">
        <v>47.353827272727273</v>
      </c>
      <c r="E91">
        <v>39.218088000000002</v>
      </c>
      <c r="G91">
        <v>2.5926386521778495</v>
      </c>
      <c r="H91">
        <v>3.7615120168615319</v>
      </c>
      <c r="I91">
        <v>2.0768588179695304</v>
      </c>
      <c r="J91">
        <v>5.5211250900965716</v>
      </c>
      <c r="K91">
        <v>2.5778087577839801</v>
      </c>
      <c r="M91">
        <v>64.692270833333339</v>
      </c>
      <c r="N91">
        <v>68.43599580712791</v>
      </c>
      <c r="O91">
        <v>60.73740833333332</v>
      </c>
      <c r="P91">
        <v>56.449283746556468</v>
      </c>
      <c r="Q91">
        <v>47.430354716981135</v>
      </c>
      <c r="S91">
        <v>2.5926386521778495</v>
      </c>
      <c r="T91">
        <v>3.7615120168615319</v>
      </c>
      <c r="U91">
        <v>2.0768588179695304</v>
      </c>
      <c r="V91">
        <v>5.5211250900965716</v>
      </c>
      <c r="W91">
        <v>2.5778087577839801</v>
      </c>
    </row>
    <row r="92" spans="1:23" x14ac:dyDescent="0.2">
      <c r="A92">
        <v>45.682180000000002</v>
      </c>
      <c r="B92">
        <v>50.937666666666665</v>
      </c>
      <c r="C92">
        <v>43.117667999999995</v>
      </c>
      <c r="D92">
        <v>47.456118181818177</v>
      </c>
      <c r="E92">
        <v>40.070264000000002</v>
      </c>
      <c r="G92">
        <v>2.8839376770812639</v>
      </c>
      <c r="H92">
        <v>3.645591228685225</v>
      </c>
      <c r="I92">
        <v>2.3704540812070491</v>
      </c>
      <c r="J92">
        <v>5.8950859016924788</v>
      </c>
      <c r="K92">
        <v>2.6811600946857075</v>
      </c>
      <c r="M92">
        <v>67.74537500000001</v>
      </c>
      <c r="N92">
        <v>70.660314465408817</v>
      </c>
      <c r="O92">
        <v>61.584308333333318</v>
      </c>
      <c r="P92">
        <v>56.604269972451782</v>
      </c>
      <c r="Q92">
        <v>49.038233962264158</v>
      </c>
      <c r="S92">
        <v>2.8839376770812639</v>
      </c>
      <c r="T92">
        <v>3.645591228685225</v>
      </c>
      <c r="U92">
        <v>2.3704540812070491</v>
      </c>
      <c r="V92">
        <v>5.8950859016924788</v>
      </c>
      <c r="W92">
        <v>2.6811600946857075</v>
      </c>
    </row>
    <row r="93" spans="1:23" x14ac:dyDescent="0.2">
      <c r="A93">
        <v>46.907339999999998</v>
      </c>
      <c r="B93">
        <v>52.30691111111112</v>
      </c>
      <c r="C93">
        <v>44.051879999999997</v>
      </c>
      <c r="D93">
        <v>49.444627272727274</v>
      </c>
      <c r="E93">
        <v>41.358624666666657</v>
      </c>
      <c r="G93">
        <v>2.7362998318978868</v>
      </c>
      <c r="H93">
        <v>3.5906257092618663</v>
      </c>
      <c r="I93">
        <v>2.5764239015348269</v>
      </c>
      <c r="J93">
        <v>5.6528742866017678</v>
      </c>
      <c r="K93">
        <v>2.7217448595294802</v>
      </c>
      <c r="M93">
        <v>70.297791666666669</v>
      </c>
      <c r="N93">
        <v>73.243794549266255</v>
      </c>
      <c r="O93">
        <v>63.530583333333325</v>
      </c>
      <c r="P93">
        <v>59.617162534435252</v>
      </c>
      <c r="Q93">
        <v>51.469103144654071</v>
      </c>
      <c r="S93">
        <v>2.7362998318978868</v>
      </c>
      <c r="T93">
        <v>3.5906257092618663</v>
      </c>
      <c r="U93">
        <v>2.5764239015348269</v>
      </c>
      <c r="V93">
        <v>5.6528742866017678</v>
      </c>
      <c r="W93">
        <v>2.7217448595294802</v>
      </c>
    </row>
    <row r="94" spans="1:23" x14ac:dyDescent="0.2">
      <c r="A94">
        <v>48.183309999999992</v>
      </c>
      <c r="B94">
        <v>52.513522222222214</v>
      </c>
      <c r="C94">
        <v>44.945915999999997</v>
      </c>
      <c r="D94">
        <v>51.39524545454546</v>
      </c>
      <c r="E94">
        <v>42.20624200000001</v>
      </c>
      <c r="G94">
        <v>2.7605774177173887</v>
      </c>
      <c r="H94">
        <v>3.8164805680895308</v>
      </c>
      <c r="I94">
        <v>2.6894762710981275</v>
      </c>
      <c r="J94">
        <v>5.1151342637272759</v>
      </c>
      <c r="K94">
        <v>2.7137990301687624</v>
      </c>
      <c r="M94">
        <v>72.956062499999987</v>
      </c>
      <c r="N94">
        <v>73.633626834381545</v>
      </c>
      <c r="O94">
        <v>65.393158333333318</v>
      </c>
      <c r="P94">
        <v>62.572644628099169</v>
      </c>
      <c r="Q94">
        <v>53.068381132075494</v>
      </c>
      <c r="S94">
        <v>2.7605774177173887</v>
      </c>
      <c r="T94">
        <v>3.8164805680895308</v>
      </c>
      <c r="U94">
        <v>2.6894762710981275</v>
      </c>
      <c r="V94">
        <v>5.1151342637272759</v>
      </c>
      <c r="W94">
        <v>2.7137990301687624</v>
      </c>
    </row>
    <row r="95" spans="1:23" x14ac:dyDescent="0.2">
      <c r="A95">
        <v>48.15314</v>
      </c>
      <c r="B95">
        <v>52.320166666666665</v>
      </c>
      <c r="C95">
        <v>45.835163999999999</v>
      </c>
      <c r="D95">
        <v>49.926990909090911</v>
      </c>
      <c r="E95">
        <v>42.669518666666669</v>
      </c>
      <c r="G95">
        <v>2.8860203298044116</v>
      </c>
      <c r="H95">
        <v>4.1447753386375208</v>
      </c>
      <c r="I95">
        <v>2.5612762293131111</v>
      </c>
      <c r="J95">
        <v>4.9725246176264735</v>
      </c>
      <c r="K95">
        <v>2.6277572452802285</v>
      </c>
      <c r="M95">
        <v>72.893208333333334</v>
      </c>
      <c r="N95">
        <v>73.268805031446533</v>
      </c>
      <c r="O95">
        <v>67.245758333333328</v>
      </c>
      <c r="P95">
        <v>60.348016528925626</v>
      </c>
      <c r="Q95">
        <v>53.942488050314473</v>
      </c>
      <c r="S95">
        <v>2.8860203298044116</v>
      </c>
      <c r="T95">
        <v>4.1447753386375208</v>
      </c>
      <c r="U95">
        <v>2.5612762293131111</v>
      </c>
      <c r="V95">
        <v>4.9725246176264735</v>
      </c>
      <c r="W95">
        <v>2.6277572452802285</v>
      </c>
    </row>
    <row r="96" spans="1:23" x14ac:dyDescent="0.2">
      <c r="A96">
        <v>48.455269999999999</v>
      </c>
      <c r="B96">
        <v>52.052455555555561</v>
      </c>
      <c r="C96">
        <v>46.415819999999989</v>
      </c>
      <c r="D96">
        <v>51.194590909090905</v>
      </c>
      <c r="E96">
        <v>42.794622000000011</v>
      </c>
      <c r="G96">
        <v>2.9242253208157702</v>
      </c>
      <c r="H96">
        <v>4.4945856310710992</v>
      </c>
      <c r="I96">
        <v>2.4301473771312461</v>
      </c>
      <c r="J96">
        <v>4.768270615265167</v>
      </c>
      <c r="K96">
        <v>2.4327889031544783</v>
      </c>
      <c r="M96">
        <v>73.522645833333328</v>
      </c>
      <c r="N96">
        <v>72.76368972746333</v>
      </c>
      <c r="O96">
        <v>68.455458333333311</v>
      </c>
      <c r="P96">
        <v>62.268622589531667</v>
      </c>
      <c r="Q96">
        <v>54.178532075471722</v>
      </c>
      <c r="S96">
        <v>2.9242253208157702</v>
      </c>
      <c r="T96">
        <v>4.4945856310710992</v>
      </c>
      <c r="U96">
        <v>2.4301473771312461</v>
      </c>
      <c r="V96">
        <v>4.768270615265167</v>
      </c>
      <c r="W96">
        <v>2.4327889031544783</v>
      </c>
    </row>
    <row r="97" spans="1:23" x14ac:dyDescent="0.2">
      <c r="A97">
        <v>49.003009999999996</v>
      </c>
      <c r="B97">
        <v>52.415077777777782</v>
      </c>
      <c r="C97">
        <v>47.342303999999999</v>
      </c>
      <c r="D97">
        <v>52.57356363636363</v>
      </c>
      <c r="E97">
        <v>42.863305333333336</v>
      </c>
      <c r="G97">
        <v>3.0179294083655912</v>
      </c>
      <c r="H97">
        <v>4.6359980628584401</v>
      </c>
      <c r="I97">
        <v>2.5051573233986049</v>
      </c>
      <c r="J97">
        <v>4.4986518815242791</v>
      </c>
      <c r="K97">
        <v>2.2232245100109034</v>
      </c>
      <c r="M97">
        <v>74.663770833333317</v>
      </c>
      <c r="N97">
        <v>73.447882599580723</v>
      </c>
      <c r="O97">
        <v>70.385633333333331</v>
      </c>
      <c r="P97">
        <v>64.357975206611556</v>
      </c>
      <c r="Q97">
        <v>54.308123270440255</v>
      </c>
      <c r="S97">
        <v>3.0179294083655912</v>
      </c>
      <c r="T97">
        <v>4.6359980628584401</v>
      </c>
      <c r="U97">
        <v>2.5051573233986049</v>
      </c>
      <c r="V97">
        <v>4.4986518815242791</v>
      </c>
      <c r="W97">
        <v>2.2232245100109034</v>
      </c>
    </row>
    <row r="98" spans="1:23" x14ac:dyDescent="0.2">
      <c r="A98">
        <v>49.591479999999997</v>
      </c>
      <c r="B98">
        <v>53.577622222222232</v>
      </c>
      <c r="C98">
        <v>48.299496000000005</v>
      </c>
      <c r="D98">
        <v>53.478163636363639</v>
      </c>
      <c r="E98">
        <v>43.36312933333334</v>
      </c>
      <c r="G98">
        <v>3.0690027175615313</v>
      </c>
      <c r="H98">
        <v>4.7754304565655419</v>
      </c>
      <c r="I98">
        <v>2.7717283056445328</v>
      </c>
      <c r="J98">
        <v>4.3780270020605938</v>
      </c>
      <c r="K98">
        <v>2.104093181689854</v>
      </c>
      <c r="M98">
        <v>75.889749999999992</v>
      </c>
      <c r="N98">
        <v>75.64136268343816</v>
      </c>
      <c r="O98">
        <v>72.379783333333336</v>
      </c>
      <c r="P98">
        <v>65.728581267217649</v>
      </c>
      <c r="Q98">
        <v>55.251187421383662</v>
      </c>
      <c r="S98">
        <v>3.0690027175615313</v>
      </c>
      <c r="T98">
        <v>4.7754304565655419</v>
      </c>
      <c r="U98">
        <v>2.7717283056445328</v>
      </c>
      <c r="V98">
        <v>4.3780270020605938</v>
      </c>
      <c r="W98">
        <v>2.104093181689854</v>
      </c>
    </row>
    <row r="99" spans="1:23" x14ac:dyDescent="0.2">
      <c r="A99">
        <v>50.634509999999992</v>
      </c>
      <c r="B99">
        <v>54.178911111111105</v>
      </c>
      <c r="C99">
        <v>48.492479999999993</v>
      </c>
      <c r="D99">
        <v>53.720299999999995</v>
      </c>
      <c r="E99">
        <v>44.096034666666682</v>
      </c>
      <c r="G99">
        <v>2.9263519352960792</v>
      </c>
      <c r="H99">
        <v>5.0452682832653624</v>
      </c>
      <c r="I99">
        <v>3.0967932510761904</v>
      </c>
      <c r="J99">
        <v>3.9305404151259182</v>
      </c>
      <c r="K99">
        <v>1.9896661713132642</v>
      </c>
      <c r="M99">
        <v>78.062729166666642</v>
      </c>
      <c r="N99">
        <v>76.775870020964348</v>
      </c>
      <c r="O99">
        <v>72.78183333333331</v>
      </c>
      <c r="P99">
        <v>66.09545454545453</v>
      </c>
      <c r="Q99">
        <v>56.634027672956009</v>
      </c>
      <c r="S99">
        <v>2.9263519352960792</v>
      </c>
      <c r="T99">
        <v>5.0452682832653624</v>
      </c>
      <c r="U99">
        <v>3.0967932510761904</v>
      </c>
      <c r="V99">
        <v>3.9305404151259182</v>
      </c>
      <c r="W99">
        <v>1.9896661713132642</v>
      </c>
    </row>
    <row r="100" spans="1:23" x14ac:dyDescent="0.2">
      <c r="A100">
        <v>51.932169999999999</v>
      </c>
      <c r="B100">
        <v>54.255899999999997</v>
      </c>
      <c r="C100">
        <v>48.020711999999996</v>
      </c>
      <c r="D100">
        <v>54.351154545454534</v>
      </c>
      <c r="E100">
        <v>44.213034666666672</v>
      </c>
      <c r="G100">
        <v>2.8541202470599867</v>
      </c>
      <c r="H100">
        <v>5.2445286434213214</v>
      </c>
      <c r="I100">
        <v>3.2101076883147992</v>
      </c>
      <c r="J100">
        <v>3.7512462874002956</v>
      </c>
      <c r="K100">
        <v>1.9525070245604679</v>
      </c>
      <c r="M100">
        <v>80.766187500000001</v>
      </c>
      <c r="N100">
        <v>76.921132075471689</v>
      </c>
      <c r="O100">
        <v>71.798983333333325</v>
      </c>
      <c r="P100">
        <v>67.051294765840197</v>
      </c>
      <c r="Q100">
        <v>56.854782389937121</v>
      </c>
      <c r="S100">
        <v>2.8541202470599867</v>
      </c>
      <c r="T100">
        <v>5.2445286434213214</v>
      </c>
      <c r="U100">
        <v>3.2101076883147992</v>
      </c>
      <c r="V100">
        <v>3.7512462874002956</v>
      </c>
      <c r="W100">
        <v>1.9525070245604679</v>
      </c>
    </row>
    <row r="101" spans="1:23" x14ac:dyDescent="0.2">
      <c r="A101">
        <v>52.601749999999996</v>
      </c>
      <c r="B101">
        <v>54.974088888888893</v>
      </c>
      <c r="C101">
        <v>48.521951999999999</v>
      </c>
      <c r="D101">
        <v>53.632163636363636</v>
      </c>
      <c r="E101">
        <v>44.802203333333331</v>
      </c>
      <c r="G101">
        <v>2.870199784538825</v>
      </c>
      <c r="H101">
        <v>4.9712785215130237</v>
      </c>
      <c r="I101">
        <v>3.1842150363315613</v>
      </c>
      <c r="J101">
        <v>3.9464393810891369</v>
      </c>
      <c r="K101">
        <v>1.9171047632398293</v>
      </c>
      <c r="M101">
        <v>82.161145833333322</v>
      </c>
      <c r="N101">
        <v>78.276205450733769</v>
      </c>
      <c r="O101">
        <v>72.84323333333333</v>
      </c>
      <c r="P101">
        <v>65.961914600550969</v>
      </c>
      <c r="Q101">
        <v>57.966421383647791</v>
      </c>
      <c r="S101">
        <v>2.870199784538825</v>
      </c>
      <c r="T101">
        <v>4.9712785215130237</v>
      </c>
      <c r="U101">
        <v>3.1842150363315613</v>
      </c>
      <c r="V101">
        <v>3.9464393810891369</v>
      </c>
      <c r="W101">
        <v>1.9171047632398293</v>
      </c>
    </row>
    <row r="102" spans="1:23" x14ac:dyDescent="0.2">
      <c r="A102">
        <v>53.234159999999996</v>
      </c>
      <c r="B102">
        <v>56.21381111111112</v>
      </c>
      <c r="C102">
        <v>50.321472000000007</v>
      </c>
      <c r="D102">
        <v>54.225663636363628</v>
      </c>
      <c r="E102">
        <v>45.325548666666677</v>
      </c>
      <c r="G102">
        <v>2.858753347379865</v>
      </c>
      <c r="H102">
        <v>4.6352400736232973</v>
      </c>
      <c r="I102">
        <v>3.3184506681749935</v>
      </c>
      <c r="J102">
        <v>3.5814640015348846</v>
      </c>
      <c r="K102">
        <v>2.053470684890256</v>
      </c>
      <c r="M102">
        <v>83.478666666666655</v>
      </c>
      <c r="N102">
        <v>80.615303983228543</v>
      </c>
      <c r="O102">
        <v>76.592233333333354</v>
      </c>
      <c r="P102">
        <v>66.861157024793386</v>
      </c>
      <c r="Q102">
        <v>58.953865408805051</v>
      </c>
      <c r="S102">
        <v>2.858753347379865</v>
      </c>
      <c r="T102">
        <v>4.6352400736232973</v>
      </c>
      <c r="U102">
        <v>3.3184506681749935</v>
      </c>
      <c r="V102">
        <v>3.5814640015348846</v>
      </c>
      <c r="W102">
        <v>2.053470684890256</v>
      </c>
    </row>
    <row r="103" spans="1:23" x14ac:dyDescent="0.2">
      <c r="A103">
        <v>53.377580000000002</v>
      </c>
      <c r="B103">
        <v>58.212544444444447</v>
      </c>
      <c r="C103">
        <v>51.523008000000004</v>
      </c>
      <c r="D103">
        <v>54.861254545454543</v>
      </c>
      <c r="E103">
        <v>46.035184000000008</v>
      </c>
      <c r="G103">
        <v>2.9803710057940438</v>
      </c>
      <c r="H103">
        <v>4.2825270110425029</v>
      </c>
      <c r="I103">
        <v>3.3579139395430881</v>
      </c>
      <c r="J103">
        <v>4.3826298970664235</v>
      </c>
      <c r="K103">
        <v>2.0999405261867827</v>
      </c>
      <c r="M103">
        <v>83.777458333333328</v>
      </c>
      <c r="N103">
        <v>84.386498951781959</v>
      </c>
      <c r="O103">
        <v>79.095433333333347</v>
      </c>
      <c r="P103">
        <v>67.824173553719007</v>
      </c>
      <c r="Q103">
        <v>60.292800000000014</v>
      </c>
      <c r="S103">
        <v>2.9803710057940438</v>
      </c>
      <c r="T103">
        <v>4.2825270110425029</v>
      </c>
      <c r="U103">
        <v>3.3579139395430881</v>
      </c>
      <c r="V103">
        <v>4.3826298970664235</v>
      </c>
      <c r="W103">
        <v>2.0999405261867827</v>
      </c>
    </row>
    <row r="104" spans="1:23" x14ac:dyDescent="0.2">
      <c r="A104">
        <v>52.523789999999998</v>
      </c>
      <c r="B104">
        <v>58.093466666666664</v>
      </c>
      <c r="C104">
        <v>52.891571999999996</v>
      </c>
      <c r="D104">
        <v>56.401781818181824</v>
      </c>
      <c r="E104">
        <v>46.325985333333342</v>
      </c>
      <c r="G104">
        <v>2.8817130480343076</v>
      </c>
      <c r="H104">
        <v>4.5841093818756189</v>
      </c>
      <c r="I104">
        <v>3.8572464650317655</v>
      </c>
      <c r="J104">
        <v>4.7523169545379487</v>
      </c>
      <c r="K104">
        <v>2.1761950587247378</v>
      </c>
      <c r="M104">
        <v>81.998729166666664</v>
      </c>
      <c r="N104">
        <v>84.161823899371072</v>
      </c>
      <c r="O104">
        <v>81.94660833333333</v>
      </c>
      <c r="P104">
        <v>70.158305785123972</v>
      </c>
      <c r="Q104">
        <v>60.841481761006314</v>
      </c>
      <c r="S104">
        <v>2.8817130480343076</v>
      </c>
      <c r="T104">
        <v>4.5841093818756189</v>
      </c>
      <c r="U104">
        <v>3.8572464650317655</v>
      </c>
      <c r="V104">
        <v>4.7523169545379487</v>
      </c>
      <c r="W104">
        <v>2.1761950587247378</v>
      </c>
    </row>
    <row r="105" spans="1:23" x14ac:dyDescent="0.2">
      <c r="A105">
        <v>51.592709999999997</v>
      </c>
      <c r="B105">
        <v>57.141944444444434</v>
      </c>
      <c r="C105">
        <v>53.801903999999993</v>
      </c>
      <c r="D105">
        <v>57.159863636363632</v>
      </c>
      <c r="E105">
        <v>46.871378666666672</v>
      </c>
      <c r="G105">
        <v>2.6356232037835454</v>
      </c>
      <c r="H105">
        <v>5.0789298260097073</v>
      </c>
      <c r="I105">
        <v>4.0772709648380143</v>
      </c>
      <c r="J105">
        <v>4.5108647893922749</v>
      </c>
      <c r="K105">
        <v>2.2451177567198872</v>
      </c>
      <c r="M105">
        <v>80.05897916666666</v>
      </c>
      <c r="N105">
        <v>82.366498951781935</v>
      </c>
      <c r="O105">
        <v>83.843133333333313</v>
      </c>
      <c r="P105">
        <v>71.306914600550968</v>
      </c>
      <c r="Q105">
        <v>61.870525786163533</v>
      </c>
      <c r="S105">
        <v>2.6356232037835454</v>
      </c>
      <c r="T105">
        <v>5.0789298260097073</v>
      </c>
      <c r="U105">
        <v>4.0772709648380143</v>
      </c>
      <c r="V105">
        <v>4.5108647893922749</v>
      </c>
      <c r="W105">
        <v>2.2451177567198872</v>
      </c>
    </row>
    <row r="106" spans="1:23" x14ac:dyDescent="0.2">
      <c r="A106">
        <v>51.946639999999988</v>
      </c>
      <c r="B106">
        <v>56.992255555555552</v>
      </c>
      <c r="C106">
        <v>53.876328000000001</v>
      </c>
      <c r="D106">
        <v>57.158536363636358</v>
      </c>
      <c r="E106">
        <v>47.75464199999999</v>
      </c>
      <c r="G106">
        <v>2.5141132250734035</v>
      </c>
      <c r="H106">
        <v>5.4707020686489356</v>
      </c>
      <c r="I106">
        <v>4.0642963192879602</v>
      </c>
      <c r="J106">
        <v>4.9863439397140903</v>
      </c>
      <c r="K106">
        <v>2.2355012103730325</v>
      </c>
      <c r="M106">
        <v>80.796333333333308</v>
      </c>
      <c r="N106">
        <v>82.084067085953876</v>
      </c>
      <c r="O106">
        <v>83.99818333333333</v>
      </c>
      <c r="P106">
        <v>71.304903581267197</v>
      </c>
      <c r="Q106">
        <v>63.537060377358479</v>
      </c>
      <c r="S106">
        <v>2.5141132250734035</v>
      </c>
      <c r="T106">
        <v>5.4707020686489356</v>
      </c>
      <c r="U106">
        <v>4.0642963192879602</v>
      </c>
      <c r="V106">
        <v>4.9863439397140903</v>
      </c>
      <c r="W106">
        <v>2.2355012103730325</v>
      </c>
    </row>
    <row r="107" spans="1:23" x14ac:dyDescent="0.2">
      <c r="A107">
        <v>52.619319999999995</v>
      </c>
      <c r="B107">
        <v>57.093677777777785</v>
      </c>
      <c r="C107">
        <v>54.158231999999998</v>
      </c>
      <c r="D107">
        <v>58.218918181818168</v>
      </c>
      <c r="E107">
        <v>49.015780666666664</v>
      </c>
      <c r="G107">
        <v>2.5027437637654173</v>
      </c>
      <c r="H107">
        <v>5.8640121581364006</v>
      </c>
      <c r="I107">
        <v>4.50359535716865</v>
      </c>
      <c r="J107">
        <v>4.9817894019953703</v>
      </c>
      <c r="K107">
        <v>2.0701404587099952</v>
      </c>
      <c r="M107">
        <v>82.197749999999985</v>
      </c>
      <c r="N107">
        <v>82.275429769392034</v>
      </c>
      <c r="O107">
        <v>84.585483333333329</v>
      </c>
      <c r="P107">
        <v>72.911542699724492</v>
      </c>
      <c r="Q107">
        <v>65.916567295597488</v>
      </c>
      <c r="S107">
        <v>2.5027437637654173</v>
      </c>
      <c r="T107">
        <v>5.8640121581364006</v>
      </c>
      <c r="U107">
        <v>4.50359535716865</v>
      </c>
      <c r="V107">
        <v>4.9817894019953703</v>
      </c>
      <c r="W107">
        <v>2.0701404587099952</v>
      </c>
    </row>
    <row r="108" spans="1:23" x14ac:dyDescent="0.2">
      <c r="A108">
        <v>53.292770000000004</v>
      </c>
      <c r="B108">
        <v>57.604622222222218</v>
      </c>
      <c r="C108">
        <v>54.874859999999998</v>
      </c>
      <c r="D108">
        <v>58.737436363636355</v>
      </c>
      <c r="E108">
        <v>50.172884666666668</v>
      </c>
      <c r="G108">
        <v>2.4403645720829776</v>
      </c>
      <c r="H108">
        <v>6.1145886904185041</v>
      </c>
      <c r="I108">
        <v>4.690788871115152</v>
      </c>
      <c r="J108">
        <v>5.3895607777248431</v>
      </c>
      <c r="K108">
        <v>2.0300071137020081</v>
      </c>
      <c r="M108">
        <v>83.600770833333343</v>
      </c>
      <c r="N108">
        <v>83.239475890985318</v>
      </c>
      <c r="O108">
        <v>86.07845833333333</v>
      </c>
      <c r="P108">
        <v>73.697176308539937</v>
      </c>
      <c r="Q108">
        <v>68.099782389937118</v>
      </c>
      <c r="S108">
        <v>2.4403645720829776</v>
      </c>
      <c r="T108">
        <v>6.1145886904185041</v>
      </c>
      <c r="U108">
        <v>4.690788871115152</v>
      </c>
      <c r="V108">
        <v>5.3895607777248431</v>
      </c>
      <c r="W108">
        <v>2.0300071137020081</v>
      </c>
    </row>
    <row r="109" spans="1:23" x14ac:dyDescent="0.2">
      <c r="A109">
        <v>53.465370000000007</v>
      </c>
      <c r="B109">
        <v>59.022888888888893</v>
      </c>
      <c r="C109">
        <v>55.057283999999996</v>
      </c>
      <c r="D109">
        <v>60.855554545454538</v>
      </c>
      <c r="E109">
        <v>50.630796666666669</v>
      </c>
      <c r="G109">
        <v>2.3714992021949017</v>
      </c>
      <c r="H109">
        <v>6.0311380640952867</v>
      </c>
      <c r="I109">
        <v>4.8281053348815011</v>
      </c>
      <c r="J109">
        <v>6.0525326660991645</v>
      </c>
      <c r="K109">
        <v>2.0407502692977282</v>
      </c>
      <c r="M109">
        <v>83.96035416666669</v>
      </c>
      <c r="N109">
        <v>85.915450733752635</v>
      </c>
      <c r="O109">
        <v>86.458508333333313</v>
      </c>
      <c r="P109">
        <v>76.906446280991716</v>
      </c>
      <c r="Q109">
        <v>68.963767295597492</v>
      </c>
      <c r="S109">
        <v>2.3714992021949017</v>
      </c>
      <c r="T109">
        <v>6.0311380640952867</v>
      </c>
      <c r="U109">
        <v>4.8281053348815011</v>
      </c>
      <c r="V109">
        <v>6.0525326660991645</v>
      </c>
      <c r="W109">
        <v>2.0407502692977282</v>
      </c>
    </row>
    <row r="110" spans="1:23" x14ac:dyDescent="0.2">
      <c r="A110">
        <v>53.583400000000005</v>
      </c>
      <c r="B110">
        <v>60.600833333333334</v>
      </c>
      <c r="C110">
        <v>54.879936000000001</v>
      </c>
      <c r="D110">
        <v>62.146054545454554</v>
      </c>
      <c r="E110">
        <v>51.076479999999997</v>
      </c>
      <c r="G110">
        <v>2.5070225086965356</v>
      </c>
      <c r="H110">
        <v>5.8388260202715427</v>
      </c>
      <c r="I110">
        <v>4.879169484697166</v>
      </c>
      <c r="J110">
        <v>6.1081645692239013</v>
      </c>
      <c r="K110">
        <v>2.0534436735442787</v>
      </c>
      <c r="M110">
        <v>84.206250000000011</v>
      </c>
      <c r="N110">
        <v>88.892704402515733</v>
      </c>
      <c r="O110">
        <v>86.089033333333333</v>
      </c>
      <c r="P110">
        <v>78.861749311294787</v>
      </c>
      <c r="Q110">
        <v>69.804679245283012</v>
      </c>
      <c r="S110">
        <v>2.5070225086965356</v>
      </c>
      <c r="T110">
        <v>5.8388260202715427</v>
      </c>
      <c r="U110">
        <v>4.879169484697166</v>
      </c>
      <c r="V110">
        <v>6.1081645692239013</v>
      </c>
      <c r="W110">
        <v>2.0534436735442787</v>
      </c>
    </row>
    <row r="111" spans="1:23" x14ac:dyDescent="0.2">
      <c r="A111">
        <v>53.975739999999995</v>
      </c>
      <c r="B111">
        <v>61.579355555555559</v>
      </c>
      <c r="C111">
        <v>54.521172</v>
      </c>
      <c r="D111">
        <v>63.26645454545455</v>
      </c>
      <c r="E111">
        <v>51.870121333333337</v>
      </c>
      <c r="G111">
        <v>2.733063712563879</v>
      </c>
      <c r="H111">
        <v>5.6649679249143619</v>
      </c>
      <c r="I111">
        <v>4.5298576437676257</v>
      </c>
      <c r="J111">
        <v>6.438990663592663</v>
      </c>
      <c r="K111">
        <v>1.9874232445222866</v>
      </c>
      <c r="M111">
        <v>85.023624999999996</v>
      </c>
      <c r="N111">
        <v>90.738972746331243</v>
      </c>
      <c r="O111">
        <v>85.341608333333326</v>
      </c>
      <c r="P111">
        <v>80.559325068870521</v>
      </c>
      <c r="Q111">
        <v>71.302115723270447</v>
      </c>
      <c r="S111">
        <v>2.733063712563879</v>
      </c>
      <c r="T111">
        <v>5.6649679249143619</v>
      </c>
      <c r="U111">
        <v>4.5298576437676257</v>
      </c>
      <c r="V111">
        <v>6.438990663592663</v>
      </c>
      <c r="W111">
        <v>1.9874232445222866</v>
      </c>
    </row>
    <row r="112" spans="1:23" x14ac:dyDescent="0.2">
      <c r="A112">
        <v>54.452289999999991</v>
      </c>
      <c r="B112">
        <v>61.19597777777777</v>
      </c>
      <c r="C112">
        <v>55.467407999999999</v>
      </c>
      <c r="D112">
        <v>63.335281818181826</v>
      </c>
      <c r="E112">
        <v>52.895916666666672</v>
      </c>
      <c r="G112">
        <v>2.6599793806406415</v>
      </c>
      <c r="H112">
        <v>5.6784624565540511</v>
      </c>
      <c r="I112">
        <v>4.7632684086361374</v>
      </c>
      <c r="J112">
        <v>6.3962792045550536</v>
      </c>
      <c r="K112">
        <v>1.9856400573279611</v>
      </c>
      <c r="M112">
        <v>86.016437499999981</v>
      </c>
      <c r="N112">
        <v>90.015618448637298</v>
      </c>
      <c r="O112">
        <v>87.312933333333334</v>
      </c>
      <c r="P112">
        <v>80.663608815426997</v>
      </c>
      <c r="Q112">
        <v>73.237578616352224</v>
      </c>
      <c r="S112">
        <v>2.6599793806406415</v>
      </c>
      <c r="T112">
        <v>5.6784624565540511</v>
      </c>
      <c r="U112">
        <v>4.7632684086361374</v>
      </c>
      <c r="V112">
        <v>6.3962792045550536</v>
      </c>
      <c r="W112">
        <v>1.9856400573279611</v>
      </c>
    </row>
    <row r="113" spans="1:23" x14ac:dyDescent="0.2">
      <c r="A113">
        <v>55.081719999999997</v>
      </c>
      <c r="B113">
        <v>60.025777777777776</v>
      </c>
      <c r="C113">
        <v>56.294399999999996</v>
      </c>
      <c r="D113">
        <v>65.732209090909109</v>
      </c>
      <c r="E113">
        <v>53.537986666666669</v>
      </c>
      <c r="G113">
        <v>2.5756017171742829</v>
      </c>
      <c r="H113">
        <v>5.634973633768996</v>
      </c>
      <c r="I113">
        <v>5.058837851962096</v>
      </c>
      <c r="J113">
        <v>6.5427744322517469</v>
      </c>
      <c r="K113">
        <v>2.0061200272519999</v>
      </c>
      <c r="M113">
        <v>87.327749999999995</v>
      </c>
      <c r="N113">
        <v>87.80769392033541</v>
      </c>
      <c r="O113">
        <v>89.035833333333329</v>
      </c>
      <c r="P113">
        <v>84.295316804407733</v>
      </c>
      <c r="Q113">
        <v>74.449031446540886</v>
      </c>
      <c r="S113">
        <v>2.5756017171742829</v>
      </c>
      <c r="T113">
        <v>5.634973633768996</v>
      </c>
      <c r="U113">
        <v>5.058837851962096</v>
      </c>
      <c r="V113">
        <v>6.5427744322517469</v>
      </c>
      <c r="W113">
        <v>2.0061200272519999</v>
      </c>
    </row>
    <row r="114" spans="1:23" x14ac:dyDescent="0.2">
      <c r="A114">
        <v>56.230920000000005</v>
      </c>
      <c r="B114">
        <v>58.694222222222216</v>
      </c>
      <c r="C114">
        <v>56.520923999999994</v>
      </c>
      <c r="D114">
        <v>67.827999999999989</v>
      </c>
      <c r="E114">
        <v>54.025720666666679</v>
      </c>
      <c r="G114">
        <v>2.2325557310351209</v>
      </c>
      <c r="H114">
        <v>5.6651377932339217</v>
      </c>
      <c r="I114">
        <v>5.4217810227267451</v>
      </c>
      <c r="J114">
        <v>7.0972533577247097</v>
      </c>
      <c r="K114">
        <v>2.1126922205829644</v>
      </c>
      <c r="M114">
        <v>89.721916666666672</v>
      </c>
      <c r="N114">
        <v>85.295324947589094</v>
      </c>
      <c r="O114">
        <v>89.507758333333314</v>
      </c>
      <c r="P114">
        <v>87.470757575757546</v>
      </c>
      <c r="Q114">
        <v>75.369284276729587</v>
      </c>
      <c r="S114">
        <v>2.2325557310351209</v>
      </c>
      <c r="T114">
        <v>5.6651377932339217</v>
      </c>
      <c r="U114">
        <v>5.4217810227267451</v>
      </c>
      <c r="V114">
        <v>7.0972533577247097</v>
      </c>
      <c r="W114">
        <v>2.1126922205829644</v>
      </c>
    </row>
    <row r="115" spans="1:23" x14ac:dyDescent="0.2">
      <c r="A115">
        <v>57.082799999999999</v>
      </c>
      <c r="B115">
        <v>58.655077777777784</v>
      </c>
      <c r="C115">
        <v>56.940696000000003</v>
      </c>
      <c r="D115">
        <v>67.768627272727272</v>
      </c>
      <c r="E115">
        <v>53.948717333333335</v>
      </c>
      <c r="G115">
        <v>1.8873259672527867</v>
      </c>
      <c r="H115">
        <v>5.5559118092997108</v>
      </c>
      <c r="I115">
        <v>5.5915038124561036</v>
      </c>
      <c r="J115">
        <v>7.26674093473983</v>
      </c>
      <c r="K115">
        <v>2.1818895830937008</v>
      </c>
      <c r="M115">
        <v>91.496666666666655</v>
      </c>
      <c r="N115">
        <v>85.221467505241108</v>
      </c>
      <c r="O115">
        <v>90.382283333333334</v>
      </c>
      <c r="P115">
        <v>87.380798898071617</v>
      </c>
      <c r="Q115">
        <v>75.22399496855347</v>
      </c>
      <c r="S115">
        <v>1.8873259672527867</v>
      </c>
      <c r="T115">
        <v>5.5559118092997108</v>
      </c>
      <c r="U115">
        <v>5.5915038124561036</v>
      </c>
      <c r="V115">
        <v>7.26674093473983</v>
      </c>
      <c r="W115">
        <v>2.1818895830937008</v>
      </c>
    </row>
    <row r="116" spans="1:23" x14ac:dyDescent="0.2">
      <c r="A116">
        <v>57.360419999999998</v>
      </c>
      <c r="B116">
        <v>59.332066666666655</v>
      </c>
      <c r="C116">
        <v>57.647076000000006</v>
      </c>
      <c r="D116">
        <v>66.894390909090916</v>
      </c>
      <c r="E116">
        <v>54.586557999999997</v>
      </c>
      <c r="G116">
        <v>1.9397356667454755</v>
      </c>
      <c r="H116">
        <v>5.180109421356117</v>
      </c>
      <c r="I116">
        <v>5.3014002206251636</v>
      </c>
      <c r="J116">
        <v>7.2379273115288489</v>
      </c>
      <c r="K116">
        <v>2.2040692647735227</v>
      </c>
      <c r="M116">
        <v>92.075041666666664</v>
      </c>
      <c r="N116">
        <v>86.498805031446523</v>
      </c>
      <c r="O116">
        <v>91.853908333333351</v>
      </c>
      <c r="P116">
        <v>86.05619834710744</v>
      </c>
      <c r="Q116">
        <v>76.427467924528301</v>
      </c>
      <c r="S116">
        <v>1.9397356667454755</v>
      </c>
      <c r="T116">
        <v>5.180109421356117</v>
      </c>
      <c r="U116">
        <v>5.3014002206251636</v>
      </c>
      <c r="V116">
        <v>7.2379273115288489</v>
      </c>
      <c r="W116">
        <v>2.2040692647735227</v>
      </c>
    </row>
    <row r="117" spans="1:23" x14ac:dyDescent="0.2">
      <c r="A117">
        <v>57.356219999999993</v>
      </c>
      <c r="B117">
        <v>59.92391111111111</v>
      </c>
      <c r="C117">
        <v>58.403388000000007</v>
      </c>
      <c r="D117">
        <v>68.651799999999994</v>
      </c>
      <c r="E117">
        <v>55.921467333333325</v>
      </c>
      <c r="G117">
        <v>2.1213131639937983</v>
      </c>
      <c r="H117">
        <v>5.0031200882117348</v>
      </c>
      <c r="I117">
        <v>5.2848506726217916</v>
      </c>
      <c r="J117">
        <v>6.9548012151678442</v>
      </c>
      <c r="K117">
        <v>2.1103504176514307</v>
      </c>
      <c r="M117">
        <v>92.066291666666658</v>
      </c>
      <c r="N117">
        <v>87.615492662473784</v>
      </c>
      <c r="O117">
        <v>93.429558333333347</v>
      </c>
      <c r="P117">
        <v>88.71893939393938</v>
      </c>
      <c r="Q117">
        <v>78.946164779874209</v>
      </c>
      <c r="S117">
        <v>2.1213131639937983</v>
      </c>
      <c r="T117">
        <v>5.0031200882117348</v>
      </c>
      <c r="U117">
        <v>5.2848506726217916</v>
      </c>
      <c r="V117">
        <v>6.9548012151678442</v>
      </c>
      <c r="W117">
        <v>2.1103504176514307</v>
      </c>
    </row>
    <row r="118" spans="1:23" x14ac:dyDescent="0.2">
      <c r="A118">
        <v>57.186239999999998</v>
      </c>
      <c r="B118">
        <v>59.326122222222224</v>
      </c>
      <c r="C118">
        <v>58.873187999999985</v>
      </c>
      <c r="D118">
        <v>69.360618181818182</v>
      </c>
      <c r="E118">
        <v>57.734889333333328</v>
      </c>
      <c r="G118">
        <v>1.9703894867202896</v>
      </c>
      <c r="H118">
        <v>5.1367385535954471</v>
      </c>
      <c r="I118">
        <v>5.2284808705779895</v>
      </c>
      <c r="J118">
        <v>7.7683679289816636</v>
      </c>
      <c r="K118">
        <v>2.0312879705350579</v>
      </c>
      <c r="M118">
        <v>91.712166666666661</v>
      </c>
      <c r="N118">
        <v>86.487589098532496</v>
      </c>
      <c r="O118">
        <v>94.408308333333295</v>
      </c>
      <c r="P118">
        <v>89.792906336088151</v>
      </c>
      <c r="Q118">
        <v>82.367715723270436</v>
      </c>
      <c r="S118">
        <v>1.9703894867202896</v>
      </c>
      <c r="T118">
        <v>5.1367385535954471</v>
      </c>
      <c r="U118">
        <v>5.2284808705779895</v>
      </c>
      <c r="V118">
        <v>7.7683679289816636</v>
      </c>
      <c r="W118">
        <v>2.0312879705350579</v>
      </c>
    </row>
    <row r="119" spans="1:23" x14ac:dyDescent="0.2">
      <c r="A119">
        <v>57.739489999999989</v>
      </c>
      <c r="B119">
        <v>59.075233333333323</v>
      </c>
      <c r="C119">
        <v>59.199036</v>
      </c>
      <c r="D119">
        <v>70.110063636363648</v>
      </c>
      <c r="E119">
        <v>59.530423333333339</v>
      </c>
      <c r="G119">
        <v>1.6879615325033666</v>
      </c>
      <c r="H119">
        <v>4.92011044811668</v>
      </c>
      <c r="I119">
        <v>5.2394020423114824</v>
      </c>
      <c r="J119">
        <v>8.8357888526969877</v>
      </c>
      <c r="K119">
        <v>2.0412073045241055</v>
      </c>
      <c r="M119">
        <v>92.86477083333331</v>
      </c>
      <c r="N119">
        <v>86.014213836477964</v>
      </c>
      <c r="O119">
        <v>95.087158333333335</v>
      </c>
      <c r="P119">
        <v>90.928429752066137</v>
      </c>
      <c r="Q119">
        <v>85.755515723270449</v>
      </c>
      <c r="S119">
        <v>1.6879615325033666</v>
      </c>
      <c r="T119">
        <v>4.92011044811668</v>
      </c>
      <c r="U119">
        <v>5.2394020423114824</v>
      </c>
      <c r="V119">
        <v>8.8357888526969877</v>
      </c>
      <c r="W119">
        <v>2.0412073045241055</v>
      </c>
    </row>
    <row r="120" spans="1:23" x14ac:dyDescent="0.2">
      <c r="A120">
        <v>57.824010000000001</v>
      </c>
      <c r="B120">
        <v>58.778388888888884</v>
      </c>
      <c r="C120">
        <v>59.385755999999994</v>
      </c>
      <c r="D120">
        <v>69.949872727272705</v>
      </c>
      <c r="E120">
        <v>61.088187333333352</v>
      </c>
      <c r="G120">
        <v>1.5398079535701119</v>
      </c>
      <c r="H120">
        <v>5.1285735064398645</v>
      </c>
      <c r="I120">
        <v>5.4382759765613633</v>
      </c>
      <c r="J120">
        <v>8.3127754166069252</v>
      </c>
      <c r="K120">
        <v>2.0394730140089727</v>
      </c>
      <c r="M120">
        <v>93.040854166666662</v>
      </c>
      <c r="N120">
        <v>85.454129979035613</v>
      </c>
      <c r="O120">
        <v>95.476158333333316</v>
      </c>
      <c r="P120">
        <v>90.685716253443488</v>
      </c>
      <c r="Q120">
        <v>88.694693081761045</v>
      </c>
      <c r="S120">
        <v>1.5398079535701119</v>
      </c>
      <c r="T120">
        <v>5.1285735064398645</v>
      </c>
      <c r="U120">
        <v>5.4382759765613633</v>
      </c>
      <c r="V120">
        <v>8.3127754166069252</v>
      </c>
      <c r="W120">
        <v>2.0394730140089727</v>
      </c>
    </row>
    <row r="121" spans="1:23" x14ac:dyDescent="0.2">
      <c r="A121">
        <v>58.150420000000011</v>
      </c>
      <c r="B121">
        <v>58.759199999999993</v>
      </c>
      <c r="C121">
        <v>58.912091999999994</v>
      </c>
      <c r="D121">
        <v>71.373872727272726</v>
      </c>
      <c r="E121">
        <v>62.767423333333348</v>
      </c>
      <c r="G121">
        <v>1.6982823100480744</v>
      </c>
      <c r="H121">
        <v>5.1448670173938238</v>
      </c>
      <c r="I121">
        <v>5.5959530698810456</v>
      </c>
      <c r="J121">
        <v>7.812938221114031</v>
      </c>
      <c r="K121">
        <v>2.1036301110066566</v>
      </c>
      <c r="M121">
        <v>93.720875000000021</v>
      </c>
      <c r="N121">
        <v>85.417924528301867</v>
      </c>
      <c r="O121">
        <v>94.489358333333314</v>
      </c>
      <c r="P121">
        <v>92.843292011019273</v>
      </c>
      <c r="Q121">
        <v>91.863062893081789</v>
      </c>
      <c r="S121">
        <v>1.6982823100480744</v>
      </c>
      <c r="T121">
        <v>5.1448670173938238</v>
      </c>
      <c r="U121">
        <v>5.5959530698810456</v>
      </c>
      <c r="V121">
        <v>7.812938221114031</v>
      </c>
      <c r="W121">
        <v>2.1036301110066566</v>
      </c>
    </row>
    <row r="122" spans="1:23" x14ac:dyDescent="0.2">
      <c r="A122">
        <v>59.308770000000003</v>
      </c>
      <c r="B122">
        <v>58.791333333333341</v>
      </c>
      <c r="C122">
        <v>58.605960000000003</v>
      </c>
      <c r="D122">
        <v>72.920745454545454</v>
      </c>
      <c r="E122">
        <v>64.464148666666659</v>
      </c>
      <c r="G122">
        <v>1.8634515205839575</v>
      </c>
      <c r="H122">
        <v>5.0915183299177995</v>
      </c>
      <c r="I122">
        <v>5.8979346635053398</v>
      </c>
      <c r="J122">
        <v>7.5278125768527504</v>
      </c>
      <c r="K122">
        <v>2.0669818066736743</v>
      </c>
      <c r="M122">
        <v>96.134104166666674</v>
      </c>
      <c r="N122">
        <v>85.478553459119496</v>
      </c>
      <c r="O122">
        <v>93.851583333333338</v>
      </c>
      <c r="P122">
        <v>95.187038567493104</v>
      </c>
      <c r="Q122">
        <v>95.064431446540866</v>
      </c>
      <c r="S122">
        <v>1.8634515205839575</v>
      </c>
      <c r="T122">
        <v>5.0915183299177995</v>
      </c>
      <c r="U122">
        <v>5.8979346635053398</v>
      </c>
      <c r="V122">
        <v>7.5278125768527504</v>
      </c>
      <c r="W122">
        <v>2.0669818066736743</v>
      </c>
    </row>
    <row r="123" spans="1:23" x14ac:dyDescent="0.2">
      <c r="A123">
        <v>59.612480000000005</v>
      </c>
      <c r="B123">
        <v>58.266733333333327</v>
      </c>
      <c r="C123">
        <v>58.22504399999999</v>
      </c>
      <c r="D123">
        <v>72.60893636363636</v>
      </c>
      <c r="E123">
        <v>65.73872066666668</v>
      </c>
      <c r="G123">
        <v>1.6805249712052608</v>
      </c>
      <c r="H123">
        <v>5.2843706173909268</v>
      </c>
      <c r="I123">
        <v>6.1179285759515318</v>
      </c>
      <c r="J123">
        <v>7.4228263621496042</v>
      </c>
      <c r="K123">
        <v>2.3832014303394016</v>
      </c>
      <c r="M123">
        <v>96.766833333333352</v>
      </c>
      <c r="N123">
        <v>84.488742138364771</v>
      </c>
      <c r="O123">
        <v>93.058008333333305</v>
      </c>
      <c r="P123">
        <v>94.714600550964178</v>
      </c>
      <c r="Q123">
        <v>97.469284276729582</v>
      </c>
      <c r="S123">
        <v>1.6805249712052608</v>
      </c>
      <c r="T123">
        <v>5.2843706173909268</v>
      </c>
      <c r="U123">
        <v>6.1179285759515318</v>
      </c>
      <c r="V123">
        <v>7.4228263621496042</v>
      </c>
      <c r="W123">
        <v>2.3832014303394016</v>
      </c>
    </row>
    <row r="124" spans="1:23" x14ac:dyDescent="0.2">
      <c r="A124">
        <v>59.915930000000003</v>
      </c>
      <c r="B124">
        <v>59.170911111111117</v>
      </c>
      <c r="C124">
        <v>57.923532000000002</v>
      </c>
      <c r="D124">
        <v>71.870063636363639</v>
      </c>
      <c r="E124">
        <v>66.01236200000001</v>
      </c>
      <c r="G124">
        <v>1.6496870883796921</v>
      </c>
      <c r="H124">
        <v>5.3954550861103892</v>
      </c>
      <c r="I124">
        <v>6.3863414181204057</v>
      </c>
      <c r="J124">
        <v>7.0847975539570358</v>
      </c>
      <c r="K124">
        <v>2.6524723958849559</v>
      </c>
      <c r="M124">
        <v>97.399020833333338</v>
      </c>
      <c r="N124">
        <v>86.194737945492676</v>
      </c>
      <c r="O124">
        <v>92.429858333333343</v>
      </c>
      <c r="P124">
        <v>93.59509641873278</v>
      </c>
      <c r="Q124">
        <v>97.985588679245311</v>
      </c>
      <c r="S124">
        <v>1.6496870883796921</v>
      </c>
      <c r="T124">
        <v>5.3954550861103892</v>
      </c>
      <c r="U124">
        <v>6.3863414181204057</v>
      </c>
      <c r="V124">
        <v>7.0847975539570358</v>
      </c>
      <c r="W124">
        <v>2.6524723958849559</v>
      </c>
    </row>
    <row r="125" spans="1:23" x14ac:dyDescent="0.2">
      <c r="A125">
        <v>60.249280000000013</v>
      </c>
      <c r="B125">
        <v>60.666933333333333</v>
      </c>
      <c r="C125">
        <v>56.942076</v>
      </c>
      <c r="D125">
        <v>71.800490909090911</v>
      </c>
      <c r="E125">
        <v>65.809119999999993</v>
      </c>
      <c r="G125">
        <v>1.7125857595266087</v>
      </c>
      <c r="H125">
        <v>5.5954217660760648</v>
      </c>
      <c r="I125">
        <v>6.501736792451009</v>
      </c>
      <c r="J125">
        <v>6.5438594179539287</v>
      </c>
      <c r="K125">
        <v>2.8706623940497455</v>
      </c>
      <c r="M125">
        <v>98.09350000000002</v>
      </c>
      <c r="N125">
        <v>89.017421383647786</v>
      </c>
      <c r="O125">
        <v>90.385158333333322</v>
      </c>
      <c r="P125">
        <v>93.489683195592292</v>
      </c>
      <c r="Q125">
        <v>97.602113207547163</v>
      </c>
      <c r="S125">
        <v>1.7125857595266087</v>
      </c>
      <c r="T125">
        <v>5.5954217660760648</v>
      </c>
      <c r="U125">
        <v>6.501736792451009</v>
      </c>
      <c r="V125">
        <v>6.5438594179539287</v>
      </c>
      <c r="W125">
        <v>2.8706623940497455</v>
      </c>
    </row>
    <row r="126" spans="1:23" x14ac:dyDescent="0.2">
      <c r="A126">
        <v>60.284449999999993</v>
      </c>
      <c r="B126">
        <v>60.973099999999995</v>
      </c>
      <c r="C126">
        <v>56.520384</v>
      </c>
      <c r="D126">
        <v>71.237981818181822</v>
      </c>
      <c r="E126">
        <v>65.309998000000007</v>
      </c>
      <c r="G126">
        <v>2.0027773710663785</v>
      </c>
      <c r="H126">
        <v>5.9459916856979298</v>
      </c>
      <c r="I126">
        <v>6.489532944395922</v>
      </c>
      <c r="J126">
        <v>6.3318880184173985</v>
      </c>
      <c r="K126">
        <v>2.854835414429052</v>
      </c>
      <c r="M126">
        <v>98.166770833333317</v>
      </c>
      <c r="N126">
        <v>89.595094339622634</v>
      </c>
      <c r="O126">
        <v>89.506633333333326</v>
      </c>
      <c r="P126">
        <v>92.637396694214885</v>
      </c>
      <c r="Q126">
        <v>96.660373584905685</v>
      </c>
      <c r="S126">
        <v>2.0027773710663785</v>
      </c>
      <c r="T126">
        <v>5.9459916856979298</v>
      </c>
      <c r="U126">
        <v>6.489532944395922</v>
      </c>
      <c r="V126">
        <v>6.3318880184173985</v>
      </c>
      <c r="W126">
        <v>2.854835414429052</v>
      </c>
    </row>
    <row r="127" spans="1:23" x14ac:dyDescent="0.2">
      <c r="A127">
        <v>60.442370000000004</v>
      </c>
      <c r="B127">
        <v>61.476644444444446</v>
      </c>
      <c r="C127">
        <v>56.132831999999993</v>
      </c>
      <c r="D127">
        <v>72.450936363636359</v>
      </c>
      <c r="E127">
        <v>65.111410000000006</v>
      </c>
      <c r="G127">
        <v>2.0080918689724667</v>
      </c>
      <c r="H127">
        <v>6.0339696719239013</v>
      </c>
      <c r="I127">
        <v>6.3912778143028603</v>
      </c>
      <c r="J127">
        <v>6.2934227144738557</v>
      </c>
      <c r="K127">
        <v>2.654266126350262</v>
      </c>
      <c r="M127">
        <v>98.495770833333339</v>
      </c>
      <c r="N127">
        <v>90.545178197064985</v>
      </c>
      <c r="O127">
        <v>88.699233333333311</v>
      </c>
      <c r="P127">
        <v>94.475206611570243</v>
      </c>
      <c r="Q127">
        <v>96.285679245283035</v>
      </c>
      <c r="S127">
        <v>2.0080918689724667</v>
      </c>
      <c r="T127">
        <v>6.0339696719239013</v>
      </c>
      <c r="U127">
        <v>6.3912778143028603</v>
      </c>
      <c r="V127">
        <v>6.2934227144738557</v>
      </c>
      <c r="W127">
        <v>2.654266126350262</v>
      </c>
    </row>
    <row r="128" spans="1:23" x14ac:dyDescent="0.2">
      <c r="A128">
        <v>61.095440000000011</v>
      </c>
      <c r="B128">
        <v>62.606611111111114</v>
      </c>
      <c r="C128">
        <v>55.510452000000001</v>
      </c>
      <c r="D128">
        <v>72.414900000000003</v>
      </c>
      <c r="E128">
        <v>64.793716000000003</v>
      </c>
      <c r="G128">
        <v>2.0203563057155152</v>
      </c>
      <c r="H128">
        <v>5.8131945828110227</v>
      </c>
      <c r="I128">
        <v>6.4857590958653324</v>
      </c>
      <c r="J128">
        <v>6.1470356418187295</v>
      </c>
      <c r="K128">
        <v>2.5047203536343607</v>
      </c>
      <c r="M128">
        <v>99.856333333333353</v>
      </c>
      <c r="N128">
        <v>92.677190775681353</v>
      </c>
      <c r="O128">
        <v>87.402608333333333</v>
      </c>
      <c r="P128">
        <v>94.420606060606062</v>
      </c>
      <c r="Q128">
        <v>95.686256603773586</v>
      </c>
      <c r="S128">
        <v>2.0203563057155152</v>
      </c>
      <c r="T128">
        <v>5.8131945828110227</v>
      </c>
      <c r="U128">
        <v>6.4857590958653324</v>
      </c>
      <c r="V128">
        <v>6.1470356418187295</v>
      </c>
      <c r="W128">
        <v>2.5047203536343607</v>
      </c>
    </row>
    <row r="129" spans="1:23" x14ac:dyDescent="0.2">
      <c r="A129">
        <v>60.482410000000002</v>
      </c>
      <c r="B129">
        <v>64.162399999999991</v>
      </c>
      <c r="C129">
        <v>55.610220000000005</v>
      </c>
      <c r="D129">
        <v>71.367227272727277</v>
      </c>
      <c r="E129">
        <v>64.181875333333338</v>
      </c>
      <c r="G129">
        <v>2.3878552314414172</v>
      </c>
      <c r="H129">
        <v>5.7677378772164856</v>
      </c>
      <c r="I129">
        <v>6.2156288468987562</v>
      </c>
      <c r="J129">
        <v>6.2900631763986574</v>
      </c>
      <c r="K129">
        <v>2.1450008259019318</v>
      </c>
      <c r="M129">
        <v>98.579187500000003</v>
      </c>
      <c r="N129">
        <v>95.612641509433942</v>
      </c>
      <c r="O129">
        <v>87.610458333333341</v>
      </c>
      <c r="P129">
        <v>92.833223140495875</v>
      </c>
      <c r="Q129">
        <v>94.531840251572348</v>
      </c>
      <c r="S129">
        <v>2.3878552314414172</v>
      </c>
      <c r="T129">
        <v>5.7677378772164856</v>
      </c>
      <c r="U129">
        <v>6.2156288468987562</v>
      </c>
      <c r="V129">
        <v>6.2900631763986574</v>
      </c>
      <c r="W129">
        <v>2.1450008259019318</v>
      </c>
    </row>
    <row r="130" spans="1:23" x14ac:dyDescent="0.2">
      <c r="A130">
        <v>59.833820000000003</v>
      </c>
      <c r="B130">
        <v>65.45964444444445</v>
      </c>
      <c r="C130">
        <v>55.469484000000001</v>
      </c>
      <c r="D130">
        <v>72.047663636363623</v>
      </c>
      <c r="E130">
        <v>63.713589333333331</v>
      </c>
      <c r="G130">
        <v>2.7487465123336836</v>
      </c>
      <c r="H130">
        <v>5.9184366409154672</v>
      </c>
      <c r="I130">
        <v>5.9618086099363437</v>
      </c>
      <c r="J130">
        <v>5.7633288524659596</v>
      </c>
      <c r="K130">
        <v>1.8761165474268959</v>
      </c>
      <c r="M130">
        <v>97.227958333333348</v>
      </c>
      <c r="N130">
        <v>98.060272536687634</v>
      </c>
      <c r="O130">
        <v>87.317258333333342</v>
      </c>
      <c r="P130">
        <v>93.864187327823672</v>
      </c>
      <c r="Q130">
        <v>93.648281761006288</v>
      </c>
      <c r="S130">
        <v>2.7487465123336836</v>
      </c>
      <c r="T130">
        <v>5.9184366409154672</v>
      </c>
      <c r="U130">
        <v>5.9618086099363437</v>
      </c>
      <c r="V130">
        <v>5.7633288524659596</v>
      </c>
      <c r="W130">
        <v>1.8761165474268959</v>
      </c>
    </row>
    <row r="131" spans="1:23" x14ac:dyDescent="0.2">
      <c r="A131">
        <v>60.318460000000002</v>
      </c>
      <c r="B131">
        <v>66.41587777777778</v>
      </c>
      <c r="C131">
        <v>55.267164000000001</v>
      </c>
      <c r="D131">
        <v>72.015990909090917</v>
      </c>
      <c r="E131">
        <v>63.355993999999988</v>
      </c>
      <c r="G131">
        <v>2.7116814648315715</v>
      </c>
      <c r="H131">
        <v>5.8905987311887777</v>
      </c>
      <c r="I131">
        <v>5.6782032318331224</v>
      </c>
      <c r="J131">
        <v>5.8752100121591786</v>
      </c>
      <c r="K131">
        <v>1.8009601195391363</v>
      </c>
      <c r="M131">
        <v>98.237625000000008</v>
      </c>
      <c r="N131">
        <v>99.864486373165619</v>
      </c>
      <c r="O131">
        <v>86.895758333333333</v>
      </c>
      <c r="P131">
        <v>93.816198347107445</v>
      </c>
      <c r="Q131">
        <v>92.973573584905651</v>
      </c>
      <c r="S131">
        <v>2.7116814648315715</v>
      </c>
      <c r="T131">
        <v>5.8905987311887777</v>
      </c>
      <c r="U131">
        <v>5.6782032318331224</v>
      </c>
      <c r="V131">
        <v>5.8752100121591786</v>
      </c>
      <c r="W131">
        <v>1.8009601195391363</v>
      </c>
    </row>
    <row r="132" spans="1:23" x14ac:dyDescent="0.2">
      <c r="A132">
        <v>59.912410000000001</v>
      </c>
      <c r="B132">
        <v>66.453766666666652</v>
      </c>
      <c r="C132">
        <v>54.640295999999999</v>
      </c>
      <c r="D132">
        <v>72.235645454545462</v>
      </c>
      <c r="E132">
        <v>62.878166</v>
      </c>
      <c r="G132">
        <v>2.5098169751088388</v>
      </c>
      <c r="H132">
        <v>5.8368907446516589</v>
      </c>
      <c r="I132">
        <v>5.3594578475812318</v>
      </c>
      <c r="J132">
        <v>5.4949916870829805</v>
      </c>
      <c r="K132">
        <v>1.9581374964386353</v>
      </c>
      <c r="M132">
        <v>97.391687500000003</v>
      </c>
      <c r="N132">
        <v>99.935974842767266</v>
      </c>
      <c r="O132">
        <v>85.58978333333333</v>
      </c>
      <c r="P132">
        <v>94.149008264462822</v>
      </c>
      <c r="Q132">
        <v>92.072011320754726</v>
      </c>
      <c r="S132">
        <v>2.5098169751088388</v>
      </c>
      <c r="T132">
        <v>5.8368907446516589</v>
      </c>
      <c r="U132">
        <v>5.3594578475812318</v>
      </c>
      <c r="V132">
        <v>5.4949916870829805</v>
      </c>
      <c r="W132">
        <v>1.9581374964386353</v>
      </c>
    </row>
    <row r="133" spans="1:23" x14ac:dyDescent="0.2">
      <c r="A133">
        <v>58.585369999999998</v>
      </c>
      <c r="B133">
        <v>66.438011111111123</v>
      </c>
      <c r="C133">
        <v>53.843496000000002</v>
      </c>
      <c r="D133">
        <v>71.848581818181827</v>
      </c>
      <c r="E133">
        <v>63.26305266666666</v>
      </c>
      <c r="G133">
        <v>2.6534664781941215</v>
      </c>
      <c r="H133">
        <v>5.6326623265913147</v>
      </c>
      <c r="I133">
        <v>5.2039119956347433</v>
      </c>
      <c r="J133">
        <v>5.5175332304821971</v>
      </c>
      <c r="K133">
        <v>2.1641228223903921</v>
      </c>
      <c r="M133">
        <v>94.627020833333333</v>
      </c>
      <c r="N133">
        <v>99.906247379454939</v>
      </c>
      <c r="O133">
        <v>83.929783333333333</v>
      </c>
      <c r="P133">
        <v>93.562548209366398</v>
      </c>
      <c r="Q133">
        <v>92.798212578616344</v>
      </c>
      <c r="S133">
        <v>2.6534664781941215</v>
      </c>
      <c r="T133">
        <v>5.6326623265913147</v>
      </c>
      <c r="U133">
        <v>5.2039119956347433</v>
      </c>
      <c r="V133">
        <v>5.5175332304821971</v>
      </c>
      <c r="W133">
        <v>2.1641228223903921</v>
      </c>
    </row>
    <row r="134" spans="1:23" x14ac:dyDescent="0.2">
      <c r="A134">
        <v>58.844329999999999</v>
      </c>
      <c r="B134">
        <v>65.694277777777785</v>
      </c>
      <c r="C134">
        <v>52.98066</v>
      </c>
      <c r="D134">
        <v>72.303354545454553</v>
      </c>
      <c r="E134">
        <v>62.970595999999993</v>
      </c>
      <c r="G134">
        <v>2.3986356481712199</v>
      </c>
      <c r="H134">
        <v>5.4919416002190005</v>
      </c>
      <c r="I134">
        <v>5.2151261397208764</v>
      </c>
      <c r="J134">
        <v>5.5166771170120183</v>
      </c>
      <c r="K134">
        <v>2.2429691466098354</v>
      </c>
      <c r="M134">
        <v>95.166520833333337</v>
      </c>
      <c r="N134">
        <v>98.502976939203364</v>
      </c>
      <c r="O134">
        <v>82.132208333333338</v>
      </c>
      <c r="P134">
        <v>94.251597796143258</v>
      </c>
      <c r="Q134">
        <v>92.24640754716981</v>
      </c>
      <c r="S134">
        <v>2.3986356481712199</v>
      </c>
      <c r="T134">
        <v>5.4919416002190005</v>
      </c>
      <c r="U134">
        <v>5.2151261397208764</v>
      </c>
      <c r="V134">
        <v>5.5166771170120183</v>
      </c>
      <c r="W134">
        <v>2.2429691466098354</v>
      </c>
    </row>
    <row r="135" spans="1:23" x14ac:dyDescent="0.2">
      <c r="A135">
        <v>58.958369999999988</v>
      </c>
      <c r="B135">
        <v>64.678744444444447</v>
      </c>
      <c r="C135">
        <v>52.013051999999995</v>
      </c>
      <c r="D135">
        <v>71.988681818181803</v>
      </c>
      <c r="E135">
        <v>62.760152000000012</v>
      </c>
      <c r="G135">
        <v>2.3668885426065929</v>
      </c>
      <c r="H135">
        <v>5.2185646856282535</v>
      </c>
      <c r="I135">
        <v>5.2351861193700158</v>
      </c>
      <c r="J135">
        <v>5.8562726114218782</v>
      </c>
      <c r="K135">
        <v>2.2028844357223551</v>
      </c>
      <c r="M135">
        <v>95.404104166666642</v>
      </c>
      <c r="N135">
        <v>96.586876310272544</v>
      </c>
      <c r="O135">
        <v>80.116358333333309</v>
      </c>
      <c r="P135">
        <v>93.774820936639088</v>
      </c>
      <c r="Q135">
        <v>91.849343396226445</v>
      </c>
      <c r="S135">
        <v>2.3668885426065929</v>
      </c>
      <c r="T135">
        <v>5.2185646856282535</v>
      </c>
      <c r="U135">
        <v>5.2351861193700158</v>
      </c>
      <c r="V135">
        <v>5.8562726114218782</v>
      </c>
      <c r="W135">
        <v>2.2028844357223551</v>
      </c>
    </row>
    <row r="136" spans="1:23" x14ac:dyDescent="0.2">
      <c r="A136">
        <v>58.49973</v>
      </c>
      <c r="B136">
        <v>63.752311111111112</v>
      </c>
      <c r="C136">
        <v>51.121487999999999</v>
      </c>
      <c r="D136">
        <v>73.287772727272724</v>
      </c>
      <c r="E136">
        <v>62.466672666666668</v>
      </c>
      <c r="G136">
        <v>2.4575733947692853</v>
      </c>
      <c r="H136">
        <v>4.9985435118210129</v>
      </c>
      <c r="I136">
        <v>4.8912395313026593</v>
      </c>
      <c r="J136">
        <v>5.8239946965358627</v>
      </c>
      <c r="K136">
        <v>2.2715905061561088</v>
      </c>
      <c r="M136">
        <v>94.448604166666655</v>
      </c>
      <c r="N136">
        <v>94.838888888888889</v>
      </c>
      <c r="O136">
        <v>78.258933333333331</v>
      </c>
      <c r="P136">
        <v>95.743140495867763</v>
      </c>
      <c r="Q136">
        <v>91.295608805031449</v>
      </c>
      <c r="S136">
        <v>2.4575733947692853</v>
      </c>
      <c r="T136">
        <v>4.9985435118210129</v>
      </c>
      <c r="U136">
        <v>4.8912395313026593</v>
      </c>
      <c r="V136">
        <v>5.8239946965358627</v>
      </c>
      <c r="W136">
        <v>2.2715905061561088</v>
      </c>
    </row>
    <row r="137" spans="1:23" x14ac:dyDescent="0.2">
      <c r="A137">
        <v>58.060359999999989</v>
      </c>
      <c r="B137">
        <v>62.595711111111115</v>
      </c>
      <c r="C137">
        <v>50.723196000000002</v>
      </c>
      <c r="D137">
        <v>73.783254545454554</v>
      </c>
      <c r="E137">
        <v>62.050464666666656</v>
      </c>
      <c r="G137">
        <v>2.5670909593978686</v>
      </c>
      <c r="H137">
        <v>5.0009820109944512</v>
      </c>
      <c r="I137">
        <v>4.6648333170650389</v>
      </c>
      <c r="J137">
        <v>5.4321052677831689</v>
      </c>
      <c r="K137">
        <v>2.3922811784015448</v>
      </c>
      <c r="M137">
        <v>93.533249999999981</v>
      </c>
      <c r="N137">
        <v>92.656624737945492</v>
      </c>
      <c r="O137">
        <v>77.429158333333334</v>
      </c>
      <c r="P137">
        <v>96.493870523415978</v>
      </c>
      <c r="Q137">
        <v>90.510310691823875</v>
      </c>
      <c r="S137">
        <v>2.5670909593978686</v>
      </c>
      <c r="T137">
        <v>5.0009820109944512</v>
      </c>
      <c r="U137">
        <v>4.6648333170650389</v>
      </c>
      <c r="V137">
        <v>5.4321052677831689</v>
      </c>
      <c r="W137">
        <v>2.3922811784015448</v>
      </c>
    </row>
    <row r="138" spans="1:23" x14ac:dyDescent="0.2">
      <c r="A138">
        <v>58.111229999999999</v>
      </c>
      <c r="B138">
        <v>61.894699999999993</v>
      </c>
      <c r="C138">
        <v>50.056667999999995</v>
      </c>
      <c r="D138">
        <v>72.959272727272733</v>
      </c>
      <c r="E138">
        <v>61.752027999999996</v>
      </c>
      <c r="G138">
        <v>2.6272277477324675</v>
      </c>
      <c r="H138">
        <v>4.7862313201225755</v>
      </c>
      <c r="I138">
        <v>4.6371840936547235</v>
      </c>
      <c r="J138">
        <v>5.641239212842545</v>
      </c>
      <c r="K138">
        <v>2.3755477536255731</v>
      </c>
      <c r="M138">
        <v>93.639229166666667</v>
      </c>
      <c r="N138">
        <v>91.333962264150941</v>
      </c>
      <c r="O138">
        <v>76.040558333333323</v>
      </c>
      <c r="P138">
        <v>95.245413223140503</v>
      </c>
      <c r="Q138">
        <v>89.947222641509427</v>
      </c>
      <c r="S138">
        <v>2.6272277477324675</v>
      </c>
      <c r="T138">
        <v>4.7862313201225755</v>
      </c>
      <c r="U138">
        <v>4.6371840936547235</v>
      </c>
      <c r="V138">
        <v>5.641239212842545</v>
      </c>
      <c r="W138">
        <v>2.3755477536255731</v>
      </c>
    </row>
    <row r="139" spans="1:23" x14ac:dyDescent="0.2">
      <c r="A139">
        <v>57.746600000000001</v>
      </c>
      <c r="B139">
        <v>62.199566666666669</v>
      </c>
      <c r="C139">
        <v>49.416191999999995</v>
      </c>
      <c r="D139">
        <v>73.33571818181818</v>
      </c>
      <c r="E139">
        <v>61.359306666666676</v>
      </c>
      <c r="G139">
        <v>2.6990979774320638</v>
      </c>
      <c r="H139">
        <v>4.7977850693488344</v>
      </c>
      <c r="I139">
        <v>4.3737832689839973</v>
      </c>
      <c r="J139">
        <v>6.3073443308202988</v>
      </c>
      <c r="K139">
        <v>2.2604271593774423</v>
      </c>
      <c r="M139">
        <v>92.879583333333343</v>
      </c>
      <c r="N139">
        <v>91.909182389937101</v>
      </c>
      <c r="O139">
        <v>74.706233333333316</v>
      </c>
      <c r="P139">
        <v>95.815785123966933</v>
      </c>
      <c r="Q139">
        <v>89.206238993710713</v>
      </c>
      <c r="S139">
        <v>2.6990979774320638</v>
      </c>
      <c r="T139">
        <v>4.7977850693488344</v>
      </c>
      <c r="U139">
        <v>4.3737832689839973</v>
      </c>
      <c r="V139">
        <v>6.3073443308202988</v>
      </c>
      <c r="W139">
        <v>2.2604271593774423</v>
      </c>
    </row>
    <row r="140" spans="1:23" x14ac:dyDescent="0.2">
      <c r="A140">
        <v>57.944240000000001</v>
      </c>
      <c r="B140">
        <v>62.859222222222229</v>
      </c>
      <c r="C140">
        <v>48.791112000000005</v>
      </c>
      <c r="D140">
        <v>73.626499999999993</v>
      </c>
      <c r="E140">
        <v>60.28405066666668</v>
      </c>
      <c r="G140">
        <v>2.7535314982844135</v>
      </c>
      <c r="H140">
        <v>4.8419598952162541</v>
      </c>
      <c r="I140">
        <v>3.9499332197955312</v>
      </c>
      <c r="J140">
        <v>7.2403007766478176</v>
      </c>
      <c r="K140">
        <v>2.2172337630147991</v>
      </c>
      <c r="M140">
        <v>93.291333333333341</v>
      </c>
      <c r="N140">
        <v>93.153815513626839</v>
      </c>
      <c r="O140">
        <v>73.403983333333343</v>
      </c>
      <c r="P140">
        <v>96.256363636363616</v>
      </c>
      <c r="Q140">
        <v>87.177454088050339</v>
      </c>
      <c r="S140">
        <v>2.7535314982844135</v>
      </c>
      <c r="T140">
        <v>4.8419598952162541</v>
      </c>
      <c r="U140">
        <v>3.9499332197955312</v>
      </c>
      <c r="V140">
        <v>7.2403007766478176</v>
      </c>
      <c r="W140">
        <v>2.2172337630147991</v>
      </c>
    </row>
    <row r="141" spans="1:23" x14ac:dyDescent="0.2">
      <c r="A141">
        <v>57.719619999999999</v>
      </c>
      <c r="B141">
        <v>63.16896666666667</v>
      </c>
      <c r="C141">
        <v>47.859431999999991</v>
      </c>
      <c r="D141">
        <v>72.458590909090901</v>
      </c>
      <c r="E141">
        <v>58.418515999999997</v>
      </c>
      <c r="G141">
        <v>2.5337440907698388</v>
      </c>
      <c r="H141">
        <v>4.9373448347489441</v>
      </c>
      <c r="I141">
        <v>3.6990072719041804</v>
      </c>
      <c r="J141">
        <v>7.3930747229342275</v>
      </c>
      <c r="K141">
        <v>2.2688963765113748</v>
      </c>
      <c r="M141">
        <v>92.823374999999999</v>
      </c>
      <c r="N141">
        <v>93.738238993710695</v>
      </c>
      <c r="O141">
        <v>71.462983333333312</v>
      </c>
      <c r="P141">
        <v>94.486804407713478</v>
      </c>
      <c r="Q141">
        <v>83.65757735849057</v>
      </c>
      <c r="S141">
        <v>2.5337440907698388</v>
      </c>
      <c r="T141">
        <v>4.9373448347489441</v>
      </c>
      <c r="U141">
        <v>3.6990072719041804</v>
      </c>
      <c r="V141">
        <v>7.3930747229342275</v>
      </c>
      <c r="W141">
        <v>2.2688963765113748</v>
      </c>
    </row>
    <row r="142" spans="1:23" x14ac:dyDescent="0.2">
      <c r="A142">
        <v>56.773589999999999</v>
      </c>
      <c r="B142">
        <v>63.553088888888887</v>
      </c>
      <c r="C142">
        <v>46.628976000000002</v>
      </c>
      <c r="D142">
        <v>74.162672727272721</v>
      </c>
      <c r="E142">
        <v>57.435308666666671</v>
      </c>
      <c r="G142">
        <v>2.593396768352267</v>
      </c>
      <c r="H142">
        <v>4.7072939357874404</v>
      </c>
      <c r="I142">
        <v>3.59513365109621</v>
      </c>
      <c r="J142">
        <v>7.4315930210732128</v>
      </c>
      <c r="K142">
        <v>2.2916743898061007</v>
      </c>
      <c r="M142">
        <v>90.852479166666669</v>
      </c>
      <c r="N142">
        <v>94.462997903563945</v>
      </c>
      <c r="O142">
        <v>68.899533333333324</v>
      </c>
      <c r="P142">
        <v>97.068746556473812</v>
      </c>
      <c r="Q142">
        <v>81.802469182389942</v>
      </c>
      <c r="S142">
        <v>2.593396768352267</v>
      </c>
      <c r="T142">
        <v>4.7072939357874404</v>
      </c>
      <c r="U142">
        <v>3.59513365109621</v>
      </c>
      <c r="V142">
        <v>7.4315930210732128</v>
      </c>
      <c r="W142">
        <v>2.2916743898061007</v>
      </c>
    </row>
    <row r="143" spans="1:23" x14ac:dyDescent="0.2">
      <c r="A143">
        <v>55.70834</v>
      </c>
      <c r="B143">
        <v>63.68088888888888</v>
      </c>
      <c r="C143">
        <v>45.087443999999998</v>
      </c>
      <c r="D143">
        <v>74.033781818181808</v>
      </c>
      <c r="E143">
        <v>57.492196666666665</v>
      </c>
      <c r="G143">
        <v>2.7239515954338689</v>
      </c>
      <c r="H143">
        <v>4.6418986540604283</v>
      </c>
      <c r="I143">
        <v>3.4557082154024514</v>
      </c>
      <c r="J143">
        <v>7.0027306506303431</v>
      </c>
      <c r="K143">
        <v>2.2428750629252927</v>
      </c>
      <c r="M143">
        <v>88.633208333333329</v>
      </c>
      <c r="N143">
        <v>94.704129979035628</v>
      </c>
      <c r="O143">
        <v>65.688008333333329</v>
      </c>
      <c r="P143">
        <v>96.873457300275462</v>
      </c>
      <c r="Q143">
        <v>81.909805031446538</v>
      </c>
      <c r="S143">
        <v>2.7239515954338689</v>
      </c>
      <c r="T143">
        <v>4.6418986540604283</v>
      </c>
      <c r="U143">
        <v>3.4557082154024514</v>
      </c>
      <c r="V143">
        <v>7.0027306506303431</v>
      </c>
      <c r="W143">
        <v>2.2428750629252927</v>
      </c>
    </row>
    <row r="144" spans="1:23" x14ac:dyDescent="0.2">
      <c r="A144">
        <v>55.489599999999996</v>
      </c>
      <c r="B144">
        <v>63.107911111111108</v>
      </c>
      <c r="C144">
        <v>44.103467999999999</v>
      </c>
      <c r="D144">
        <v>75.148763636363626</v>
      </c>
      <c r="E144">
        <v>58.133634000000008</v>
      </c>
      <c r="G144">
        <v>2.5357527875914609</v>
      </c>
      <c r="H144">
        <v>4.486075061647397</v>
      </c>
      <c r="I144">
        <v>3.100699156455601</v>
      </c>
      <c r="J144">
        <v>7.1152566914624531</v>
      </c>
      <c r="K144">
        <v>2.2717450495690823</v>
      </c>
      <c r="M144">
        <v>88.177499999999981</v>
      </c>
      <c r="N144">
        <v>93.623039832285102</v>
      </c>
      <c r="O144">
        <v>63.638058333333326</v>
      </c>
      <c r="P144">
        <v>98.562823691460039</v>
      </c>
      <c r="Q144">
        <v>83.120064150943421</v>
      </c>
      <c r="S144">
        <v>2.5357527875914609</v>
      </c>
      <c r="T144">
        <v>4.486075061647397</v>
      </c>
      <c r="U144">
        <v>3.100699156455601</v>
      </c>
      <c r="V144">
        <v>7.1152566914624531</v>
      </c>
      <c r="W144">
        <v>2.2717450495690823</v>
      </c>
    </row>
    <row r="145" spans="1:23" x14ac:dyDescent="0.2">
      <c r="A145">
        <v>54.390619999999998</v>
      </c>
      <c r="B145">
        <v>62.594377777777787</v>
      </c>
      <c r="C145">
        <v>44.311680000000003</v>
      </c>
      <c r="D145">
        <v>75.515236363636362</v>
      </c>
      <c r="E145">
        <v>58.618299999999998</v>
      </c>
      <c r="G145">
        <v>2.5392648848217489</v>
      </c>
      <c r="H145">
        <v>4.3652399266750646</v>
      </c>
      <c r="I145">
        <v>2.988017241256204</v>
      </c>
      <c r="J145">
        <v>6.9058007459912396</v>
      </c>
      <c r="K145">
        <v>2.2434545045158494</v>
      </c>
      <c r="M145">
        <v>85.88795833333333</v>
      </c>
      <c r="N145">
        <v>92.654109014675072</v>
      </c>
      <c r="O145">
        <v>64.071833333333345</v>
      </c>
      <c r="P145">
        <v>99.118085399449029</v>
      </c>
      <c r="Q145">
        <v>84.034528301886795</v>
      </c>
      <c r="S145">
        <v>2.5392648848217489</v>
      </c>
      <c r="T145">
        <v>4.3652399266750646</v>
      </c>
      <c r="U145">
        <v>2.988017241256204</v>
      </c>
      <c r="V145">
        <v>6.9058007459912396</v>
      </c>
      <c r="W145">
        <v>2.2434545045158494</v>
      </c>
    </row>
    <row r="146" spans="1:23" x14ac:dyDescent="0.2">
      <c r="A146">
        <v>53.086190000000002</v>
      </c>
      <c r="B146">
        <v>62.827711111111107</v>
      </c>
      <c r="C146">
        <v>44.68824</v>
      </c>
      <c r="D146">
        <v>75.582781818181815</v>
      </c>
      <c r="E146">
        <v>58.334042000000004</v>
      </c>
      <c r="G146">
        <v>2.5430249227795279</v>
      </c>
      <c r="H146">
        <v>4.3169231941937509</v>
      </c>
      <c r="I146">
        <v>2.8705788160191119</v>
      </c>
      <c r="J146">
        <v>7.5176928732047559</v>
      </c>
      <c r="K146">
        <v>2.262943894863338</v>
      </c>
      <c r="M146">
        <v>83.17039583333333</v>
      </c>
      <c r="N146">
        <v>93.094360587002086</v>
      </c>
      <c r="O146">
        <v>64.856333333333325</v>
      </c>
      <c r="P146">
        <v>99.22042699724517</v>
      </c>
      <c r="Q146">
        <v>83.498192452830196</v>
      </c>
      <c r="S146">
        <v>2.5430249227795279</v>
      </c>
      <c r="T146">
        <v>4.3169231941937509</v>
      </c>
      <c r="U146">
        <v>2.8705788160191119</v>
      </c>
      <c r="V146">
        <v>7.5176928732047559</v>
      </c>
      <c r="W146">
        <v>2.262943894863338</v>
      </c>
    </row>
    <row r="147" spans="1:23" x14ac:dyDescent="0.2">
      <c r="A147">
        <v>52.4544</v>
      </c>
      <c r="B147">
        <v>62.474944444444453</v>
      </c>
      <c r="C147">
        <v>43.650131999999999</v>
      </c>
      <c r="D147">
        <v>74.011254545454548</v>
      </c>
      <c r="E147">
        <v>58.259075333333335</v>
      </c>
      <c r="G147">
        <v>2.6190060574364686</v>
      </c>
      <c r="H147">
        <v>4.2950994520276664</v>
      </c>
      <c r="I147">
        <v>2.9616329906320309</v>
      </c>
      <c r="J147">
        <v>7.4071517544420082</v>
      </c>
      <c r="K147">
        <v>2.2513217353926316</v>
      </c>
      <c r="M147">
        <v>81.854166666666657</v>
      </c>
      <c r="N147">
        <v>92.428763102725384</v>
      </c>
      <c r="O147">
        <v>62.69360833333333</v>
      </c>
      <c r="P147">
        <v>96.839325068870522</v>
      </c>
      <c r="Q147">
        <v>83.356745911949687</v>
      </c>
      <c r="S147">
        <v>2.6190060574364686</v>
      </c>
      <c r="T147">
        <v>4.2950994520276664</v>
      </c>
      <c r="U147">
        <v>2.9616329906320309</v>
      </c>
      <c r="V147">
        <v>7.4071517544420082</v>
      </c>
      <c r="W147">
        <v>2.2513217353926316</v>
      </c>
    </row>
    <row r="148" spans="1:23" x14ac:dyDescent="0.2">
      <c r="A148">
        <v>51.343870000000003</v>
      </c>
      <c r="B148">
        <v>62.065700000000007</v>
      </c>
      <c r="C148">
        <v>43.003523999999999</v>
      </c>
      <c r="D148">
        <v>75.013009090909094</v>
      </c>
      <c r="E148">
        <v>58.193754666666671</v>
      </c>
      <c r="G148">
        <v>2.6940493343271914</v>
      </c>
      <c r="H148">
        <v>4.5211450448297699</v>
      </c>
      <c r="I148">
        <v>2.7857170000637961</v>
      </c>
      <c r="J148">
        <v>7.0906956552840574</v>
      </c>
      <c r="K148">
        <v>2.0446980807222945</v>
      </c>
      <c r="M148">
        <v>79.540562500000007</v>
      </c>
      <c r="N148">
        <v>91.656603773584905</v>
      </c>
      <c r="O148">
        <v>61.346508333333325</v>
      </c>
      <c r="P148">
        <v>98.357134986225887</v>
      </c>
      <c r="Q148">
        <v>83.2334993710692</v>
      </c>
      <c r="S148">
        <v>2.6940493343271914</v>
      </c>
      <c r="T148">
        <v>4.5211450448297699</v>
      </c>
      <c r="U148">
        <v>2.7857170000637961</v>
      </c>
      <c r="V148">
        <v>7.0906956552840574</v>
      </c>
      <c r="W148">
        <v>2.0446980807222945</v>
      </c>
    </row>
    <row r="149" spans="1:23" x14ac:dyDescent="0.2">
      <c r="A149">
        <v>50.2667</v>
      </c>
      <c r="B149">
        <v>61.916788888888881</v>
      </c>
      <c r="C149">
        <v>42.399611999999998</v>
      </c>
      <c r="D149">
        <v>74.182145454545449</v>
      </c>
      <c r="E149">
        <v>58.095977333333323</v>
      </c>
      <c r="G149">
        <v>2.9402545593498846</v>
      </c>
      <c r="H149">
        <v>4.7451846183334201</v>
      </c>
      <c r="I149">
        <v>2.625997759861959</v>
      </c>
      <c r="J149">
        <v>7.3758312202091743</v>
      </c>
      <c r="K149">
        <v>1.9943519179772542</v>
      </c>
      <c r="M149">
        <v>77.296458333333334</v>
      </c>
      <c r="N149">
        <v>91.375639412997899</v>
      </c>
      <c r="O149">
        <v>60.088358333333325</v>
      </c>
      <c r="P149">
        <v>97.098250688705221</v>
      </c>
      <c r="Q149">
        <v>83.049013836477968</v>
      </c>
      <c r="S149">
        <v>2.9402545593498846</v>
      </c>
      <c r="T149">
        <v>4.7451846183334201</v>
      </c>
      <c r="U149">
        <v>2.625997759861959</v>
      </c>
      <c r="V149">
        <v>7.3758312202091743</v>
      </c>
      <c r="W149">
        <v>1.9943519179772542</v>
      </c>
    </row>
    <row r="150" spans="1:23" x14ac:dyDescent="0.2">
      <c r="A150">
        <v>49.154960000000003</v>
      </c>
      <c r="B150">
        <v>61.606922222222224</v>
      </c>
      <c r="C150">
        <v>42.487523999999993</v>
      </c>
      <c r="D150">
        <v>75.32889999999999</v>
      </c>
      <c r="E150">
        <v>57.954017333333347</v>
      </c>
      <c r="G150">
        <v>3.1428684392587778</v>
      </c>
      <c r="H150">
        <v>4.5636904266715748</v>
      </c>
      <c r="I150">
        <v>2.2577839311541275</v>
      </c>
      <c r="J150">
        <v>7.4512505276726566</v>
      </c>
      <c r="K150">
        <v>2.1839521176844685</v>
      </c>
      <c r="M150">
        <v>74.980333333333334</v>
      </c>
      <c r="N150">
        <v>90.790985324947584</v>
      </c>
      <c r="O150">
        <v>60.271508333333315</v>
      </c>
      <c r="P150">
        <v>98.835757575757555</v>
      </c>
      <c r="Q150">
        <v>82.781164779874246</v>
      </c>
      <c r="S150">
        <v>3.1428684392587778</v>
      </c>
      <c r="T150">
        <v>4.5636904266715748</v>
      </c>
      <c r="U150">
        <v>2.2577839311541275</v>
      </c>
      <c r="V150">
        <v>7.4512505276726566</v>
      </c>
      <c r="W150">
        <v>2.1839521176844685</v>
      </c>
    </row>
    <row r="151" spans="1:23" x14ac:dyDescent="0.2">
      <c r="A151">
        <v>48.519730000000003</v>
      </c>
      <c r="B151">
        <v>61.920711111111103</v>
      </c>
      <c r="C151">
        <v>43.034843999999993</v>
      </c>
      <c r="D151">
        <v>74.240763636363624</v>
      </c>
      <c r="E151">
        <v>57.869110000000006</v>
      </c>
      <c r="G151">
        <v>3.1184894506457552</v>
      </c>
      <c r="H151">
        <v>4.2222839138987256</v>
      </c>
      <c r="I151">
        <v>1.6247495302490229</v>
      </c>
      <c r="J151">
        <v>7.9634427541801784</v>
      </c>
      <c r="K151">
        <v>2.3601553840543921</v>
      </c>
      <c r="M151">
        <v>73.656937500000012</v>
      </c>
      <c r="N151">
        <v>91.383039832285093</v>
      </c>
      <c r="O151">
        <v>61.41175833333331</v>
      </c>
      <c r="P151">
        <v>97.187066115702464</v>
      </c>
      <c r="Q151">
        <v>82.620962264150961</v>
      </c>
      <c r="S151">
        <v>3.1184894506457552</v>
      </c>
      <c r="T151">
        <v>4.2222839138987256</v>
      </c>
      <c r="U151">
        <v>1.6247495302490229</v>
      </c>
      <c r="V151">
        <v>7.9634427541801784</v>
      </c>
      <c r="W151">
        <v>2.3601553840543921</v>
      </c>
    </row>
    <row r="152" spans="1:23" x14ac:dyDescent="0.2">
      <c r="A152">
        <v>47.569409999999991</v>
      </c>
      <c r="B152">
        <v>61.707222222222221</v>
      </c>
      <c r="C152">
        <v>42.886007999999997</v>
      </c>
      <c r="D152">
        <v>74.276300000000006</v>
      </c>
      <c r="E152">
        <v>57.141768666666664</v>
      </c>
      <c r="G152">
        <v>3.1349125948279855</v>
      </c>
      <c r="H152">
        <v>3.6833485969057027</v>
      </c>
      <c r="I152">
        <v>1.3528267506389886</v>
      </c>
      <c r="J152">
        <v>7.6685136983968407</v>
      </c>
      <c r="K152">
        <v>2.4101770490664416</v>
      </c>
      <c r="M152">
        <v>71.677104166666652</v>
      </c>
      <c r="N152">
        <v>90.980230607966462</v>
      </c>
      <c r="O152">
        <v>61.101683333333327</v>
      </c>
      <c r="P152">
        <v>97.240909090909085</v>
      </c>
      <c r="Q152">
        <v>81.248620125786161</v>
      </c>
      <c r="S152">
        <v>3.1349125948279855</v>
      </c>
      <c r="T152">
        <v>3.6833485969057027</v>
      </c>
      <c r="U152">
        <v>1.3528267506389886</v>
      </c>
      <c r="V152">
        <v>7.6685136983968407</v>
      </c>
      <c r="W152">
        <v>2.4101770490664416</v>
      </c>
    </row>
    <row r="153" spans="1:23" x14ac:dyDescent="0.2">
      <c r="A153">
        <v>45.99118</v>
      </c>
      <c r="B153">
        <v>61.42615555555556</v>
      </c>
      <c r="C153">
        <v>41.664816000000002</v>
      </c>
      <c r="D153">
        <v>74.698427272727287</v>
      </c>
      <c r="E153">
        <v>57.030003333333347</v>
      </c>
      <c r="G153">
        <v>3.2403032008611676</v>
      </c>
      <c r="H153">
        <v>3.8209904870301918</v>
      </c>
      <c r="I153">
        <v>1.4102874691352818</v>
      </c>
      <c r="J153">
        <v>7.7074115475476956</v>
      </c>
      <c r="K153">
        <v>2.3434414007337492</v>
      </c>
      <c r="M153">
        <v>68.389124999999993</v>
      </c>
      <c r="N153">
        <v>90.449916142557669</v>
      </c>
      <c r="O153">
        <v>58.557533333333332</v>
      </c>
      <c r="P153">
        <v>97.880495867768616</v>
      </c>
      <c r="Q153">
        <v>81.037742138364806</v>
      </c>
      <c r="S153">
        <v>3.2403032008611676</v>
      </c>
      <c r="T153">
        <v>3.8209904870301918</v>
      </c>
      <c r="U153">
        <v>1.4102874691352818</v>
      </c>
      <c r="V153">
        <v>7.7074115475476956</v>
      </c>
      <c r="W153">
        <v>2.3434414007337492</v>
      </c>
    </row>
    <row r="154" spans="1:23" x14ac:dyDescent="0.2">
      <c r="A154">
        <v>44.977880000000006</v>
      </c>
      <c r="B154">
        <v>62.385155555555556</v>
      </c>
      <c r="C154">
        <v>40.627799999999993</v>
      </c>
      <c r="D154">
        <v>73.555209090909088</v>
      </c>
      <c r="E154">
        <v>56.233657999999998</v>
      </c>
      <c r="G154">
        <v>3.2528278121522241</v>
      </c>
      <c r="H154">
        <v>4.4608736145547576</v>
      </c>
      <c r="I154">
        <v>1.6491236279915658</v>
      </c>
      <c r="J154">
        <v>8.2744989255998558</v>
      </c>
      <c r="K154">
        <v>2.5210984448896414</v>
      </c>
      <c r="M154">
        <v>66.278083333333342</v>
      </c>
      <c r="N154">
        <v>92.259350104821806</v>
      </c>
      <c r="O154">
        <v>56.39708333333332</v>
      </c>
      <c r="P154">
        <v>96.148347107437999</v>
      </c>
      <c r="Q154">
        <v>79.535203773584911</v>
      </c>
      <c r="S154">
        <v>3.2528278121522241</v>
      </c>
      <c r="T154">
        <v>4.4608736145547576</v>
      </c>
      <c r="U154">
        <v>1.6491236279915658</v>
      </c>
      <c r="V154">
        <v>8.2744989255998558</v>
      </c>
      <c r="W154">
        <v>2.5210984448896414</v>
      </c>
    </row>
    <row r="155" spans="1:23" x14ac:dyDescent="0.2">
      <c r="A155">
        <v>43.771199999999993</v>
      </c>
      <c r="B155">
        <v>63.337922222222204</v>
      </c>
      <c r="C155">
        <v>39.431519999999999</v>
      </c>
      <c r="D155">
        <v>72.715500000000006</v>
      </c>
      <c r="E155">
        <v>55.678020666666676</v>
      </c>
      <c r="G155">
        <v>3.1685308363831965</v>
      </c>
      <c r="H155">
        <v>4.7442617158573297</v>
      </c>
      <c r="I155">
        <v>1.6610850156582462</v>
      </c>
      <c r="J155">
        <v>8.2314386173689282</v>
      </c>
      <c r="K155">
        <v>2.7014997913995562</v>
      </c>
      <c r="M155">
        <v>63.764166666666654</v>
      </c>
      <c r="N155">
        <v>94.05702306079661</v>
      </c>
      <c r="O155">
        <v>53.904833333333322</v>
      </c>
      <c r="P155">
        <v>94.876060606060605</v>
      </c>
      <c r="Q155">
        <v>78.486831446540904</v>
      </c>
      <c r="S155">
        <v>3.1685308363831965</v>
      </c>
      <c r="T155">
        <v>4.7442617158573297</v>
      </c>
      <c r="U155">
        <v>1.6610850156582462</v>
      </c>
      <c r="V155">
        <v>8.2314386173689282</v>
      </c>
      <c r="W155">
        <v>2.7014997913995562</v>
      </c>
    </row>
    <row r="156" spans="1:23" x14ac:dyDescent="0.2">
      <c r="A156">
        <v>43.027329999999992</v>
      </c>
      <c r="B156">
        <v>63.291800000000002</v>
      </c>
      <c r="C156">
        <v>37.809348000000007</v>
      </c>
      <c r="D156">
        <v>71.333881818181823</v>
      </c>
      <c r="E156">
        <v>55.686340666666659</v>
      </c>
      <c r="G156">
        <v>2.8794062476702109</v>
      </c>
      <c r="H156">
        <v>4.9738137061067622</v>
      </c>
      <c r="I156">
        <v>1.7775376410954173</v>
      </c>
      <c r="J156">
        <v>7.8993045399579236</v>
      </c>
      <c r="K156">
        <v>2.7260398782372106</v>
      </c>
      <c r="M156">
        <v>62.214437499999988</v>
      </c>
      <c r="N156">
        <v>93.970000000000013</v>
      </c>
      <c r="O156">
        <v>50.525308333333342</v>
      </c>
      <c r="P156">
        <v>92.782699724517897</v>
      </c>
      <c r="Q156">
        <v>78.50252955974841</v>
      </c>
      <c r="S156">
        <v>2.8794062476702109</v>
      </c>
      <c r="T156">
        <v>4.9738137061067622</v>
      </c>
      <c r="U156">
        <v>1.7775376410954173</v>
      </c>
      <c r="V156">
        <v>7.8993045399579236</v>
      </c>
      <c r="W156">
        <v>2.7260398782372106</v>
      </c>
    </row>
    <row r="157" spans="1:23" x14ac:dyDescent="0.2">
      <c r="A157">
        <v>42.333119999999994</v>
      </c>
      <c r="B157">
        <v>62.470166666666664</v>
      </c>
      <c r="C157">
        <v>37.067567999999994</v>
      </c>
      <c r="D157">
        <v>70.731127272727278</v>
      </c>
      <c r="E157">
        <v>55.997916000000004</v>
      </c>
      <c r="G157">
        <v>2.7389420449752744</v>
      </c>
      <c r="H157">
        <v>5.366757403606627</v>
      </c>
      <c r="I157">
        <v>1.8015452949189126</v>
      </c>
      <c r="J157">
        <v>8.6817710272251887</v>
      </c>
      <c r="K157">
        <v>2.7690630340301423</v>
      </c>
      <c r="M157">
        <v>60.768166666666659</v>
      </c>
      <c r="N157">
        <v>92.419748427672957</v>
      </c>
      <c r="O157">
        <v>48.979933333333321</v>
      </c>
      <c r="P157">
        <v>91.869435261707991</v>
      </c>
      <c r="Q157">
        <v>79.090407547169818</v>
      </c>
      <c r="S157">
        <v>2.7389420449752744</v>
      </c>
      <c r="T157">
        <v>5.366757403606627</v>
      </c>
      <c r="U157">
        <v>1.8015452949189126</v>
      </c>
      <c r="V157">
        <v>8.6817710272251887</v>
      </c>
      <c r="W157">
        <v>2.7690630340301423</v>
      </c>
    </row>
    <row r="158" spans="1:23" x14ac:dyDescent="0.2">
      <c r="A158">
        <v>41.200110000000002</v>
      </c>
      <c r="B158">
        <v>62.410688888888885</v>
      </c>
      <c r="C158">
        <v>36.903672</v>
      </c>
      <c r="D158">
        <v>70.851136363636385</v>
      </c>
      <c r="E158">
        <v>55.393892666666666</v>
      </c>
      <c r="G158">
        <v>2.9830837743460585</v>
      </c>
      <c r="H158">
        <v>5.7890937813521424</v>
      </c>
      <c r="I158">
        <v>1.8033701191934945</v>
      </c>
      <c r="J158">
        <v>8.3634930301280068</v>
      </c>
      <c r="K158">
        <v>2.6553659341275839</v>
      </c>
      <c r="M158">
        <v>58.40772916666667</v>
      </c>
      <c r="N158">
        <v>92.307526205450714</v>
      </c>
      <c r="O158">
        <v>48.638483333333333</v>
      </c>
      <c r="P158">
        <v>92.05126721763088</v>
      </c>
      <c r="Q158">
        <v>77.950740880503147</v>
      </c>
      <c r="S158">
        <v>2.9830837743460585</v>
      </c>
      <c r="T158">
        <v>5.7890937813521424</v>
      </c>
      <c r="U158">
        <v>1.8033701191934945</v>
      </c>
      <c r="V158">
        <v>8.3634930301280068</v>
      </c>
      <c r="W158">
        <v>2.6553659341275839</v>
      </c>
    </row>
    <row r="159" spans="1:23" x14ac:dyDescent="0.2">
      <c r="A159">
        <v>40.335610000000003</v>
      </c>
      <c r="B159">
        <v>62.714955555555562</v>
      </c>
      <c r="C159">
        <v>36.541247999999996</v>
      </c>
      <c r="D159">
        <v>70.55231818181818</v>
      </c>
      <c r="E159">
        <v>55.060928000000004</v>
      </c>
      <c r="G159">
        <v>3.1530933807382779</v>
      </c>
      <c r="H159">
        <v>6.1782723759943812</v>
      </c>
      <c r="I159">
        <v>1.6299012468381162</v>
      </c>
      <c r="J159">
        <v>9.0456222144068992</v>
      </c>
      <c r="K159">
        <v>2.6893025098275865</v>
      </c>
      <c r="M159">
        <v>56.606687500000007</v>
      </c>
      <c r="N159">
        <v>92.8816142557652</v>
      </c>
      <c r="O159">
        <v>47.883433333333322</v>
      </c>
      <c r="P159">
        <v>91.598512396694204</v>
      </c>
      <c r="Q159">
        <v>77.322505660377374</v>
      </c>
      <c r="S159">
        <v>3.1530933807382779</v>
      </c>
      <c r="T159">
        <v>6.1782723759943812</v>
      </c>
      <c r="U159">
        <v>1.6299012468381162</v>
      </c>
      <c r="V159">
        <v>9.0456222144068992</v>
      </c>
      <c r="W159">
        <v>2.6893025098275865</v>
      </c>
    </row>
    <row r="160" spans="1:23" x14ac:dyDescent="0.2">
      <c r="A160">
        <v>40.237700000000004</v>
      </c>
      <c r="B160">
        <v>61.660888888888884</v>
      </c>
      <c r="C160">
        <v>36.562260000000002</v>
      </c>
      <c r="D160">
        <v>69.262563636363652</v>
      </c>
      <c r="E160">
        <v>54.123784000000008</v>
      </c>
      <c r="G160">
        <v>3.1460017399161626</v>
      </c>
      <c r="H160">
        <v>5.8503405359205045</v>
      </c>
      <c r="I160">
        <v>1.8057290043759011</v>
      </c>
      <c r="J160">
        <v>8.6145271088496091</v>
      </c>
      <c r="K160">
        <v>2.8742829483149532</v>
      </c>
      <c r="M160">
        <v>56.402708333333337</v>
      </c>
      <c r="N160">
        <v>90.892809224318654</v>
      </c>
      <c r="O160">
        <v>47.927208333333333</v>
      </c>
      <c r="P160">
        <v>89.64433884297523</v>
      </c>
      <c r="Q160">
        <v>75.554309433962288</v>
      </c>
      <c r="S160">
        <v>3.1460017399161626</v>
      </c>
      <c r="T160">
        <v>5.8503405359205045</v>
      </c>
      <c r="U160">
        <v>1.8057290043759011</v>
      </c>
      <c r="V160">
        <v>8.6145271088496091</v>
      </c>
      <c r="W160">
        <v>2.8742829483149532</v>
      </c>
    </row>
    <row r="161" spans="1:23" x14ac:dyDescent="0.2">
      <c r="A161">
        <v>39.665919999999993</v>
      </c>
      <c r="B161">
        <v>60.12511111111111</v>
      </c>
      <c r="C161">
        <v>35.743824000000004</v>
      </c>
      <c r="D161">
        <v>67.644299999999987</v>
      </c>
      <c r="E161">
        <v>53.570209333333331</v>
      </c>
      <c r="G161">
        <v>3.1612132922098874</v>
      </c>
      <c r="H161">
        <v>5.8325935601736356</v>
      </c>
      <c r="I161">
        <v>2.0055400832471775</v>
      </c>
      <c r="J161">
        <v>8.8529310700914277</v>
      </c>
      <c r="K161">
        <v>2.9155406464049798</v>
      </c>
      <c r="M161">
        <v>55.21149999999998</v>
      </c>
      <c r="N161">
        <v>87.995115303983212</v>
      </c>
      <c r="O161">
        <v>46.222133333333339</v>
      </c>
      <c r="P161">
        <v>87.19242424242421</v>
      </c>
      <c r="Q161">
        <v>74.509828930817605</v>
      </c>
      <c r="S161">
        <v>3.1612132922098874</v>
      </c>
      <c r="T161">
        <v>5.8325935601736356</v>
      </c>
      <c r="U161">
        <v>2.0055400832471775</v>
      </c>
      <c r="V161">
        <v>8.8529310700914277</v>
      </c>
      <c r="W161">
        <v>2.9155406464049798</v>
      </c>
    </row>
    <row r="162" spans="1:23" x14ac:dyDescent="0.2">
      <c r="A162">
        <v>39.034829999999999</v>
      </c>
      <c r="B162">
        <v>59.021277777777783</v>
      </c>
      <c r="C162">
        <v>35.115756000000005</v>
      </c>
      <c r="D162">
        <v>68.982909090909104</v>
      </c>
      <c r="E162">
        <v>52.406631333333344</v>
      </c>
      <c r="G162">
        <v>3.0556939607540743</v>
      </c>
      <c r="H162">
        <v>5.7694786973438852</v>
      </c>
      <c r="I162">
        <v>1.8779019815859375</v>
      </c>
      <c r="J162">
        <v>8.8801642286021103</v>
      </c>
      <c r="K162">
        <v>2.942364753938552</v>
      </c>
      <c r="M162">
        <v>53.896729166666667</v>
      </c>
      <c r="N162">
        <v>85.91241090146751</v>
      </c>
      <c r="O162">
        <v>44.913658333333338</v>
      </c>
      <c r="P162">
        <v>89.22061983471076</v>
      </c>
      <c r="Q162">
        <v>72.31439874213838</v>
      </c>
      <c r="S162">
        <v>3.0556939607540743</v>
      </c>
      <c r="T162">
        <v>5.7694786973438852</v>
      </c>
      <c r="U162">
        <v>1.8779019815859375</v>
      </c>
      <c r="V162">
        <v>8.8801642286021103</v>
      </c>
      <c r="W162">
        <v>2.942364753938552</v>
      </c>
    </row>
    <row r="163" spans="1:23" x14ac:dyDescent="0.2">
      <c r="A163">
        <v>37.149850000000008</v>
      </c>
      <c r="B163">
        <v>58.601866666666673</v>
      </c>
      <c r="C163">
        <v>34.772352000000005</v>
      </c>
      <c r="D163">
        <v>68.690536363636369</v>
      </c>
      <c r="E163">
        <v>51.392527333333334</v>
      </c>
      <c r="G163">
        <v>2.945298991623003</v>
      </c>
      <c r="H163">
        <v>5.3611272450908496</v>
      </c>
      <c r="I163">
        <v>1.6680154257080444</v>
      </c>
      <c r="J163">
        <v>9.3618040790972046</v>
      </c>
      <c r="K163">
        <v>2.8836877849198124</v>
      </c>
      <c r="M163">
        <v>49.969687500000013</v>
      </c>
      <c r="N163">
        <v>85.121069182389959</v>
      </c>
      <c r="O163">
        <v>44.198233333333341</v>
      </c>
      <c r="P163">
        <v>88.777630853994495</v>
      </c>
      <c r="Q163">
        <v>70.400994968553462</v>
      </c>
      <c r="S163">
        <v>2.945298991623003</v>
      </c>
      <c r="T163">
        <v>5.3611272450908496</v>
      </c>
      <c r="U163">
        <v>1.6680154257080444</v>
      </c>
      <c r="V163">
        <v>9.3618040790972046</v>
      </c>
      <c r="W163">
        <v>2.8836877849198124</v>
      </c>
    </row>
    <row r="164" spans="1:23" x14ac:dyDescent="0.2">
      <c r="A164">
        <v>35.614760000000004</v>
      </c>
      <c r="B164">
        <v>58.108666666666672</v>
      </c>
      <c r="C164">
        <v>34.519127999999995</v>
      </c>
      <c r="D164">
        <v>69.511663636363622</v>
      </c>
      <c r="E164">
        <v>50.960831999999996</v>
      </c>
      <c r="G164">
        <v>2.9372018905830144</v>
      </c>
      <c r="H164">
        <v>4.8786007950538357</v>
      </c>
      <c r="I164">
        <v>1.6518243595491702</v>
      </c>
      <c r="J164">
        <v>8.8261097607144539</v>
      </c>
      <c r="K164">
        <v>2.7801554327322666</v>
      </c>
      <c r="M164">
        <v>46.771583333333339</v>
      </c>
      <c r="N164">
        <v>84.190503144654102</v>
      </c>
      <c r="O164">
        <v>43.670683333333322</v>
      </c>
      <c r="P164">
        <v>90.021763085399414</v>
      </c>
      <c r="Q164">
        <v>69.586475471698108</v>
      </c>
      <c r="S164">
        <v>2.9372018905830144</v>
      </c>
      <c r="T164">
        <v>4.8786007950538357</v>
      </c>
      <c r="U164">
        <v>1.6518243595491702</v>
      </c>
      <c r="V164">
        <v>8.8261097607144539</v>
      </c>
      <c r="W164">
        <v>2.7801554327322666</v>
      </c>
    </row>
    <row r="165" spans="1:23" x14ac:dyDescent="0.2">
      <c r="A165">
        <v>34.689779999999999</v>
      </c>
      <c r="B165">
        <v>58.543611111111105</v>
      </c>
      <c r="C165">
        <v>34.076531999999993</v>
      </c>
      <c r="D165">
        <v>68.49960909090909</v>
      </c>
      <c r="E165">
        <v>50.675126666666678</v>
      </c>
      <c r="G165">
        <v>3.0239212519802474</v>
      </c>
      <c r="H165">
        <v>4.4672451551215442</v>
      </c>
      <c r="I165">
        <v>1.5647256647022054</v>
      </c>
      <c r="J165">
        <v>8.882470471289702</v>
      </c>
      <c r="K165">
        <v>2.7330356994153329</v>
      </c>
      <c r="M165">
        <v>44.844541666666665</v>
      </c>
      <c r="N165">
        <v>85.011153039832266</v>
      </c>
      <c r="O165">
        <v>42.748608333333316</v>
      </c>
      <c r="P165">
        <v>88.488347107438003</v>
      </c>
      <c r="Q165">
        <v>69.04740880503148</v>
      </c>
      <c r="S165">
        <v>3.0239212519802474</v>
      </c>
      <c r="T165">
        <v>4.4672451551215442</v>
      </c>
      <c r="U165">
        <v>1.5647256647022054</v>
      </c>
      <c r="V165">
        <v>8.882470471289702</v>
      </c>
      <c r="W165">
        <v>2.7330356994153329</v>
      </c>
    </row>
    <row r="166" spans="1:23" x14ac:dyDescent="0.2">
      <c r="A166">
        <v>34.101549999999996</v>
      </c>
      <c r="B166">
        <v>58.970566666666663</v>
      </c>
      <c r="C166">
        <v>33.748103999999998</v>
      </c>
      <c r="D166">
        <v>68.80322727272727</v>
      </c>
      <c r="E166">
        <v>49.878946000000006</v>
      </c>
      <c r="G166">
        <v>3.0225691357316862</v>
      </c>
      <c r="H166">
        <v>3.8717743571979546</v>
      </c>
      <c r="I166">
        <v>1.7759853107500574</v>
      </c>
      <c r="J166">
        <v>8.4835241375235224</v>
      </c>
      <c r="K166">
        <v>2.7604566562208714</v>
      </c>
      <c r="M166">
        <v>43.619062499999991</v>
      </c>
      <c r="N166">
        <v>85.816729559748424</v>
      </c>
      <c r="O166">
        <v>42.064383333333325</v>
      </c>
      <c r="P166">
        <v>88.94837465564737</v>
      </c>
      <c r="Q166">
        <v>67.545181132075484</v>
      </c>
      <c r="S166">
        <v>3.0225691357316862</v>
      </c>
      <c r="T166">
        <v>3.8717743571979546</v>
      </c>
      <c r="U166">
        <v>1.7759853107500574</v>
      </c>
      <c r="V166">
        <v>8.4835241375235224</v>
      </c>
      <c r="W166">
        <v>2.7604566562208714</v>
      </c>
    </row>
    <row r="167" spans="1:23" x14ac:dyDescent="0.2">
      <c r="A167">
        <v>34.108420000000002</v>
      </c>
      <c r="B167">
        <v>58.67688888888889</v>
      </c>
      <c r="C167">
        <v>32.863404000000003</v>
      </c>
      <c r="D167">
        <v>68.719727272727269</v>
      </c>
      <c r="E167">
        <v>48.86251066666668</v>
      </c>
      <c r="G167">
        <v>3.2203309125616242</v>
      </c>
      <c r="H167">
        <v>3.5716166017818112</v>
      </c>
      <c r="I167">
        <v>1.6624044258844084</v>
      </c>
      <c r="J167">
        <v>8.959052937549183</v>
      </c>
      <c r="K167">
        <v>2.8822273473965243</v>
      </c>
      <c r="M167">
        <v>43.633375000000001</v>
      </c>
      <c r="N167">
        <v>85.262620545073389</v>
      </c>
      <c r="O167">
        <v>40.221258333333338</v>
      </c>
      <c r="P167">
        <v>88.82185950413222</v>
      </c>
      <c r="Q167">
        <v>65.627378616352232</v>
      </c>
      <c r="S167">
        <v>3.2203309125616242</v>
      </c>
      <c r="T167">
        <v>3.5716166017818112</v>
      </c>
      <c r="U167">
        <v>1.6624044258844084</v>
      </c>
      <c r="V167">
        <v>8.959052937549183</v>
      </c>
      <c r="W167">
        <v>2.8822273473965243</v>
      </c>
    </row>
    <row r="168" spans="1:23" x14ac:dyDescent="0.2">
      <c r="A168">
        <v>34.119680000000002</v>
      </c>
      <c r="B168">
        <v>58.488977777777777</v>
      </c>
      <c r="C168">
        <v>31.748640000000002</v>
      </c>
      <c r="D168">
        <v>67.973945454545458</v>
      </c>
      <c r="E168">
        <v>48.232859999999995</v>
      </c>
      <c r="G168">
        <v>3.5518282319203722</v>
      </c>
      <c r="H168">
        <v>3.6073345368913849</v>
      </c>
      <c r="I168">
        <v>1.8636806672818074</v>
      </c>
      <c r="J168">
        <v>9.4197159149402641</v>
      </c>
      <c r="K168">
        <v>2.8754891686942901</v>
      </c>
      <c r="M168">
        <v>43.656833333333338</v>
      </c>
      <c r="N168">
        <v>84.908071278825986</v>
      </c>
      <c r="O168">
        <v>37.898833333333329</v>
      </c>
      <c r="P168">
        <v>87.691887052341599</v>
      </c>
      <c r="Q168">
        <v>64.439358490566036</v>
      </c>
      <c r="S168">
        <v>3.5518282319203722</v>
      </c>
      <c r="T168">
        <v>3.6073345368913849</v>
      </c>
      <c r="U168">
        <v>1.8636806672818074</v>
      </c>
      <c r="V168">
        <v>9.4197159149402641</v>
      </c>
      <c r="W168">
        <v>2.8754891686942901</v>
      </c>
    </row>
    <row r="169" spans="1:23" x14ac:dyDescent="0.2">
      <c r="A169">
        <v>33.899590000000003</v>
      </c>
      <c r="B169">
        <v>58.680755555555557</v>
      </c>
      <c r="C169">
        <v>31.516835999999994</v>
      </c>
      <c r="D169">
        <v>69.115045454545466</v>
      </c>
      <c r="E169">
        <v>47.54918133333333</v>
      </c>
      <c r="G169">
        <v>3.4929846988706355</v>
      </c>
      <c r="H169">
        <v>3.8575485824733282</v>
      </c>
      <c r="I169">
        <v>1.8395951732318208</v>
      </c>
      <c r="J169">
        <v>9.3706458077641557</v>
      </c>
      <c r="K169">
        <v>2.7391465614594463</v>
      </c>
      <c r="M169">
        <v>43.198312500000007</v>
      </c>
      <c r="N169">
        <v>85.269916142557662</v>
      </c>
      <c r="O169">
        <v>37.415908333333327</v>
      </c>
      <c r="P169">
        <v>89.420826446280998</v>
      </c>
      <c r="Q169">
        <v>63.149398742138359</v>
      </c>
      <c r="S169">
        <v>3.4929846988706355</v>
      </c>
      <c r="T169">
        <v>3.8575485824733282</v>
      </c>
      <c r="U169">
        <v>1.8395951732318208</v>
      </c>
      <c r="V169">
        <v>9.3706458077641557</v>
      </c>
      <c r="W169">
        <v>2.7391465614594463</v>
      </c>
    </row>
    <row r="170" spans="1:23" x14ac:dyDescent="0.2">
      <c r="A170">
        <v>33.5916</v>
      </c>
      <c r="B170">
        <v>58.513733333333334</v>
      </c>
      <c r="C170">
        <v>31.940939999999994</v>
      </c>
      <c r="D170">
        <v>70.075936363636359</v>
      </c>
      <c r="E170">
        <v>46.363234666666671</v>
      </c>
      <c r="G170">
        <v>3.4918066544730406</v>
      </c>
      <c r="H170">
        <v>3.820650693817305</v>
      </c>
      <c r="I170">
        <v>1.697050211514086</v>
      </c>
      <c r="J170">
        <v>9.8290994108166476</v>
      </c>
      <c r="K170">
        <v>2.5778607293698999</v>
      </c>
      <c r="M170">
        <v>42.556666666666665</v>
      </c>
      <c r="N170">
        <v>84.954779874213827</v>
      </c>
      <c r="O170">
        <v>38.299458333333327</v>
      </c>
      <c r="P170">
        <v>90.876721763085385</v>
      </c>
      <c r="Q170">
        <v>60.911763522012585</v>
      </c>
      <c r="S170">
        <v>3.4918066544730406</v>
      </c>
      <c r="T170">
        <v>3.820650693817305</v>
      </c>
      <c r="U170">
        <v>1.697050211514086</v>
      </c>
      <c r="V170">
        <v>9.8290994108166476</v>
      </c>
      <c r="W170">
        <v>2.5778607293698999</v>
      </c>
    </row>
    <row r="171" spans="1:23" x14ac:dyDescent="0.2">
      <c r="A171">
        <v>32.650840000000002</v>
      </c>
      <c r="B171">
        <v>57.850533333333338</v>
      </c>
      <c r="C171">
        <v>32.077871999999999</v>
      </c>
      <c r="D171">
        <v>70.136318181818197</v>
      </c>
      <c r="E171">
        <v>45.696776666666665</v>
      </c>
      <c r="G171">
        <v>3.6532456366968264</v>
      </c>
      <c r="H171">
        <v>3.7001325014563005</v>
      </c>
      <c r="I171">
        <v>1.6647143197557872</v>
      </c>
      <c r="J171">
        <v>9.4290415405619008</v>
      </c>
      <c r="K171">
        <v>2.4711415012614837</v>
      </c>
      <c r="M171">
        <v>40.59675</v>
      </c>
      <c r="N171">
        <v>83.70345911949687</v>
      </c>
      <c r="O171">
        <v>38.584733333333325</v>
      </c>
      <c r="P171">
        <v>90.968209366391207</v>
      </c>
      <c r="Q171">
        <v>59.654295597484278</v>
      </c>
      <c r="S171">
        <v>3.6532456366968264</v>
      </c>
      <c r="T171">
        <v>3.7001325014563005</v>
      </c>
      <c r="U171">
        <v>1.6647143197557872</v>
      </c>
      <c r="V171">
        <v>9.4290415405619008</v>
      </c>
      <c r="W171">
        <v>2.4711415012614837</v>
      </c>
    </row>
    <row r="172" spans="1:23" x14ac:dyDescent="0.2">
      <c r="A172">
        <v>31.590320000000002</v>
      </c>
      <c r="B172">
        <v>57.142488888888884</v>
      </c>
      <c r="C172">
        <v>31.561692000000001</v>
      </c>
      <c r="D172">
        <v>67.994627272727271</v>
      </c>
      <c r="E172">
        <v>45.292589333333339</v>
      </c>
      <c r="G172">
        <v>3.7693342901130675</v>
      </c>
      <c r="H172">
        <v>3.9614387825863395</v>
      </c>
      <c r="I172">
        <v>1.6147831080502624</v>
      </c>
      <c r="J172">
        <v>9.7814286626510079</v>
      </c>
      <c r="K172">
        <v>2.4129788597377653</v>
      </c>
      <c r="M172">
        <v>38.387333333333338</v>
      </c>
      <c r="N172">
        <v>82.36752620545073</v>
      </c>
      <c r="O172">
        <v>37.509358333333331</v>
      </c>
      <c r="P172">
        <v>87.723223140495861</v>
      </c>
      <c r="Q172">
        <v>58.891677987421396</v>
      </c>
      <c r="S172">
        <v>3.7693342901130675</v>
      </c>
      <c r="T172">
        <v>3.9614387825863395</v>
      </c>
      <c r="U172">
        <v>1.6147831080502624</v>
      </c>
      <c r="V172">
        <v>9.7814286626510079</v>
      </c>
      <c r="W172">
        <v>2.4129788597377653</v>
      </c>
    </row>
    <row r="173" spans="1:23" x14ac:dyDescent="0.2">
      <c r="A173">
        <v>31.02665</v>
      </c>
      <c r="B173">
        <v>57.554688888888876</v>
      </c>
      <c r="C173">
        <v>31.731744000000003</v>
      </c>
      <c r="D173">
        <v>67.84229090909092</v>
      </c>
      <c r="E173">
        <v>44.759372666666671</v>
      </c>
      <c r="G173">
        <v>3.7175664737163725</v>
      </c>
      <c r="H173">
        <v>4.1914078822847918</v>
      </c>
      <c r="I173">
        <v>1.6395536725313791</v>
      </c>
      <c r="J173">
        <v>10.183109433401158</v>
      </c>
      <c r="K173">
        <v>2.4299249906995337</v>
      </c>
      <c r="M173">
        <v>37.213020833333331</v>
      </c>
      <c r="N173">
        <v>83.145262054507313</v>
      </c>
      <c r="O173">
        <v>37.86363333333334</v>
      </c>
      <c r="P173">
        <v>87.492410468319576</v>
      </c>
      <c r="Q173">
        <v>57.885608805031467</v>
      </c>
      <c r="S173">
        <v>3.7175664737163725</v>
      </c>
      <c r="T173">
        <v>4.1914078822847918</v>
      </c>
      <c r="U173">
        <v>1.6395536725313791</v>
      </c>
      <c r="V173">
        <v>10.183109433401158</v>
      </c>
      <c r="W173">
        <v>2.4299249906995337</v>
      </c>
    </row>
    <row r="174" spans="1:23" x14ac:dyDescent="0.2">
      <c r="A174">
        <v>30.962799999999998</v>
      </c>
      <c r="B174">
        <v>58.091644444444441</v>
      </c>
      <c r="C174">
        <v>31.08522</v>
      </c>
      <c r="D174">
        <v>68.586372727272732</v>
      </c>
      <c r="E174">
        <v>44.371218666666678</v>
      </c>
      <c r="G174">
        <v>3.5688100848571049</v>
      </c>
      <c r="H174">
        <v>4.0369138563907674</v>
      </c>
      <c r="I174">
        <v>1.72616178636625</v>
      </c>
      <c r="J174">
        <v>10.390270287969782</v>
      </c>
      <c r="K174">
        <v>2.4374114245444471</v>
      </c>
      <c r="M174">
        <v>37.08</v>
      </c>
      <c r="N174">
        <v>84.158385744234792</v>
      </c>
      <c r="O174">
        <v>36.516708333333334</v>
      </c>
      <c r="P174">
        <v>88.619807162534443</v>
      </c>
      <c r="Q174">
        <v>57.153242767295623</v>
      </c>
      <c r="S174">
        <v>3.5688100848571049</v>
      </c>
      <c r="T174">
        <v>4.0369138563907674</v>
      </c>
      <c r="U174">
        <v>1.72616178636625</v>
      </c>
      <c r="V174">
        <v>10.390270287969782</v>
      </c>
      <c r="W174">
        <v>2.4374114245444471</v>
      </c>
    </row>
    <row r="175" spans="1:23" x14ac:dyDescent="0.2">
      <c r="A175">
        <v>30.645510000000002</v>
      </c>
      <c r="B175">
        <v>58.662033333333333</v>
      </c>
      <c r="C175">
        <v>30.661872000000006</v>
      </c>
      <c r="D175">
        <v>67.655563636363638</v>
      </c>
      <c r="E175">
        <v>44.488279333333331</v>
      </c>
      <c r="G175">
        <v>3.3212852795416437</v>
      </c>
      <c r="H175">
        <v>4.1343892416400339</v>
      </c>
      <c r="I175">
        <v>1.5499196304324847</v>
      </c>
      <c r="J175">
        <v>10.182487743344657</v>
      </c>
      <c r="K175">
        <v>2.4853434154083809</v>
      </c>
      <c r="M175">
        <v>36.418979166666674</v>
      </c>
      <c r="N175">
        <v>85.234591194968559</v>
      </c>
      <c r="O175">
        <v>35.634733333333351</v>
      </c>
      <c r="P175">
        <v>87.209490358126715</v>
      </c>
      <c r="Q175">
        <v>57.374111949685535</v>
      </c>
      <c r="S175">
        <v>3.3212852795416437</v>
      </c>
      <c r="T175">
        <v>4.1343892416400339</v>
      </c>
      <c r="U175">
        <v>1.5499196304324847</v>
      </c>
      <c r="V175">
        <v>10.182487743344657</v>
      </c>
      <c r="W175">
        <v>2.4853434154083809</v>
      </c>
    </row>
    <row r="176" spans="1:23" x14ac:dyDescent="0.2">
      <c r="A176">
        <v>29.770940000000003</v>
      </c>
      <c r="B176">
        <v>59.837900000000005</v>
      </c>
      <c r="C176">
        <v>30.121043999999991</v>
      </c>
      <c r="D176">
        <v>67.814127272727262</v>
      </c>
      <c r="E176">
        <v>44.437293333333336</v>
      </c>
      <c r="G176">
        <v>3.1552526746222895</v>
      </c>
      <c r="H176">
        <v>4.1640743980171928</v>
      </c>
      <c r="I176">
        <v>1.3486891813905879</v>
      </c>
      <c r="J176">
        <v>10.59319101127357</v>
      </c>
      <c r="K176">
        <v>2.5702614570974398</v>
      </c>
      <c r="M176">
        <v>34.59695833333334</v>
      </c>
      <c r="N176">
        <v>87.453207547169811</v>
      </c>
      <c r="O176">
        <v>34.508008333333315</v>
      </c>
      <c r="P176">
        <v>87.449738292010991</v>
      </c>
      <c r="Q176">
        <v>57.277911949685546</v>
      </c>
      <c r="S176">
        <v>3.1552526746222895</v>
      </c>
      <c r="T176">
        <v>4.1640743980171928</v>
      </c>
      <c r="U176">
        <v>1.3486891813905879</v>
      </c>
      <c r="V176">
        <v>10.59319101127357</v>
      </c>
      <c r="W176">
        <v>2.5702614570974398</v>
      </c>
    </row>
    <row r="177" spans="1:23" x14ac:dyDescent="0.2">
      <c r="A177">
        <v>28.134239999999998</v>
      </c>
      <c r="B177">
        <v>59.455511111111115</v>
      </c>
      <c r="C177">
        <v>29.355396000000002</v>
      </c>
      <c r="D177">
        <v>67.899172727272713</v>
      </c>
      <c r="E177">
        <v>44.086596666666672</v>
      </c>
      <c r="G177">
        <v>3.0825129271856544</v>
      </c>
      <c r="H177">
        <v>4.0931884170684638</v>
      </c>
      <c r="I177">
        <v>1.3252864900843127</v>
      </c>
      <c r="J177">
        <v>10.842023365604256</v>
      </c>
      <c r="K177">
        <v>2.634290398936177</v>
      </c>
      <c r="M177">
        <v>31.187166666666659</v>
      </c>
      <c r="N177">
        <v>86.731719077568144</v>
      </c>
      <c r="O177">
        <v>32.912908333333341</v>
      </c>
      <c r="P177">
        <v>87.578595041322288</v>
      </c>
      <c r="Q177">
        <v>56.616220125786178</v>
      </c>
      <c r="S177">
        <v>3.0825129271856544</v>
      </c>
      <c r="T177">
        <v>4.0931884170684638</v>
      </c>
      <c r="U177">
        <v>1.3252864900843127</v>
      </c>
      <c r="V177">
        <v>10.842023365604256</v>
      </c>
      <c r="W177">
        <v>2.634290398936177</v>
      </c>
    </row>
    <row r="178" spans="1:23" x14ac:dyDescent="0.2">
      <c r="A178">
        <v>26.875969999999995</v>
      </c>
      <c r="B178">
        <v>59.50686666666666</v>
      </c>
      <c r="C178">
        <v>28.590960000000003</v>
      </c>
      <c r="D178">
        <v>67.52409999999999</v>
      </c>
      <c r="E178">
        <v>44.025557333333339</v>
      </c>
      <c r="G178">
        <v>2.9938488657783391</v>
      </c>
      <c r="H178">
        <v>4.0324211920039312</v>
      </c>
      <c r="I178">
        <v>1.4240440412353081</v>
      </c>
      <c r="J178">
        <v>11.059549048929567</v>
      </c>
      <c r="K178">
        <v>2.5057016432546391</v>
      </c>
      <c r="M178">
        <v>28.565770833333321</v>
      </c>
      <c r="N178">
        <v>86.828616352201252</v>
      </c>
      <c r="O178">
        <v>31.320333333333338</v>
      </c>
      <c r="P178">
        <v>87.010303030303007</v>
      </c>
      <c r="Q178">
        <v>56.501051572327057</v>
      </c>
      <c r="S178">
        <v>2.9938488657783391</v>
      </c>
      <c r="T178">
        <v>4.0324211920039312</v>
      </c>
      <c r="U178">
        <v>1.4240440412353081</v>
      </c>
      <c r="V178">
        <v>11.059549048929567</v>
      </c>
      <c r="W178">
        <v>2.5057016432546391</v>
      </c>
    </row>
    <row r="179" spans="1:23" x14ac:dyDescent="0.2">
      <c r="A179">
        <v>26.602790000000006</v>
      </c>
      <c r="B179">
        <v>59.622555555555564</v>
      </c>
      <c r="C179">
        <v>28.356132000000002</v>
      </c>
      <c r="D179">
        <v>66.12714545454547</v>
      </c>
      <c r="E179">
        <v>44.319834000000007</v>
      </c>
      <c r="G179">
        <v>2.789037006226339</v>
      </c>
      <c r="H179">
        <v>4.3856131778334282</v>
      </c>
      <c r="I179">
        <v>1.4839876965797207</v>
      </c>
      <c r="J179">
        <v>11.440061570529238</v>
      </c>
      <c r="K179">
        <v>2.3048292406956059</v>
      </c>
      <c r="M179">
        <v>27.996645833333346</v>
      </c>
      <c r="N179">
        <v>87.046897274633125</v>
      </c>
      <c r="O179">
        <v>30.83110833333334</v>
      </c>
      <c r="P179">
        <v>84.893705234159796</v>
      </c>
      <c r="Q179">
        <v>57.056290566037745</v>
      </c>
      <c r="S179">
        <v>2.789037006226339</v>
      </c>
      <c r="T179">
        <v>4.3856131778334282</v>
      </c>
      <c r="U179">
        <v>1.4839876965797207</v>
      </c>
      <c r="V179">
        <v>11.440061570529238</v>
      </c>
      <c r="W179">
        <v>2.3048292406956059</v>
      </c>
    </row>
    <row r="180" spans="1:23" x14ac:dyDescent="0.2">
      <c r="A180">
        <v>26.519099999999991</v>
      </c>
      <c r="B180">
        <v>59.444877777777769</v>
      </c>
      <c r="C180">
        <v>28.294620000000002</v>
      </c>
      <c r="D180">
        <v>66.458390909090909</v>
      </c>
      <c r="E180">
        <v>44.481216000000018</v>
      </c>
      <c r="G180">
        <v>2.8092393885969336</v>
      </c>
      <c r="H180">
        <v>4.743048585613888</v>
      </c>
      <c r="I180">
        <v>1.5042743959501239</v>
      </c>
      <c r="J180">
        <v>11.4133825625412</v>
      </c>
      <c r="K180">
        <v>2.239376826029257</v>
      </c>
      <c r="M180">
        <v>27.822291666666647</v>
      </c>
      <c r="N180">
        <v>86.711656184486358</v>
      </c>
      <c r="O180">
        <v>30.702958333333335</v>
      </c>
      <c r="P180">
        <v>85.395592286501369</v>
      </c>
      <c r="Q180">
        <v>57.36078490566041</v>
      </c>
      <c r="S180">
        <v>2.8092393885969336</v>
      </c>
      <c r="T180">
        <v>4.743048585613888</v>
      </c>
      <c r="U180">
        <v>1.5042743959501239</v>
      </c>
      <c r="V180">
        <v>11.4133825625412</v>
      </c>
      <c r="W180">
        <v>2.239376826029257</v>
      </c>
    </row>
    <row r="181" spans="1:23" x14ac:dyDescent="0.2">
      <c r="A181">
        <v>26.256180000000001</v>
      </c>
      <c r="B181">
        <v>59.004633333333331</v>
      </c>
      <c r="C181">
        <v>28.440107999999999</v>
      </c>
      <c r="D181">
        <v>66.982000000000014</v>
      </c>
      <c r="E181">
        <v>44.276102000000009</v>
      </c>
      <c r="G181">
        <v>3.3439548525261715</v>
      </c>
      <c r="H181">
        <v>4.6357122887306987</v>
      </c>
      <c r="I181">
        <v>1.532669511538618</v>
      </c>
      <c r="J181">
        <v>11.119214229737196</v>
      </c>
      <c r="K181">
        <v>2.2809516050552165</v>
      </c>
      <c r="M181">
        <v>27.274541666666668</v>
      </c>
      <c r="N181">
        <v>85.881006289308161</v>
      </c>
      <c r="O181">
        <v>31.006058333333332</v>
      </c>
      <c r="P181">
        <v>86.188939393939407</v>
      </c>
      <c r="Q181">
        <v>56.973777358490587</v>
      </c>
      <c r="S181">
        <v>3.3439548525261715</v>
      </c>
      <c r="T181">
        <v>4.6357122887306987</v>
      </c>
      <c r="U181">
        <v>1.532669511538618</v>
      </c>
      <c r="V181">
        <v>11.119214229737196</v>
      </c>
      <c r="W181">
        <v>2.2809516050552165</v>
      </c>
    </row>
    <row r="182" spans="1:23" x14ac:dyDescent="0.2">
      <c r="A182">
        <v>26.275729999999999</v>
      </c>
      <c r="B182">
        <v>56.826777777777771</v>
      </c>
      <c r="C182">
        <v>28.784339999999997</v>
      </c>
      <c r="D182">
        <v>66.375981818181813</v>
      </c>
      <c r="E182">
        <v>43.242021333333341</v>
      </c>
      <c r="G182">
        <v>3.6892394848336361</v>
      </c>
      <c r="H182">
        <v>4.8381008065544568</v>
      </c>
      <c r="I182">
        <v>1.5346212708171461</v>
      </c>
      <c r="J182">
        <v>11.48143943437745</v>
      </c>
      <c r="K182">
        <v>2.4240788596320608</v>
      </c>
      <c r="M182">
        <v>27.315270833333333</v>
      </c>
      <c r="N182">
        <v>81.771844863731644</v>
      </c>
      <c r="O182">
        <v>31.723208333333325</v>
      </c>
      <c r="P182">
        <v>85.270730027548197</v>
      </c>
      <c r="Q182">
        <v>55.022681761006311</v>
      </c>
      <c r="S182">
        <v>3.6892394848336361</v>
      </c>
      <c r="T182">
        <v>4.8381008065544568</v>
      </c>
      <c r="U182">
        <v>1.5346212708171461</v>
      </c>
      <c r="V182">
        <v>11.48143943437745</v>
      </c>
      <c r="W182">
        <v>2.4240788596320608</v>
      </c>
    </row>
    <row r="183" spans="1:23" x14ac:dyDescent="0.2">
      <c r="A183">
        <v>25.938529999999997</v>
      </c>
      <c r="B183">
        <v>56.291933333333333</v>
      </c>
      <c r="C183">
        <v>28.490208000000006</v>
      </c>
      <c r="D183">
        <v>66.503218181818184</v>
      </c>
      <c r="E183">
        <v>42.387453333333347</v>
      </c>
      <c r="G183">
        <v>3.7162495357266994</v>
      </c>
      <c r="H183">
        <v>5.1205273306456274</v>
      </c>
      <c r="I183">
        <v>1.2654086868851642</v>
      </c>
      <c r="J183">
        <v>11.801510278606267</v>
      </c>
      <c r="K183">
        <v>2.6344373660422509</v>
      </c>
      <c r="M183">
        <v>26.612770833333325</v>
      </c>
      <c r="N183">
        <v>80.762704402515723</v>
      </c>
      <c r="O183">
        <v>31.110433333333347</v>
      </c>
      <c r="P183">
        <v>85.463512396694213</v>
      </c>
      <c r="Q183">
        <v>53.410289308176132</v>
      </c>
      <c r="S183">
        <v>3.7162495357266994</v>
      </c>
      <c r="T183">
        <v>5.1205273306456274</v>
      </c>
      <c r="U183">
        <v>1.2654086868851642</v>
      </c>
      <c r="V183">
        <v>11.801510278606267</v>
      </c>
      <c r="W183">
        <v>2.6344373660422509</v>
      </c>
    </row>
    <row r="184" spans="1:23" x14ac:dyDescent="0.2">
      <c r="A184">
        <v>24.869669999999996</v>
      </c>
      <c r="B184">
        <v>55.06806666666666</v>
      </c>
      <c r="C184">
        <v>28.199747999999992</v>
      </c>
      <c r="D184">
        <v>65.844172727272721</v>
      </c>
      <c r="E184">
        <v>41.635091333333335</v>
      </c>
      <c r="G184">
        <v>3.6096397183113904</v>
      </c>
      <c r="H184">
        <v>5.0931749435451001</v>
      </c>
      <c r="I184">
        <v>1.2391321204958137</v>
      </c>
      <c r="J184">
        <v>12.325851532788041</v>
      </c>
      <c r="K184">
        <v>2.876014941006936</v>
      </c>
      <c r="M184">
        <v>24.385979166666658</v>
      </c>
      <c r="N184">
        <v>78.453522012578617</v>
      </c>
      <c r="O184">
        <v>30.505308333333321</v>
      </c>
      <c r="P184">
        <v>84.464958677685928</v>
      </c>
      <c r="Q184">
        <v>51.990738364779872</v>
      </c>
      <c r="S184">
        <v>3.6096397183113904</v>
      </c>
      <c r="T184">
        <v>5.0931749435451001</v>
      </c>
      <c r="U184">
        <v>1.2391321204958137</v>
      </c>
      <c r="V184">
        <v>12.325851532788041</v>
      </c>
      <c r="W184">
        <v>2.876014941006936</v>
      </c>
    </row>
    <row r="185" spans="1:23" x14ac:dyDescent="0.2">
      <c r="A185">
        <v>24.073289999999997</v>
      </c>
      <c r="B185">
        <v>54.228255555555556</v>
      </c>
      <c r="C185">
        <v>27.932652000000001</v>
      </c>
      <c r="D185">
        <v>67.272254545454544</v>
      </c>
      <c r="E185">
        <v>40.668108000000011</v>
      </c>
      <c r="G185">
        <v>3.5404040009722051</v>
      </c>
      <c r="H185">
        <v>4.8019118154506044</v>
      </c>
      <c r="I185">
        <v>1.3682187975612701</v>
      </c>
      <c r="J185">
        <v>12.70900298935589</v>
      </c>
      <c r="K185">
        <v>3.1405843702359899</v>
      </c>
      <c r="M185">
        <v>22.726854166666659</v>
      </c>
      <c r="N185">
        <v>76.868972746331238</v>
      </c>
      <c r="O185">
        <v>29.948858333333334</v>
      </c>
      <c r="P185">
        <v>86.628719008264454</v>
      </c>
      <c r="Q185">
        <v>50.166241509433988</v>
      </c>
      <c r="S185">
        <v>3.5404040009722051</v>
      </c>
      <c r="T185">
        <v>4.8019118154506044</v>
      </c>
      <c r="U185">
        <v>1.3682187975612701</v>
      </c>
      <c r="V185">
        <v>12.70900298935589</v>
      </c>
      <c r="W185">
        <v>3.1405843702359899</v>
      </c>
    </row>
    <row r="186" spans="1:23" x14ac:dyDescent="0.2">
      <c r="A186">
        <v>23.594040000000007</v>
      </c>
      <c r="B186">
        <v>53.693222222222211</v>
      </c>
      <c r="C186">
        <v>27.234972000000006</v>
      </c>
      <c r="D186">
        <v>67.168454545454537</v>
      </c>
      <c r="E186">
        <v>39.928477333333333</v>
      </c>
      <c r="G186">
        <v>3.4188364519786227</v>
      </c>
      <c r="H186">
        <v>4.573284995395011</v>
      </c>
      <c r="I186">
        <v>1.287187254201092</v>
      </c>
      <c r="J186">
        <v>12.828672941284468</v>
      </c>
      <c r="K186">
        <v>3.2294475055372036</v>
      </c>
      <c r="M186">
        <v>21.728416666666682</v>
      </c>
      <c r="N186">
        <v>75.859475890985308</v>
      </c>
      <c r="O186">
        <v>28.49535833333335</v>
      </c>
      <c r="P186">
        <v>86.471446280991714</v>
      </c>
      <c r="Q186">
        <v>48.770711949685534</v>
      </c>
      <c r="S186">
        <v>3.4188364519786227</v>
      </c>
      <c r="T186">
        <v>4.573284995395011</v>
      </c>
      <c r="U186">
        <v>1.287187254201092</v>
      </c>
      <c r="V186">
        <v>12.828672941284468</v>
      </c>
      <c r="W186">
        <v>3.2294475055372036</v>
      </c>
    </row>
    <row r="187" spans="1:23" x14ac:dyDescent="0.2">
      <c r="A187">
        <v>23.170370000000002</v>
      </c>
      <c r="B187">
        <v>53.127277777777778</v>
      </c>
      <c r="C187">
        <v>27.071999999999996</v>
      </c>
      <c r="D187">
        <v>66.523899999999998</v>
      </c>
      <c r="E187">
        <v>39.756270666666673</v>
      </c>
      <c r="G187">
        <v>3.4684275627452719</v>
      </c>
      <c r="H187">
        <v>4.7881824733393188</v>
      </c>
      <c r="I187">
        <v>1.3962640134937823</v>
      </c>
      <c r="J187">
        <v>12.857706514092277</v>
      </c>
      <c r="K187">
        <v>3.0761659403680479</v>
      </c>
      <c r="M187">
        <v>20.845770833333336</v>
      </c>
      <c r="N187">
        <v>74.791656184486371</v>
      </c>
      <c r="O187">
        <v>28.155833333333323</v>
      </c>
      <c r="P187">
        <v>85.494848484848475</v>
      </c>
      <c r="Q187">
        <v>48.445793710691838</v>
      </c>
      <c r="S187">
        <v>3.4684275627452719</v>
      </c>
      <c r="T187">
        <v>4.7881824733393188</v>
      </c>
      <c r="U187">
        <v>1.3962640134937823</v>
      </c>
      <c r="V187">
        <v>12.857706514092277</v>
      </c>
      <c r="W187">
        <v>3.0761659403680479</v>
      </c>
    </row>
    <row r="188" spans="1:23" x14ac:dyDescent="0.2">
      <c r="A188">
        <v>22.900329999999997</v>
      </c>
      <c r="B188">
        <v>52.900922222222221</v>
      </c>
      <c r="C188">
        <v>27.12828</v>
      </c>
      <c r="D188">
        <v>67.122254545454538</v>
      </c>
      <c r="E188">
        <v>39.402575333333338</v>
      </c>
      <c r="G188">
        <v>3.5343528342713935</v>
      </c>
      <c r="H188">
        <v>5.1889625555590513</v>
      </c>
      <c r="I188">
        <v>1.6368433616500397</v>
      </c>
      <c r="J188">
        <v>12.544378901501842</v>
      </c>
      <c r="K188">
        <v>2.9807317455994955</v>
      </c>
      <c r="M188">
        <v>20.28318749999999</v>
      </c>
      <c r="N188">
        <v>74.364570230607953</v>
      </c>
      <c r="O188">
        <v>28.273083333333332</v>
      </c>
      <c r="P188">
        <v>86.401446280991721</v>
      </c>
      <c r="Q188">
        <v>47.778444025157249</v>
      </c>
      <c r="S188">
        <v>3.5343528342713935</v>
      </c>
      <c r="T188">
        <v>5.1889625555590513</v>
      </c>
      <c r="U188">
        <v>1.6368433616500397</v>
      </c>
      <c r="V188">
        <v>12.544378901501842</v>
      </c>
      <c r="W188">
        <v>2.9807317455994955</v>
      </c>
    </row>
    <row r="189" spans="1:23" x14ac:dyDescent="0.2">
      <c r="A189">
        <v>22.810230000000001</v>
      </c>
      <c r="B189">
        <v>52.098211111111112</v>
      </c>
      <c r="C189">
        <v>27.180191999999995</v>
      </c>
      <c r="D189">
        <v>67.275236363636367</v>
      </c>
      <c r="E189">
        <v>39.364234000000003</v>
      </c>
      <c r="G189">
        <v>3.4760852248230822</v>
      </c>
      <c r="H189">
        <v>5.2286267689264756</v>
      </c>
      <c r="I189">
        <v>1.8219708695805206</v>
      </c>
      <c r="J189">
        <v>12.947792688491996</v>
      </c>
      <c r="K189">
        <v>2.8817134716075792</v>
      </c>
      <c r="M189">
        <v>20.095479166666667</v>
      </c>
      <c r="N189">
        <v>72.850020964360581</v>
      </c>
      <c r="O189">
        <v>28.381233333333324</v>
      </c>
      <c r="P189">
        <v>86.633236914600559</v>
      </c>
      <c r="Q189">
        <v>47.70610188679246</v>
      </c>
      <c r="S189">
        <v>3.4760852248230822</v>
      </c>
      <c r="T189">
        <v>5.2286267689264756</v>
      </c>
      <c r="U189">
        <v>1.8219708695805206</v>
      </c>
      <c r="V189">
        <v>12.947792688491996</v>
      </c>
      <c r="W189">
        <v>2.8817134716075792</v>
      </c>
    </row>
    <row r="190" spans="1:23" x14ac:dyDescent="0.2">
      <c r="A190">
        <v>23.134399999999996</v>
      </c>
      <c r="B190">
        <v>51.10796666666667</v>
      </c>
      <c r="C190">
        <v>26.777508000000001</v>
      </c>
      <c r="D190">
        <v>68.058999999999983</v>
      </c>
      <c r="E190">
        <v>39.199350666666668</v>
      </c>
      <c r="G190">
        <v>3.4140091627814306</v>
      </c>
      <c r="H190">
        <v>5.0077542234518635</v>
      </c>
      <c r="I190">
        <v>1.9555407668582214</v>
      </c>
      <c r="J190">
        <v>12.453069871597231</v>
      </c>
      <c r="K190">
        <v>2.7123921671884297</v>
      </c>
      <c r="M190">
        <v>20.770833333333325</v>
      </c>
      <c r="N190">
        <v>70.981635220125781</v>
      </c>
      <c r="O190">
        <v>27.542308333333338</v>
      </c>
      <c r="P190">
        <v>87.82075757575754</v>
      </c>
      <c r="Q190">
        <v>47.395001257861644</v>
      </c>
      <c r="S190">
        <v>3.4140091627814306</v>
      </c>
      <c r="T190">
        <v>5.0077542234518635</v>
      </c>
      <c r="U190">
        <v>1.9555407668582214</v>
      </c>
      <c r="V190">
        <v>12.453069871597231</v>
      </c>
      <c r="W190">
        <v>2.7123921671884297</v>
      </c>
    </row>
    <row r="191" spans="1:23" x14ac:dyDescent="0.2">
      <c r="A191">
        <v>23.221170000000001</v>
      </c>
      <c r="B191">
        <v>51.480777777777774</v>
      </c>
      <c r="C191">
        <v>25.848767999999996</v>
      </c>
      <c r="D191">
        <v>67.861218181818174</v>
      </c>
      <c r="E191">
        <v>38.400734666666679</v>
      </c>
      <c r="G191">
        <v>3.2160617959461595</v>
      </c>
      <c r="H191">
        <v>4.8104484638988936</v>
      </c>
      <c r="I191">
        <v>2.0017145164527803</v>
      </c>
      <c r="J191">
        <v>12.863533395813768</v>
      </c>
      <c r="K191">
        <v>2.560157556510148</v>
      </c>
      <c r="M191">
        <v>20.951604166666669</v>
      </c>
      <c r="N191">
        <v>71.685052410901449</v>
      </c>
      <c r="O191">
        <v>25.607433333333322</v>
      </c>
      <c r="P191">
        <v>87.521088154269961</v>
      </c>
      <c r="Q191">
        <v>45.888178616352228</v>
      </c>
      <c r="S191">
        <v>3.2160617959461595</v>
      </c>
      <c r="T191">
        <v>4.8104484638988936</v>
      </c>
      <c r="U191">
        <v>2.0017145164527803</v>
      </c>
      <c r="V191">
        <v>12.863533395813768</v>
      </c>
      <c r="W191">
        <v>2.560157556510148</v>
      </c>
    </row>
    <row r="192" spans="1:23" x14ac:dyDescent="0.2">
      <c r="A192">
        <v>23.103809999999999</v>
      </c>
      <c r="B192">
        <v>51.398466666666678</v>
      </c>
      <c r="C192">
        <v>25.111151999999997</v>
      </c>
      <c r="D192">
        <v>67.843354545454545</v>
      </c>
      <c r="E192">
        <v>37.661788666666666</v>
      </c>
      <c r="G192">
        <v>3.2276127311218743</v>
      </c>
      <c r="H192">
        <v>4.8432953367688159</v>
      </c>
      <c r="I192">
        <v>1.9123932881543428</v>
      </c>
      <c r="J192">
        <v>12.800285399825098</v>
      </c>
      <c r="K192">
        <v>2.5282557955473779</v>
      </c>
      <c r="M192">
        <v>20.707104166666664</v>
      </c>
      <c r="N192">
        <v>71.52974842767297</v>
      </c>
      <c r="O192">
        <v>24.070733333333326</v>
      </c>
      <c r="P192">
        <v>87.494022038567493</v>
      </c>
      <c r="Q192">
        <v>44.493940880503146</v>
      </c>
      <c r="S192">
        <v>3.2276127311218743</v>
      </c>
      <c r="T192">
        <v>4.8432953367688159</v>
      </c>
      <c r="U192">
        <v>1.9123932881543428</v>
      </c>
      <c r="V192">
        <v>12.800285399825098</v>
      </c>
      <c r="W192">
        <v>2.5282557955473779</v>
      </c>
    </row>
    <row r="193" spans="1:23" x14ac:dyDescent="0.2">
      <c r="A193">
        <v>22.696439999999999</v>
      </c>
      <c r="B193">
        <v>51.810388888888887</v>
      </c>
      <c r="C193">
        <v>25.264331999999992</v>
      </c>
      <c r="D193">
        <v>67.940472727272734</v>
      </c>
      <c r="E193">
        <v>37.432035333333339</v>
      </c>
      <c r="G193">
        <v>3.5015228874876745</v>
      </c>
      <c r="H193">
        <v>5.2129831210547009</v>
      </c>
      <c r="I193">
        <v>1.951383507053394</v>
      </c>
      <c r="J193">
        <v>12.710375840555587</v>
      </c>
      <c r="K193">
        <v>2.5934670901482004</v>
      </c>
      <c r="M193">
        <v>19.858416666666663</v>
      </c>
      <c r="N193">
        <v>72.306960167714891</v>
      </c>
      <c r="O193">
        <v>24.389858333333319</v>
      </c>
      <c r="P193">
        <v>87.641170798898074</v>
      </c>
      <c r="Q193">
        <v>44.060444025157246</v>
      </c>
      <c r="S193">
        <v>3.5015228874876745</v>
      </c>
      <c r="T193">
        <v>5.2129831210547009</v>
      </c>
      <c r="U193">
        <v>1.951383507053394</v>
      </c>
      <c r="V193">
        <v>12.710375840555587</v>
      </c>
      <c r="W193">
        <v>2.5934670901482004</v>
      </c>
    </row>
    <row r="194" spans="1:23" x14ac:dyDescent="0.2">
      <c r="A194">
        <v>22.463759999999997</v>
      </c>
      <c r="B194">
        <v>51.333866666666658</v>
      </c>
      <c r="C194">
        <v>25.517987999999995</v>
      </c>
      <c r="D194">
        <v>68.028900000000007</v>
      </c>
      <c r="E194">
        <v>37.085325333333344</v>
      </c>
      <c r="G194">
        <v>3.7927170298173682</v>
      </c>
      <c r="H194">
        <v>5.1367459757559049</v>
      </c>
      <c r="I194">
        <v>1.7992730367320873</v>
      </c>
      <c r="J194">
        <v>12.841923496672258</v>
      </c>
      <c r="K194">
        <v>2.6612307006497504</v>
      </c>
      <c r="M194">
        <v>19.373666666666658</v>
      </c>
      <c r="N194">
        <v>71.407861635220115</v>
      </c>
      <c r="O194">
        <v>24.918308333333325</v>
      </c>
      <c r="P194">
        <v>87.775151515151521</v>
      </c>
      <c r="Q194">
        <v>43.406274213836504</v>
      </c>
      <c r="S194">
        <v>3.7927170298173682</v>
      </c>
      <c r="T194">
        <v>5.1367459757559049</v>
      </c>
      <c r="U194">
        <v>1.7992730367320873</v>
      </c>
      <c r="V194">
        <v>12.841923496672258</v>
      </c>
      <c r="W194">
        <v>2.6612307006497504</v>
      </c>
    </row>
    <row r="195" spans="1:23" x14ac:dyDescent="0.2">
      <c r="A195">
        <v>22.739939999999997</v>
      </c>
      <c r="B195">
        <v>50.705855555555559</v>
      </c>
      <c r="C195">
        <v>25.506624000000006</v>
      </c>
      <c r="D195">
        <v>67.160627272727282</v>
      </c>
      <c r="E195">
        <v>36.735668666666669</v>
      </c>
      <c r="G195">
        <v>3.7423157492891708</v>
      </c>
      <c r="H195">
        <v>5.1243157887205601</v>
      </c>
      <c r="I195">
        <v>1.7594434384770647</v>
      </c>
      <c r="J195">
        <v>13.355712061864928</v>
      </c>
      <c r="K195">
        <v>2.6508059407775946</v>
      </c>
      <c r="M195">
        <v>19.949041666666659</v>
      </c>
      <c r="N195">
        <v>70.222935010482175</v>
      </c>
      <c r="O195">
        <v>24.894633333333346</v>
      </c>
      <c r="P195">
        <v>86.45958677685951</v>
      </c>
      <c r="Q195">
        <v>42.746544654088062</v>
      </c>
      <c r="S195">
        <v>3.7423157492891708</v>
      </c>
      <c r="T195">
        <v>5.1243157887205601</v>
      </c>
      <c r="U195">
        <v>1.7594434384770647</v>
      </c>
      <c r="V195">
        <v>13.355712061864928</v>
      </c>
      <c r="W195">
        <v>2.6508059407775946</v>
      </c>
    </row>
    <row r="196" spans="1:23" x14ac:dyDescent="0.2">
      <c r="A196">
        <v>22.790890000000001</v>
      </c>
      <c r="B196">
        <v>49.036611111111114</v>
      </c>
      <c r="C196">
        <v>24.794556000000004</v>
      </c>
      <c r="D196">
        <v>66.542109090909094</v>
      </c>
      <c r="E196">
        <v>36.249754666666675</v>
      </c>
      <c r="G196">
        <v>3.6584408188446726</v>
      </c>
      <c r="H196">
        <v>5.1253624192301466</v>
      </c>
      <c r="I196">
        <v>1.8065885216556019</v>
      </c>
      <c r="J196">
        <v>13.2199936066632</v>
      </c>
      <c r="K196">
        <v>2.6833024117200694</v>
      </c>
      <c r="M196">
        <v>20.055187500000002</v>
      </c>
      <c r="N196">
        <v>67.073417190775672</v>
      </c>
      <c r="O196">
        <v>23.41115833333334</v>
      </c>
      <c r="P196">
        <v>85.522438016528923</v>
      </c>
      <c r="Q196">
        <v>41.829725786163543</v>
      </c>
      <c r="S196">
        <v>3.6584408188446726</v>
      </c>
      <c r="T196">
        <v>5.1253624192301466</v>
      </c>
      <c r="U196">
        <v>1.8065885216556019</v>
      </c>
      <c r="V196">
        <v>13.2199936066632</v>
      </c>
      <c r="W196">
        <v>2.6833024117200694</v>
      </c>
    </row>
    <row r="197" spans="1:23" x14ac:dyDescent="0.2">
      <c r="A197">
        <v>22.865479999999998</v>
      </c>
      <c r="B197">
        <v>47.564688888888881</v>
      </c>
      <c r="C197">
        <v>24.356676</v>
      </c>
      <c r="D197">
        <v>67.039236363636363</v>
      </c>
      <c r="E197">
        <v>35.675605333333337</v>
      </c>
      <c r="G197">
        <v>3.5801915996152447</v>
      </c>
      <c r="H197">
        <v>5.0044981983834829</v>
      </c>
      <c r="I197">
        <v>1.8814313370174045</v>
      </c>
      <c r="J197">
        <v>13.492433732611765</v>
      </c>
      <c r="K197">
        <v>2.8545848313614601</v>
      </c>
      <c r="M197">
        <v>20.210583333333329</v>
      </c>
      <c r="N197">
        <v>64.296205450733737</v>
      </c>
      <c r="O197">
        <v>22.498908333333333</v>
      </c>
      <c r="P197">
        <v>86.275661157024786</v>
      </c>
      <c r="Q197">
        <v>40.746425157232714</v>
      </c>
      <c r="S197">
        <v>3.5801915996152447</v>
      </c>
      <c r="T197">
        <v>5.0044981983834829</v>
      </c>
      <c r="U197">
        <v>1.8814313370174045</v>
      </c>
      <c r="V197">
        <v>13.492433732611765</v>
      </c>
      <c r="W197">
        <v>2.8545848313614601</v>
      </c>
    </row>
    <row r="198" spans="1:23" x14ac:dyDescent="0.2">
      <c r="A198">
        <v>22.444520000000001</v>
      </c>
      <c r="B198">
        <v>46.521122222222225</v>
      </c>
      <c r="C198">
        <v>24.261479999999999</v>
      </c>
      <c r="D198">
        <v>66.948818181818197</v>
      </c>
      <c r="E198">
        <v>35.153724666666676</v>
      </c>
      <c r="G198">
        <v>3.4768436776542648</v>
      </c>
      <c r="H198">
        <v>5.1732995396173269</v>
      </c>
      <c r="I198">
        <v>1.7204951904353332</v>
      </c>
      <c r="J198">
        <v>13.336753048087781</v>
      </c>
      <c r="K198">
        <v>2.9567115216012159</v>
      </c>
      <c r="M198">
        <v>19.333583333333333</v>
      </c>
      <c r="N198">
        <v>62.327211740041946</v>
      </c>
      <c r="O198">
        <v>22.300583333333332</v>
      </c>
      <c r="P198">
        <v>86.138663911845754</v>
      </c>
      <c r="Q198">
        <v>39.761744654088069</v>
      </c>
      <c r="S198">
        <v>3.4768436776542648</v>
      </c>
      <c r="T198">
        <v>5.1732995396173269</v>
      </c>
      <c r="U198">
        <v>1.7204951904353332</v>
      </c>
      <c r="V198">
        <v>13.336753048087781</v>
      </c>
      <c r="W198">
        <v>2.9567115216012159</v>
      </c>
    </row>
    <row r="199" spans="1:23" x14ac:dyDescent="0.2">
      <c r="A199">
        <v>21.477430000000005</v>
      </c>
      <c r="B199">
        <v>46.642811111111115</v>
      </c>
      <c r="C199">
        <v>24.892943999999996</v>
      </c>
      <c r="D199">
        <v>66.271563636363638</v>
      </c>
      <c r="E199">
        <v>35.008670666666681</v>
      </c>
      <c r="G199">
        <v>3.4131363452939656</v>
      </c>
      <c r="H199">
        <v>5.3752255033431053</v>
      </c>
      <c r="I199">
        <v>1.5912107440562349</v>
      </c>
      <c r="J199">
        <v>13.116650798666811</v>
      </c>
      <c r="K199">
        <v>2.9803935113564566</v>
      </c>
      <c r="M199">
        <v>17.318812500000011</v>
      </c>
      <c r="N199">
        <v>62.556813417190767</v>
      </c>
      <c r="O199">
        <v>23.616133333333327</v>
      </c>
      <c r="P199">
        <v>85.112520661157021</v>
      </c>
      <c r="Q199">
        <v>39.488057861635248</v>
      </c>
      <c r="S199">
        <v>3.4131363452939656</v>
      </c>
      <c r="T199">
        <v>5.3752255033431053</v>
      </c>
      <c r="U199">
        <v>1.5912107440562349</v>
      </c>
      <c r="V199">
        <v>13.116650798666811</v>
      </c>
      <c r="W199">
        <v>2.9803935113564566</v>
      </c>
    </row>
    <row r="200" spans="1:23" x14ac:dyDescent="0.2">
      <c r="A200">
        <v>20.276529999999998</v>
      </c>
      <c r="B200">
        <v>46.741744444444443</v>
      </c>
      <c r="C200">
        <v>24.963311999999995</v>
      </c>
      <c r="D200">
        <v>65.092681818181831</v>
      </c>
      <c r="E200">
        <v>34.71388266666667</v>
      </c>
      <c r="G200">
        <v>3.352761043016137</v>
      </c>
      <c r="H200">
        <v>5.333750530950959</v>
      </c>
      <c r="I200">
        <v>1.4891961472030635</v>
      </c>
      <c r="J200">
        <v>13.093114114018711</v>
      </c>
      <c r="K200">
        <v>2.9982452638272208</v>
      </c>
      <c r="M200">
        <v>14.816937499999995</v>
      </c>
      <c r="N200">
        <v>62.743480083857449</v>
      </c>
      <c r="O200">
        <v>23.762733333333323</v>
      </c>
      <c r="P200">
        <v>83.326336088154278</v>
      </c>
      <c r="Q200">
        <v>38.931854088050322</v>
      </c>
      <c r="S200">
        <v>3.352761043016137</v>
      </c>
      <c r="T200">
        <v>5.333750530950959</v>
      </c>
      <c r="U200">
        <v>1.4891961472030635</v>
      </c>
      <c r="V200">
        <v>13.093114114018711</v>
      </c>
      <c r="W200">
        <v>2.9982452638272208</v>
      </c>
    </row>
    <row r="201" spans="1:23" x14ac:dyDescent="0.2">
      <c r="A201">
        <v>19.511800000000001</v>
      </c>
      <c r="B201">
        <v>46.908733333333331</v>
      </c>
      <c r="C201">
        <v>24.999479999999998</v>
      </c>
      <c r="D201">
        <v>66.085718181818166</v>
      </c>
      <c r="E201">
        <v>34.095212666666676</v>
      </c>
      <c r="G201">
        <v>3.3018308639635379</v>
      </c>
      <c r="H201">
        <v>5.5272721436527865</v>
      </c>
      <c r="I201">
        <v>1.3811484430156105</v>
      </c>
      <c r="J201">
        <v>12.77208025408507</v>
      </c>
      <c r="K201">
        <v>3.203134058586619</v>
      </c>
      <c r="M201">
        <v>13.223750000000001</v>
      </c>
      <c r="N201">
        <v>63.05855345911948</v>
      </c>
      <c r="O201">
        <v>23.83808333333333</v>
      </c>
      <c r="P201">
        <v>84.83093663911842</v>
      </c>
      <c r="Q201">
        <v>37.764552201257885</v>
      </c>
      <c r="S201">
        <v>3.3018308639635379</v>
      </c>
      <c r="T201">
        <v>5.5272721436527865</v>
      </c>
      <c r="U201">
        <v>1.3811484430156105</v>
      </c>
      <c r="V201">
        <v>12.77208025408507</v>
      </c>
      <c r="W201">
        <v>3.203134058586619</v>
      </c>
    </row>
    <row r="202" spans="1:23" x14ac:dyDescent="0.2">
      <c r="A202">
        <v>19.559860000000004</v>
      </c>
      <c r="B202">
        <v>46.617888888888892</v>
      </c>
      <c r="C202">
        <v>25.36938</v>
      </c>
      <c r="D202">
        <v>65.65779090909092</v>
      </c>
      <c r="E202">
        <v>33.030703333333335</v>
      </c>
      <c r="G202">
        <v>3.5516381879727916</v>
      </c>
      <c r="H202">
        <v>5.3497411668552415</v>
      </c>
      <c r="I202">
        <v>1.4081657471256042</v>
      </c>
      <c r="J202">
        <v>12.529381740866716</v>
      </c>
      <c r="K202">
        <v>3.4429366449092127</v>
      </c>
      <c r="M202">
        <v>13.323875000000008</v>
      </c>
      <c r="N202">
        <v>62.509790356394149</v>
      </c>
      <c r="O202">
        <v>24.608708333333333</v>
      </c>
      <c r="P202">
        <v>84.182561983471089</v>
      </c>
      <c r="Q202">
        <v>35.756044025157237</v>
      </c>
      <c r="S202">
        <v>3.5516381879727916</v>
      </c>
      <c r="T202">
        <v>5.3497411668552415</v>
      </c>
      <c r="U202">
        <v>1.4081657471256042</v>
      </c>
      <c r="V202">
        <v>12.529381740866716</v>
      </c>
      <c r="W202">
        <v>3.4429366449092127</v>
      </c>
    </row>
    <row r="203" spans="1:23" x14ac:dyDescent="0.2">
      <c r="A203">
        <v>19.596700000000006</v>
      </c>
      <c r="B203">
        <v>46.143144444444438</v>
      </c>
      <c r="C203">
        <v>24.988776000000001</v>
      </c>
      <c r="D203">
        <v>66.256</v>
      </c>
      <c r="E203">
        <v>32.365250666666668</v>
      </c>
      <c r="G203">
        <v>3.6884613660561616</v>
      </c>
      <c r="H203">
        <v>5.0180016963957756</v>
      </c>
      <c r="I203">
        <v>1.4730269598950858</v>
      </c>
      <c r="J203">
        <v>12.280012372981814</v>
      </c>
      <c r="K203">
        <v>3.665005135453359</v>
      </c>
      <c r="M203">
        <v>13.40062500000001</v>
      </c>
      <c r="N203">
        <v>61.61404612159329</v>
      </c>
      <c r="O203">
        <v>23.815783333333336</v>
      </c>
      <c r="P203">
        <v>85.088939393939384</v>
      </c>
      <c r="Q203">
        <v>34.50047295597485</v>
      </c>
      <c r="S203">
        <v>3.6884613660561616</v>
      </c>
      <c r="T203">
        <v>5.0180016963957756</v>
      </c>
      <c r="U203">
        <v>1.4730269598950858</v>
      </c>
      <c r="V203">
        <v>12.280012372981814</v>
      </c>
      <c r="W203">
        <v>3.665005135453359</v>
      </c>
    </row>
    <row r="204" spans="1:23" x14ac:dyDescent="0.2">
      <c r="A204">
        <v>19.396270000000005</v>
      </c>
      <c r="B204">
        <v>45.676899999999996</v>
      </c>
      <c r="C204">
        <v>24.123311999999999</v>
      </c>
      <c r="D204">
        <v>65.45174545454546</v>
      </c>
      <c r="E204">
        <v>32.211434666666669</v>
      </c>
      <c r="G204">
        <v>3.5856803372752308</v>
      </c>
      <c r="H204">
        <v>5.026243349438813</v>
      </c>
      <c r="I204">
        <v>1.4398512064484683</v>
      </c>
      <c r="J204">
        <v>12.250389521884641</v>
      </c>
      <c r="K204">
        <v>3.6813831662287302</v>
      </c>
      <c r="M204">
        <v>12.98306250000001</v>
      </c>
      <c r="N204">
        <v>60.734339622641507</v>
      </c>
      <c r="O204">
        <v>22.01273333333333</v>
      </c>
      <c r="P204">
        <v>83.870371900826441</v>
      </c>
      <c r="Q204">
        <v>34.210254088050327</v>
      </c>
      <c r="S204">
        <v>3.5856803372752308</v>
      </c>
      <c r="T204">
        <v>5.026243349438813</v>
      </c>
      <c r="U204">
        <v>1.4398512064484683</v>
      </c>
      <c r="V204">
        <v>12.250389521884641</v>
      </c>
      <c r="W204">
        <v>3.6813831662287302</v>
      </c>
    </row>
    <row r="205" spans="1:23" x14ac:dyDescent="0.2">
      <c r="A205">
        <v>19.327679999999997</v>
      </c>
      <c r="B205">
        <v>45.041511111111113</v>
      </c>
      <c r="C205">
        <v>23.425008000000002</v>
      </c>
      <c r="D205">
        <v>64.505299999999991</v>
      </c>
      <c r="E205">
        <v>32.079883333333335</v>
      </c>
      <c r="G205">
        <v>3.4582176551834056</v>
      </c>
      <c r="H205">
        <v>4.5139511669207941</v>
      </c>
      <c r="I205">
        <v>1.6464603829764952</v>
      </c>
      <c r="J205">
        <v>12.135478454626996</v>
      </c>
      <c r="K205">
        <v>3.5922231507630209</v>
      </c>
      <c r="M205">
        <v>12.840166666666661</v>
      </c>
      <c r="N205">
        <v>59.5354926624738</v>
      </c>
      <c r="O205">
        <v>20.557933333333338</v>
      </c>
      <c r="P205">
        <v>82.436363636363623</v>
      </c>
      <c r="Q205">
        <v>33.96204402515724</v>
      </c>
      <c r="S205">
        <v>3.4582176551834056</v>
      </c>
      <c r="T205">
        <v>4.5139511669207941</v>
      </c>
      <c r="U205">
        <v>1.6464603829764952</v>
      </c>
      <c r="V205">
        <v>12.135478454626996</v>
      </c>
      <c r="W205">
        <v>3.5922231507630209</v>
      </c>
    </row>
    <row r="206" spans="1:23" x14ac:dyDescent="0.2">
      <c r="A206">
        <v>19.243259999999999</v>
      </c>
      <c r="B206">
        <v>44.308355555555551</v>
      </c>
      <c r="C206">
        <v>22.940279999999994</v>
      </c>
      <c r="D206">
        <v>63.148827272727267</v>
      </c>
      <c r="E206">
        <v>31.879206666666672</v>
      </c>
      <c r="G206">
        <v>3.3363629986092453</v>
      </c>
      <c r="H206">
        <v>4.494340495869074</v>
      </c>
      <c r="I206">
        <v>1.8609476867445816</v>
      </c>
      <c r="J206">
        <v>12.328342949052164</v>
      </c>
      <c r="K206">
        <v>3.6261789895980763</v>
      </c>
      <c r="M206">
        <v>12.664291666666664</v>
      </c>
      <c r="N206">
        <v>58.152180293501047</v>
      </c>
      <c r="O206">
        <v>19.54808333333332</v>
      </c>
      <c r="P206">
        <v>80.381101928374648</v>
      </c>
      <c r="Q206">
        <v>33.583408805031453</v>
      </c>
      <c r="S206">
        <v>3.3363629986092453</v>
      </c>
      <c r="T206">
        <v>4.494340495869074</v>
      </c>
      <c r="U206">
        <v>1.8609476867445816</v>
      </c>
      <c r="V206">
        <v>12.328342949052164</v>
      </c>
      <c r="W206">
        <v>3.6261789895980763</v>
      </c>
    </row>
    <row r="207" spans="1:23" x14ac:dyDescent="0.2">
      <c r="A207">
        <v>19.60652</v>
      </c>
      <c r="B207">
        <v>42.870011111111111</v>
      </c>
      <c r="C207">
        <v>22.735884000000002</v>
      </c>
      <c r="D207">
        <v>63.400600000000004</v>
      </c>
      <c r="E207">
        <v>31.693393333333336</v>
      </c>
      <c r="G207">
        <v>3.2025357376373553</v>
      </c>
      <c r="H207">
        <v>4.6891791205463607</v>
      </c>
      <c r="I207">
        <v>1.8674814251404028</v>
      </c>
      <c r="J207">
        <v>12.575300868819296</v>
      </c>
      <c r="K207">
        <v>3.8784099666735856</v>
      </c>
      <c r="M207">
        <v>13.42108333333333</v>
      </c>
      <c r="N207">
        <v>55.438322851153046</v>
      </c>
      <c r="O207">
        <v>19.122258333333338</v>
      </c>
      <c r="P207">
        <v>80.762575757575775</v>
      </c>
      <c r="Q207">
        <v>33.232817610062895</v>
      </c>
      <c r="S207">
        <v>3.2025357376373553</v>
      </c>
      <c r="T207">
        <v>4.6891791205463607</v>
      </c>
      <c r="U207">
        <v>1.8674814251404028</v>
      </c>
      <c r="V207">
        <v>12.575300868819296</v>
      </c>
      <c r="W207">
        <v>3.8784099666735856</v>
      </c>
    </row>
    <row r="208" spans="1:23" x14ac:dyDescent="0.2">
      <c r="A208">
        <v>19.82095</v>
      </c>
      <c r="B208">
        <v>42.068111111111108</v>
      </c>
      <c r="C208">
        <v>22.941935999999998</v>
      </c>
      <c r="D208">
        <v>63.174718181818186</v>
      </c>
      <c r="E208">
        <v>32.000548666666667</v>
      </c>
      <c r="G208">
        <v>3.1472814588766744</v>
      </c>
      <c r="H208">
        <v>4.5510003382786488</v>
      </c>
      <c r="I208">
        <v>1.7368051329956469</v>
      </c>
      <c r="J208">
        <v>12.027637128391147</v>
      </c>
      <c r="K208">
        <v>4.0604934689244327</v>
      </c>
      <c r="M208">
        <v>13.867812499999999</v>
      </c>
      <c r="N208">
        <v>53.925303983228503</v>
      </c>
      <c r="O208">
        <v>19.551533333333328</v>
      </c>
      <c r="P208">
        <v>80.420330578512406</v>
      </c>
      <c r="Q208">
        <v>33.812355974842774</v>
      </c>
      <c r="S208">
        <v>3.1472814588766744</v>
      </c>
      <c r="T208">
        <v>4.5510003382786488</v>
      </c>
      <c r="U208">
        <v>1.7368051329956469</v>
      </c>
      <c r="V208">
        <v>12.027637128391147</v>
      </c>
      <c r="W208">
        <v>4.0604934689244327</v>
      </c>
    </row>
    <row r="209" spans="1:23" x14ac:dyDescent="0.2">
      <c r="A209">
        <v>19.251280000000001</v>
      </c>
      <c r="B209">
        <v>41.508355555555553</v>
      </c>
      <c r="C209">
        <v>23.449296</v>
      </c>
      <c r="D209">
        <v>62.357381818181814</v>
      </c>
      <c r="E209">
        <v>32.342968666666671</v>
      </c>
      <c r="G209">
        <v>3.4450050217283166</v>
      </c>
      <c r="H209">
        <v>4.4751321962196817</v>
      </c>
      <c r="I209">
        <v>1.7255732561673514</v>
      </c>
      <c r="J209">
        <v>11.915670558901475</v>
      </c>
      <c r="K209">
        <v>3.9737202301900583</v>
      </c>
      <c r="M209">
        <v>12.681000000000001</v>
      </c>
      <c r="N209">
        <v>52.869161425576515</v>
      </c>
      <c r="O209">
        <v>20.608533333333334</v>
      </c>
      <c r="P209">
        <v>79.181942148760328</v>
      </c>
      <c r="Q209">
        <v>34.458431446540892</v>
      </c>
      <c r="S209">
        <v>3.4450050217283166</v>
      </c>
      <c r="T209">
        <v>4.4751321962196817</v>
      </c>
      <c r="U209">
        <v>1.7255732561673514</v>
      </c>
      <c r="V209">
        <v>11.915670558901475</v>
      </c>
      <c r="W209">
        <v>3.9737202301900583</v>
      </c>
    </row>
    <row r="210" spans="1:23" x14ac:dyDescent="0.2">
      <c r="A210">
        <v>18.268170000000005</v>
      </c>
      <c r="B210">
        <v>41.568733333333334</v>
      </c>
      <c r="C210">
        <v>23.685983999999998</v>
      </c>
      <c r="D210">
        <v>63.100672727272716</v>
      </c>
      <c r="E210">
        <v>32.068330666666682</v>
      </c>
      <c r="G210">
        <v>3.3822534963163879</v>
      </c>
      <c r="H210">
        <v>4.6057993717763575</v>
      </c>
      <c r="I210">
        <v>1.7796296026733032</v>
      </c>
      <c r="J210">
        <v>11.920442956178775</v>
      </c>
      <c r="K210">
        <v>3.8212581254870015</v>
      </c>
      <c r="M210">
        <v>10.632854166666677</v>
      </c>
      <c r="N210">
        <v>52.983081761006289</v>
      </c>
      <c r="O210">
        <v>21.101633333333329</v>
      </c>
      <c r="P210">
        <v>80.308140495867747</v>
      </c>
      <c r="Q210">
        <v>33.940246540880537</v>
      </c>
      <c r="S210">
        <v>3.3822534963163879</v>
      </c>
      <c r="T210">
        <v>4.6057993717763575</v>
      </c>
      <c r="U210">
        <v>1.7796296026733032</v>
      </c>
      <c r="V210">
        <v>11.920442956178775</v>
      </c>
      <c r="W210">
        <v>3.8212581254870015</v>
      </c>
    </row>
    <row r="211" spans="1:23" x14ac:dyDescent="0.2">
      <c r="A211">
        <v>17.32292</v>
      </c>
      <c r="B211">
        <v>41.403066666666668</v>
      </c>
      <c r="C211">
        <v>23.169540000000001</v>
      </c>
      <c r="D211">
        <v>63.229109090909084</v>
      </c>
      <c r="E211">
        <v>31.276968666666669</v>
      </c>
      <c r="G211">
        <v>3.2160392854427511</v>
      </c>
      <c r="H211">
        <v>4.8470854093236051</v>
      </c>
      <c r="I211">
        <v>1.6825743050588911</v>
      </c>
      <c r="J211">
        <v>11.845213740126853</v>
      </c>
      <c r="K211">
        <v>3.664478495838102</v>
      </c>
      <c r="M211">
        <v>8.6635833333333316</v>
      </c>
      <c r="N211">
        <v>52.670503144654091</v>
      </c>
      <c r="O211">
        <v>20.025708333333338</v>
      </c>
      <c r="P211">
        <v>80.502741046831943</v>
      </c>
      <c r="Q211">
        <v>32.447110691823902</v>
      </c>
      <c r="S211">
        <v>3.2160392854427511</v>
      </c>
      <c r="T211">
        <v>4.8470854093236051</v>
      </c>
      <c r="U211">
        <v>1.6825743050588911</v>
      </c>
      <c r="V211">
        <v>11.845213740126853</v>
      </c>
      <c r="W211">
        <v>3.664478495838102</v>
      </c>
    </row>
    <row r="212" spans="1:23" x14ac:dyDescent="0.2">
      <c r="A212">
        <v>16.558560000000007</v>
      </c>
      <c r="B212">
        <v>41.07</v>
      </c>
      <c r="C212">
        <v>22.171955999999998</v>
      </c>
      <c r="D212">
        <v>62.38872727272728</v>
      </c>
      <c r="E212">
        <v>31.321437333333336</v>
      </c>
      <c r="G212">
        <v>3.0908860245782788</v>
      </c>
      <c r="H212">
        <v>5.1818892324078547</v>
      </c>
      <c r="I212">
        <v>1.7471922316041233</v>
      </c>
      <c r="J212">
        <v>12.169855986811106</v>
      </c>
      <c r="K212">
        <v>3.4804168011989693</v>
      </c>
      <c r="M212">
        <v>7.0711666666666799</v>
      </c>
      <c r="N212">
        <v>52.042075471698112</v>
      </c>
      <c r="O212">
        <v>17.947408333333328</v>
      </c>
      <c r="P212">
        <v>79.229435261707991</v>
      </c>
      <c r="Q212">
        <v>32.531013836477996</v>
      </c>
      <c r="S212">
        <v>3.0908860245782788</v>
      </c>
      <c r="T212">
        <v>5.1818892324078547</v>
      </c>
      <c r="U212">
        <v>1.7471922316041233</v>
      </c>
      <c r="V212">
        <v>12.169855986811106</v>
      </c>
      <c r="W212">
        <v>3.4804168011989693</v>
      </c>
    </row>
    <row r="213" spans="1:23" x14ac:dyDescent="0.2">
      <c r="A213">
        <v>16.135520000000003</v>
      </c>
      <c r="B213">
        <v>40.481844444444441</v>
      </c>
      <c r="C213">
        <v>21.917460000000005</v>
      </c>
      <c r="D213">
        <v>64.154427272727261</v>
      </c>
      <c r="E213">
        <v>30.927806</v>
      </c>
      <c r="G213">
        <v>2.9809343200040113</v>
      </c>
      <c r="H213">
        <v>5.2234203995378996</v>
      </c>
      <c r="I213">
        <v>2.0322516295970803</v>
      </c>
      <c r="J213">
        <v>12.108797080873545</v>
      </c>
      <c r="K213">
        <v>3.5405126256738608</v>
      </c>
      <c r="M213">
        <v>6.1898333333333388</v>
      </c>
      <c r="N213">
        <v>50.932348008385745</v>
      </c>
      <c r="O213">
        <v>17.417208333333345</v>
      </c>
      <c r="P213">
        <v>81.90473829201099</v>
      </c>
      <c r="Q213">
        <v>31.788313207547169</v>
      </c>
      <c r="S213">
        <v>2.9809343200040113</v>
      </c>
      <c r="T213">
        <v>5.2234203995378996</v>
      </c>
      <c r="U213">
        <v>2.0322516295970803</v>
      </c>
      <c r="V213">
        <v>12.108797080873545</v>
      </c>
      <c r="W213">
        <v>3.5405126256738608</v>
      </c>
    </row>
    <row r="214" spans="1:23" x14ac:dyDescent="0.2">
      <c r="A214">
        <v>16.583419999999997</v>
      </c>
      <c r="B214">
        <v>39.755288888888892</v>
      </c>
      <c r="C214">
        <v>22.173384000000002</v>
      </c>
      <c r="D214">
        <v>63.75036363636363</v>
      </c>
      <c r="E214">
        <v>30.509587333333332</v>
      </c>
      <c r="G214">
        <v>3.0176279681159435</v>
      </c>
      <c r="H214">
        <v>5.178122756941625</v>
      </c>
      <c r="I214">
        <v>2.0735501436371782</v>
      </c>
      <c r="J214">
        <v>11.725331491888001</v>
      </c>
      <c r="K214">
        <v>3.4627910657612166</v>
      </c>
      <c r="M214">
        <v>7.1229583333333251</v>
      </c>
      <c r="N214">
        <v>49.561488469601684</v>
      </c>
      <c r="O214">
        <v>17.950383333333338</v>
      </c>
      <c r="P214">
        <v>81.292520661157013</v>
      </c>
      <c r="Q214">
        <v>30.999221383647797</v>
      </c>
      <c r="S214">
        <v>3.0176279681159435</v>
      </c>
      <c r="T214">
        <v>5.178122756941625</v>
      </c>
      <c r="U214">
        <v>2.0735501436371782</v>
      </c>
      <c r="V214">
        <v>11.725331491888001</v>
      </c>
      <c r="W214">
        <v>3.4627910657612166</v>
      </c>
    </row>
    <row r="215" spans="1:23" x14ac:dyDescent="0.2">
      <c r="A215">
        <v>16.918950000000002</v>
      </c>
      <c r="B215">
        <v>39.639811111111122</v>
      </c>
      <c r="C215">
        <v>22.268639999999998</v>
      </c>
      <c r="D215">
        <v>63.099445454545453</v>
      </c>
      <c r="E215">
        <v>30.332648666666671</v>
      </c>
      <c r="G215">
        <v>3.0635874973359782</v>
      </c>
      <c r="H215">
        <v>5.0882718458574505</v>
      </c>
      <c r="I215">
        <v>2.0709592939934311</v>
      </c>
      <c r="J215">
        <v>11.782137967681214</v>
      </c>
      <c r="K215">
        <v>3.3458327873177338</v>
      </c>
      <c r="M215">
        <v>7.8219791666666705</v>
      </c>
      <c r="N215">
        <v>49.343605870020987</v>
      </c>
      <c r="O215">
        <v>18.148833333333329</v>
      </c>
      <c r="P215">
        <v>80.306280991735534</v>
      </c>
      <c r="Q215">
        <v>30.665374842767307</v>
      </c>
      <c r="S215">
        <v>3.0635874973359782</v>
      </c>
      <c r="T215">
        <v>5.0882718458574505</v>
      </c>
      <c r="U215">
        <v>2.0709592939934311</v>
      </c>
      <c r="V215">
        <v>11.782137967681214</v>
      </c>
      <c r="W215">
        <v>3.3458327873177338</v>
      </c>
    </row>
    <row r="216" spans="1:23" x14ac:dyDescent="0.2">
      <c r="A216">
        <v>16.790550000000003</v>
      </c>
      <c r="B216">
        <v>39.700899999999997</v>
      </c>
      <c r="C216">
        <v>22.367148000000004</v>
      </c>
      <c r="D216">
        <v>62.839154545454534</v>
      </c>
      <c r="E216">
        <v>30.185462666666663</v>
      </c>
      <c r="G216">
        <v>3.0446904379500443</v>
      </c>
      <c r="H216">
        <v>5.0299406875230686</v>
      </c>
      <c r="I216">
        <v>1.9525639855101009</v>
      </c>
      <c r="J216">
        <v>12.46132606973037</v>
      </c>
      <c r="K216">
        <v>3.4078048225042594</v>
      </c>
      <c r="M216">
        <v>7.5544791666666722</v>
      </c>
      <c r="N216">
        <v>49.458867924528292</v>
      </c>
      <c r="O216">
        <v>18.354058333333342</v>
      </c>
      <c r="P216">
        <v>79.911900826446256</v>
      </c>
      <c r="Q216">
        <v>30.38766540880502</v>
      </c>
      <c r="S216">
        <v>3.0446904379500443</v>
      </c>
      <c r="T216">
        <v>5.0299406875230686</v>
      </c>
      <c r="U216">
        <v>1.9525639855101009</v>
      </c>
      <c r="V216">
        <v>12.46132606973037</v>
      </c>
      <c r="W216">
        <v>3.4078048225042594</v>
      </c>
    </row>
    <row r="217" spans="1:23" x14ac:dyDescent="0.2">
      <c r="A217">
        <v>16.321649999999998</v>
      </c>
      <c r="B217">
        <v>39.150766666666669</v>
      </c>
      <c r="C217">
        <v>22.670472</v>
      </c>
      <c r="D217">
        <v>63.178572727272723</v>
      </c>
      <c r="E217">
        <v>29.953542666666671</v>
      </c>
      <c r="G217">
        <v>3.0821990496415248</v>
      </c>
      <c r="H217">
        <v>4.7767469874905455</v>
      </c>
      <c r="I217">
        <v>1.9017251027539281</v>
      </c>
      <c r="J217">
        <v>11.787631160446201</v>
      </c>
      <c r="K217">
        <v>3.5002372523290317</v>
      </c>
      <c r="M217">
        <v>6.5776041666666618</v>
      </c>
      <c r="N217">
        <v>48.420880503144659</v>
      </c>
      <c r="O217">
        <v>18.985983333333333</v>
      </c>
      <c r="P217">
        <v>80.426170798898056</v>
      </c>
      <c r="Q217">
        <v>29.950080503144662</v>
      </c>
      <c r="S217">
        <v>3.0821990496415248</v>
      </c>
      <c r="T217">
        <v>4.7767469874905455</v>
      </c>
      <c r="U217">
        <v>1.9017251027539281</v>
      </c>
      <c r="V217">
        <v>11.787631160446201</v>
      </c>
      <c r="W217">
        <v>3.5002372523290317</v>
      </c>
    </row>
    <row r="218" spans="1:23" x14ac:dyDescent="0.2">
      <c r="A218">
        <v>15.751250000000004</v>
      </c>
      <c r="B218">
        <v>38.846677777777785</v>
      </c>
      <c r="C218">
        <v>23.019947999999999</v>
      </c>
      <c r="D218">
        <v>63.820545454545453</v>
      </c>
      <c r="E218">
        <v>29.834350000000004</v>
      </c>
      <c r="G218">
        <v>3.1842174885676378</v>
      </c>
      <c r="H218">
        <v>4.7473731504256822</v>
      </c>
      <c r="I218">
        <v>1.9583485962412361</v>
      </c>
      <c r="J218">
        <v>12.001632199552427</v>
      </c>
      <c r="K218">
        <v>3.4978615538679643</v>
      </c>
      <c r="M218">
        <v>5.3892708333333408</v>
      </c>
      <c r="N218">
        <v>47.847127882599594</v>
      </c>
      <c r="O218">
        <v>19.71405833333333</v>
      </c>
      <c r="P218">
        <v>81.398856749311292</v>
      </c>
      <c r="Q218">
        <v>29.725188679245289</v>
      </c>
      <c r="S218">
        <v>3.1842174885676378</v>
      </c>
      <c r="T218">
        <v>4.7473731504256822</v>
      </c>
      <c r="U218">
        <v>1.9583485962412361</v>
      </c>
      <c r="V218">
        <v>12.001632199552427</v>
      </c>
      <c r="W218">
        <v>3.4978615538679643</v>
      </c>
    </row>
    <row r="219" spans="1:23" x14ac:dyDescent="0.2">
      <c r="A219">
        <v>15.278499999999999</v>
      </c>
      <c r="B219">
        <v>38.503922222222222</v>
      </c>
      <c r="C219">
        <v>22.549151999999999</v>
      </c>
      <c r="D219">
        <v>62.411818181818191</v>
      </c>
      <c r="E219">
        <v>29.912159333333342</v>
      </c>
      <c r="G219">
        <v>3.0483793608699323</v>
      </c>
      <c r="H219">
        <v>4.8186648236823695</v>
      </c>
      <c r="I219">
        <v>1.9986915871139301</v>
      </c>
      <c r="J219">
        <v>12.481376444315837</v>
      </c>
      <c r="K219">
        <v>3.5323901347656887</v>
      </c>
      <c r="M219">
        <v>4.4043749999999973</v>
      </c>
      <c r="N219">
        <v>47.200419287211737</v>
      </c>
      <c r="O219">
        <v>18.733233333333331</v>
      </c>
      <c r="P219">
        <v>79.264421487603315</v>
      </c>
      <c r="Q219">
        <v>29.871998742138384</v>
      </c>
      <c r="S219">
        <v>3.0483793608699323</v>
      </c>
      <c r="T219">
        <v>4.8186648236823695</v>
      </c>
      <c r="U219">
        <v>1.9986915871139301</v>
      </c>
      <c r="V219">
        <v>12.481376444315837</v>
      </c>
      <c r="W219">
        <v>3.5323901347656887</v>
      </c>
    </row>
    <row r="220" spans="1:23" x14ac:dyDescent="0.2">
      <c r="A220">
        <v>15.641300000000001</v>
      </c>
      <c r="B220">
        <v>37.76817777777778</v>
      </c>
      <c r="C220">
        <v>21.702239999999996</v>
      </c>
      <c r="D220">
        <v>62.340072727272734</v>
      </c>
      <c r="E220">
        <v>29.986848666666674</v>
      </c>
      <c r="G220">
        <v>2.8450813149480747</v>
      </c>
      <c r="H220">
        <v>5.0631819353538727</v>
      </c>
      <c r="I220">
        <v>2.0590719267670043</v>
      </c>
      <c r="J220">
        <v>12.946576501922168</v>
      </c>
      <c r="K220">
        <v>3.6014721925430462</v>
      </c>
      <c r="M220">
        <v>5.1602083333333351</v>
      </c>
      <c r="N220">
        <v>45.812222222222225</v>
      </c>
      <c r="O220">
        <v>16.968833333333325</v>
      </c>
      <c r="P220">
        <v>79.155716253443543</v>
      </c>
      <c r="Q220">
        <v>30.012922012578631</v>
      </c>
      <c r="S220">
        <v>2.8450813149480747</v>
      </c>
      <c r="T220">
        <v>5.0631819353538727</v>
      </c>
      <c r="U220">
        <v>2.0590719267670043</v>
      </c>
      <c r="V220">
        <v>12.946576501922168</v>
      </c>
      <c r="W220">
        <v>3.6014721925430462</v>
      </c>
    </row>
    <row r="221" spans="1:23" x14ac:dyDescent="0.2">
      <c r="A221">
        <v>16.59714</v>
      </c>
      <c r="B221">
        <v>36.44597777777777</v>
      </c>
      <c r="C221">
        <v>21.305123999999999</v>
      </c>
      <c r="D221">
        <v>64.089909090909089</v>
      </c>
      <c r="E221">
        <v>30.060012666666676</v>
      </c>
      <c r="G221">
        <v>2.990309504872922</v>
      </c>
      <c r="H221">
        <v>5.2158970965314291</v>
      </c>
      <c r="I221">
        <v>1.9037036733460182</v>
      </c>
      <c r="J221">
        <v>12.283821772537863</v>
      </c>
      <c r="K221">
        <v>3.72203276649959</v>
      </c>
      <c r="M221">
        <v>7.1515416666666649</v>
      </c>
      <c r="N221">
        <v>43.317505241090132</v>
      </c>
      <c r="O221">
        <v>16.141508333333331</v>
      </c>
      <c r="P221">
        <v>81.806983471074375</v>
      </c>
      <c r="Q221">
        <v>30.150967295597503</v>
      </c>
      <c r="S221">
        <v>2.990309504872922</v>
      </c>
      <c r="T221">
        <v>5.2158970965314291</v>
      </c>
      <c r="U221">
        <v>1.9037036733460182</v>
      </c>
      <c r="V221">
        <v>12.283821772537863</v>
      </c>
      <c r="W221">
        <v>3.72203276649959</v>
      </c>
    </row>
    <row r="222" spans="1:23" x14ac:dyDescent="0.2">
      <c r="A222">
        <v>16.454509999999996</v>
      </c>
      <c r="B222">
        <v>35.577044444444446</v>
      </c>
      <c r="C222">
        <v>20.892311999999997</v>
      </c>
      <c r="D222">
        <v>62.122890909090899</v>
      </c>
      <c r="E222">
        <v>29.545074000000007</v>
      </c>
      <c r="G222">
        <v>3.2174748129360369</v>
      </c>
      <c r="H222">
        <v>5.22656918130577</v>
      </c>
      <c r="I222">
        <v>1.6986776441822133</v>
      </c>
      <c r="J222">
        <v>12.948466640202556</v>
      </c>
      <c r="K222">
        <v>3.6724983477933075</v>
      </c>
      <c r="M222">
        <v>6.8543958333333226</v>
      </c>
      <c r="N222">
        <v>41.678008385744235</v>
      </c>
      <c r="O222">
        <v>15.281483333333327</v>
      </c>
      <c r="P222">
        <v>78.826652892561967</v>
      </c>
      <c r="Q222">
        <v>29.179384905660388</v>
      </c>
      <c r="S222">
        <v>3.2174748129360369</v>
      </c>
      <c r="T222">
        <v>5.22656918130577</v>
      </c>
      <c r="U222">
        <v>1.6986776441822133</v>
      </c>
      <c r="V222">
        <v>12.948466640202556</v>
      </c>
      <c r="W222">
        <v>3.6724983477933075</v>
      </c>
    </row>
    <row r="223" spans="1:23" x14ac:dyDescent="0.2">
      <c r="A223">
        <v>15.91696</v>
      </c>
      <c r="B223">
        <v>34.572544444444446</v>
      </c>
      <c r="C223">
        <v>20.456723999999998</v>
      </c>
      <c r="D223">
        <v>64.100072727272732</v>
      </c>
      <c r="E223">
        <v>29.026400000000006</v>
      </c>
      <c r="G223">
        <v>3.3592465009019841</v>
      </c>
      <c r="H223">
        <v>5.0726736487475224</v>
      </c>
      <c r="I223">
        <v>1.7983410287756258</v>
      </c>
      <c r="J223">
        <v>13.026973806245676</v>
      </c>
      <c r="K223">
        <v>3.5708062266097857</v>
      </c>
      <c r="M223">
        <v>5.7344999999999979</v>
      </c>
      <c r="N223">
        <v>39.782725366876313</v>
      </c>
      <c r="O223">
        <v>14.374008333333329</v>
      </c>
      <c r="P223">
        <v>81.822382920110186</v>
      </c>
      <c r="Q223">
        <v>28.200754716981141</v>
      </c>
      <c r="S223">
        <v>3.3592465009019841</v>
      </c>
      <c r="T223">
        <v>5.0726736487475224</v>
      </c>
      <c r="U223">
        <v>1.7983410287756258</v>
      </c>
      <c r="V223">
        <v>13.026973806245676</v>
      </c>
      <c r="W223">
        <v>3.5708062266097857</v>
      </c>
    </row>
    <row r="224" spans="1:23" x14ac:dyDescent="0.2">
      <c r="A224">
        <v>15.856319999999997</v>
      </c>
      <c r="B224">
        <v>33.697366666666667</v>
      </c>
      <c r="C224">
        <v>20.069831999999998</v>
      </c>
      <c r="D224">
        <v>63.679672727272731</v>
      </c>
      <c r="E224">
        <v>28.883174666666672</v>
      </c>
      <c r="G224">
        <v>3.1583190535754579</v>
      </c>
      <c r="H224">
        <v>5.0207410785715219</v>
      </c>
      <c r="I224">
        <v>1.8163850348180899</v>
      </c>
      <c r="J224">
        <v>12.58060484301329</v>
      </c>
      <c r="K224">
        <v>3.467181322741637</v>
      </c>
      <c r="M224">
        <v>5.6081666666666585</v>
      </c>
      <c r="N224">
        <v>38.131446540880503</v>
      </c>
      <c r="O224">
        <v>13.567983333333331</v>
      </c>
      <c r="P224">
        <v>81.185413223140486</v>
      </c>
      <c r="Q224">
        <v>27.930518238993724</v>
      </c>
      <c r="S224">
        <v>3.1583190535754579</v>
      </c>
      <c r="T224">
        <v>5.0207410785715219</v>
      </c>
      <c r="U224">
        <v>1.8163850348180899</v>
      </c>
      <c r="V224">
        <v>12.58060484301329</v>
      </c>
      <c r="W224">
        <v>3.467181322741637</v>
      </c>
    </row>
    <row r="225" spans="1:23" x14ac:dyDescent="0.2">
      <c r="A225">
        <v>15.80358</v>
      </c>
      <c r="B225">
        <v>32.705500000000001</v>
      </c>
      <c r="C225">
        <v>19.871039999999997</v>
      </c>
      <c r="D225">
        <v>63.836918181818184</v>
      </c>
      <c r="E225">
        <v>29.254437333333332</v>
      </c>
      <c r="G225">
        <v>2.8688697348452594</v>
      </c>
      <c r="H225">
        <v>5.0275724778741635</v>
      </c>
      <c r="I225">
        <v>1.6057393016302519</v>
      </c>
      <c r="J225">
        <v>12.49865788410208</v>
      </c>
      <c r="K225">
        <v>3.5735694821984985</v>
      </c>
      <c r="M225">
        <v>5.4982916666666659</v>
      </c>
      <c r="N225">
        <v>36.260000000000005</v>
      </c>
      <c r="O225">
        <v>13.153833333333328</v>
      </c>
      <c r="P225">
        <v>81.423663911845736</v>
      </c>
      <c r="Q225">
        <v>28.631013836477987</v>
      </c>
      <c r="S225">
        <v>2.8688697348452594</v>
      </c>
      <c r="T225">
        <v>5.0275724778741635</v>
      </c>
      <c r="U225">
        <v>1.6057393016302519</v>
      </c>
      <c r="V225">
        <v>12.49865788410208</v>
      </c>
      <c r="W225">
        <v>3.5735694821984985</v>
      </c>
    </row>
    <row r="226" spans="1:23" x14ac:dyDescent="0.2">
      <c r="A226">
        <v>15.740750000000002</v>
      </c>
      <c r="B226">
        <v>32.25342222222222</v>
      </c>
      <c r="C226">
        <v>19.905239999999999</v>
      </c>
      <c r="D226">
        <v>63.652227272727266</v>
      </c>
      <c r="E226">
        <v>29.343478666666673</v>
      </c>
      <c r="G226">
        <v>2.9853847906183795</v>
      </c>
      <c r="H226">
        <v>5.1266490753593343</v>
      </c>
      <c r="I226">
        <v>1.5390677939728539</v>
      </c>
      <c r="J226">
        <v>12.178673332601639</v>
      </c>
      <c r="K226">
        <v>3.6439017467710091</v>
      </c>
      <c r="M226">
        <v>5.3673958333333358</v>
      </c>
      <c r="N226">
        <v>35.407023060796639</v>
      </c>
      <c r="O226">
        <v>13.225083333333332</v>
      </c>
      <c r="P226">
        <v>81.143829201101923</v>
      </c>
      <c r="Q226">
        <v>28.799016352201267</v>
      </c>
      <c r="S226">
        <v>2.9853847906183795</v>
      </c>
      <c r="T226">
        <v>5.1266490753593343</v>
      </c>
      <c r="U226">
        <v>1.5390677939728539</v>
      </c>
      <c r="V226">
        <v>12.178673332601639</v>
      </c>
      <c r="W226">
        <v>3.6439017467710091</v>
      </c>
    </row>
    <row r="227" spans="1:23" x14ac:dyDescent="0.2">
      <c r="A227">
        <v>15.205590000000001</v>
      </c>
      <c r="B227">
        <v>32.414266666666663</v>
      </c>
      <c r="C227">
        <v>20.321435999999995</v>
      </c>
      <c r="D227">
        <v>62.778209090909087</v>
      </c>
      <c r="E227">
        <v>28.749283333333338</v>
      </c>
      <c r="G227">
        <v>3.1852953708303628</v>
      </c>
      <c r="H227">
        <v>5.0053147169616956</v>
      </c>
      <c r="I227">
        <v>1.7363134262121152</v>
      </c>
      <c r="J227">
        <v>11.547223430621649</v>
      </c>
      <c r="K227">
        <v>3.5523876092000095</v>
      </c>
      <c r="M227">
        <v>4.2524791666666673</v>
      </c>
      <c r="N227">
        <v>35.710503144654083</v>
      </c>
      <c r="O227">
        <v>14.092158333333323</v>
      </c>
      <c r="P227">
        <v>79.819559228650121</v>
      </c>
      <c r="Q227">
        <v>27.677893081761013</v>
      </c>
      <c r="S227">
        <v>3.1852953708303628</v>
      </c>
      <c r="T227">
        <v>5.0053147169616956</v>
      </c>
      <c r="U227">
        <v>1.7363134262121152</v>
      </c>
      <c r="V227">
        <v>11.547223430621649</v>
      </c>
      <c r="W227">
        <v>3.5523876092000095</v>
      </c>
    </row>
    <row r="228" spans="1:23" x14ac:dyDescent="0.2">
      <c r="A228">
        <v>14.95702</v>
      </c>
      <c r="B228">
        <v>32.591022222222222</v>
      </c>
      <c r="C228">
        <v>20.426556000000001</v>
      </c>
      <c r="D228">
        <v>63.484163636363654</v>
      </c>
      <c r="E228">
        <v>27.948050000000006</v>
      </c>
      <c r="G228">
        <v>3.2262487362191323</v>
      </c>
      <c r="H228">
        <v>4.6165113015306769</v>
      </c>
      <c r="I228">
        <v>1.713595073055475</v>
      </c>
      <c r="J228">
        <v>11.238926194742271</v>
      </c>
      <c r="K228">
        <v>3.4767213124668106</v>
      </c>
      <c r="M228">
        <v>3.734624999999999</v>
      </c>
      <c r="N228">
        <v>36.044004192872116</v>
      </c>
      <c r="O228">
        <v>14.311158333333337</v>
      </c>
      <c r="P228">
        <v>80.88918732782372</v>
      </c>
      <c r="Q228">
        <v>26.166132075471708</v>
      </c>
      <c r="S228">
        <v>3.2262487362191323</v>
      </c>
      <c r="T228">
        <v>4.6165113015306769</v>
      </c>
      <c r="U228">
        <v>1.713595073055475</v>
      </c>
      <c r="V228">
        <v>11.238926194742271</v>
      </c>
      <c r="W228">
        <v>3.4767213124668106</v>
      </c>
    </row>
    <row r="229" spans="1:23" x14ac:dyDescent="0.2">
      <c r="A229">
        <v>15.061839999999998</v>
      </c>
      <c r="B229">
        <v>32.891944444444448</v>
      </c>
      <c r="C229">
        <v>20.276076</v>
      </c>
      <c r="D229">
        <v>63.668872727272735</v>
      </c>
      <c r="E229">
        <v>27.887374666666666</v>
      </c>
      <c r="G229">
        <v>3.2230388121977898</v>
      </c>
      <c r="H229">
        <v>4.5980537594155262</v>
      </c>
      <c r="I229">
        <v>1.689489288276194</v>
      </c>
      <c r="J229">
        <v>11.299857875310742</v>
      </c>
      <c r="K229">
        <v>3.4295470915349862</v>
      </c>
      <c r="M229">
        <v>3.9529999999999954</v>
      </c>
      <c r="N229">
        <v>36.611781970649901</v>
      </c>
      <c r="O229">
        <v>13.997658333333332</v>
      </c>
      <c r="P229">
        <v>81.169049586776879</v>
      </c>
      <c r="Q229">
        <v>26.051650314465409</v>
      </c>
      <c r="S229">
        <v>3.2230388121977898</v>
      </c>
      <c r="T229">
        <v>4.5980537594155262</v>
      </c>
      <c r="U229">
        <v>1.689489288276194</v>
      </c>
      <c r="V229">
        <v>11.299857875310742</v>
      </c>
      <c r="W229">
        <v>3.4295470915349862</v>
      </c>
    </row>
    <row r="230" spans="1:23" x14ac:dyDescent="0.2">
      <c r="A230">
        <v>14.990999999999996</v>
      </c>
      <c r="B230">
        <v>33.811111111111103</v>
      </c>
      <c r="C230">
        <v>20.221116000000006</v>
      </c>
      <c r="D230">
        <v>62.013981818181811</v>
      </c>
      <c r="E230">
        <v>27.82465400000001</v>
      </c>
      <c r="G230">
        <v>3.1473292411891776</v>
      </c>
      <c r="H230">
        <v>4.7149205536621368</v>
      </c>
      <c r="I230">
        <v>1.670286242867107</v>
      </c>
      <c r="J230">
        <v>11.72648411401846</v>
      </c>
      <c r="K230">
        <v>3.2510835904379682</v>
      </c>
      <c r="M230">
        <v>3.8054166666666576</v>
      </c>
      <c r="N230">
        <v>38.346058700209632</v>
      </c>
      <c r="O230">
        <v>13.883158333333345</v>
      </c>
      <c r="P230">
        <v>78.661639118457288</v>
      </c>
      <c r="Q230">
        <v>25.933309433962282</v>
      </c>
      <c r="S230">
        <v>3.1473292411891776</v>
      </c>
      <c r="T230">
        <v>4.7149205536621368</v>
      </c>
      <c r="U230">
        <v>1.670286242867107</v>
      </c>
      <c r="V230">
        <v>11.72648411401846</v>
      </c>
      <c r="W230">
        <v>3.2510835904379682</v>
      </c>
    </row>
    <row r="231" spans="1:23" x14ac:dyDescent="0.2">
      <c r="A231">
        <v>14.6668</v>
      </c>
      <c r="B231">
        <v>33.793622222222218</v>
      </c>
      <c r="C231">
        <v>19.66536</v>
      </c>
      <c r="D231">
        <v>62.58158181818181</v>
      </c>
      <c r="E231">
        <v>27.631344000000006</v>
      </c>
      <c r="G231">
        <v>3.017577412134147</v>
      </c>
      <c r="H231">
        <v>4.8743159027355318</v>
      </c>
      <c r="I231">
        <v>1.6712991788559115</v>
      </c>
      <c r="J231">
        <v>11.411334273161364</v>
      </c>
      <c r="K231">
        <v>3.1908676097111308</v>
      </c>
      <c r="M231">
        <v>3.1299999999999994</v>
      </c>
      <c r="N231">
        <v>38.313060796645694</v>
      </c>
      <c r="O231">
        <v>12.725333333333333</v>
      </c>
      <c r="P231">
        <v>79.521639118457287</v>
      </c>
      <c r="Q231">
        <v>25.568573584905668</v>
      </c>
      <c r="S231">
        <v>3.017577412134147</v>
      </c>
      <c r="T231">
        <v>4.8743159027355318</v>
      </c>
      <c r="U231">
        <v>1.6712991788559115</v>
      </c>
      <c r="V231">
        <v>11.411334273161364</v>
      </c>
      <c r="W231">
        <v>3.1908676097111308</v>
      </c>
    </row>
    <row r="232" spans="1:23" x14ac:dyDescent="0.2">
      <c r="A232">
        <v>14.430779999999995</v>
      </c>
      <c r="B232">
        <v>33.201766666666657</v>
      </c>
      <c r="C232">
        <v>18.638183999999999</v>
      </c>
      <c r="D232">
        <v>60.768218181818163</v>
      </c>
      <c r="E232">
        <v>27.586866666666673</v>
      </c>
      <c r="G232">
        <v>2.7707108867100034</v>
      </c>
      <c r="H232">
        <v>5.2202441428112882</v>
      </c>
      <c r="I232">
        <v>1.7943100943940682</v>
      </c>
      <c r="J232">
        <v>10.900705698703796</v>
      </c>
      <c r="K232">
        <v>3.2411756797705129</v>
      </c>
      <c r="M232">
        <v>2.6382916666666549</v>
      </c>
      <c r="N232">
        <v>37.196352201257845</v>
      </c>
      <c r="O232">
        <v>10.585383333333331</v>
      </c>
      <c r="P232">
        <v>76.774118457300261</v>
      </c>
      <c r="Q232">
        <v>25.484654088050323</v>
      </c>
      <c r="S232">
        <v>2.7707108867100034</v>
      </c>
      <c r="T232">
        <v>5.2202441428112882</v>
      </c>
      <c r="U232">
        <v>1.7943100943940682</v>
      </c>
      <c r="V232">
        <v>10.900705698703796</v>
      </c>
      <c r="W232">
        <v>3.2411756797705129</v>
      </c>
    </row>
    <row r="233" spans="1:23" x14ac:dyDescent="0.2">
      <c r="A233">
        <v>14.40958</v>
      </c>
      <c r="B233">
        <v>32.555688888888895</v>
      </c>
      <c r="C233">
        <v>17.918567999999993</v>
      </c>
      <c r="D233">
        <v>61.113990909090916</v>
      </c>
      <c r="E233">
        <v>27.045356000000005</v>
      </c>
      <c r="G233">
        <v>2.8428056065091756</v>
      </c>
      <c r="H233">
        <v>5.5483995673288087</v>
      </c>
      <c r="I233">
        <v>1.7961783300106937</v>
      </c>
      <c r="J233">
        <v>11.127178440935502</v>
      </c>
      <c r="K233">
        <v>3.2017265379876045</v>
      </c>
      <c r="M233">
        <v>2.5941249999999987</v>
      </c>
      <c r="N233">
        <v>35.97733752620546</v>
      </c>
      <c r="O233">
        <v>9.0861833333333202</v>
      </c>
      <c r="P233">
        <v>77.298016528925629</v>
      </c>
      <c r="Q233">
        <v>24.462935849056613</v>
      </c>
      <c r="S233">
        <v>2.8428056065091756</v>
      </c>
      <c r="T233">
        <v>5.5483995673288087</v>
      </c>
      <c r="U233">
        <v>1.7961783300106937</v>
      </c>
      <c r="V233">
        <v>11.127178440935502</v>
      </c>
      <c r="W233">
        <v>3.2017265379876045</v>
      </c>
    </row>
    <row r="234" spans="1:23" x14ac:dyDescent="0.2">
      <c r="A234">
        <v>14.57877</v>
      </c>
      <c r="B234">
        <v>31.806599999999996</v>
      </c>
      <c r="C234">
        <v>18.108684000000004</v>
      </c>
      <c r="D234">
        <v>59.76376363636362</v>
      </c>
      <c r="E234">
        <v>26.560412666666672</v>
      </c>
      <c r="G234">
        <v>2.9308493889826552</v>
      </c>
      <c r="H234">
        <v>5.6876114396164184</v>
      </c>
      <c r="I234">
        <v>1.8550669473393959</v>
      </c>
      <c r="J234">
        <v>11.003429903167453</v>
      </c>
      <c r="K234">
        <v>3.1965188076038595</v>
      </c>
      <c r="M234">
        <v>2.9466041666666665</v>
      </c>
      <c r="N234">
        <v>34.563962264150938</v>
      </c>
      <c r="O234">
        <v>9.4822583333333412</v>
      </c>
      <c r="P234">
        <v>75.252217630853963</v>
      </c>
      <c r="Q234">
        <v>23.547948427672967</v>
      </c>
      <c r="S234">
        <v>2.9308493889826552</v>
      </c>
      <c r="T234">
        <v>5.6876114396164184</v>
      </c>
      <c r="U234">
        <v>1.8550669473393959</v>
      </c>
      <c r="V234">
        <v>11.003429903167453</v>
      </c>
      <c r="W234">
        <v>3.1965188076038595</v>
      </c>
    </row>
    <row r="235" spans="1:23" x14ac:dyDescent="0.2">
      <c r="A235">
        <v>14.296719999999999</v>
      </c>
      <c r="B235">
        <v>31.81656666666667</v>
      </c>
      <c r="C235">
        <v>18.540804000000001</v>
      </c>
      <c r="D235">
        <v>58.717790909090915</v>
      </c>
      <c r="E235">
        <v>26.030515333333337</v>
      </c>
      <c r="G235">
        <v>2.8364607420281112</v>
      </c>
      <c r="H235">
        <v>5.675108285383927</v>
      </c>
      <c r="I235">
        <v>1.7203219835833032</v>
      </c>
      <c r="J235">
        <v>11.345855626841173</v>
      </c>
      <c r="K235">
        <v>3.1178115497794221</v>
      </c>
      <c r="M235">
        <v>2.358999999999996</v>
      </c>
      <c r="N235">
        <v>34.582767295597492</v>
      </c>
      <c r="O235">
        <v>10.382508333333336</v>
      </c>
      <c r="P235">
        <v>73.667410468319574</v>
      </c>
      <c r="Q235">
        <v>22.548142138364788</v>
      </c>
      <c r="S235">
        <v>2.8364607420281112</v>
      </c>
      <c r="T235">
        <v>5.675108285383927</v>
      </c>
      <c r="U235">
        <v>1.7203219835833032</v>
      </c>
      <c r="V235">
        <v>11.345855626841173</v>
      </c>
      <c r="W235">
        <v>3.1178115497794221</v>
      </c>
    </row>
    <row r="236" spans="1:23" x14ac:dyDescent="0.2">
      <c r="A236">
        <v>13.59708</v>
      </c>
      <c r="B236">
        <v>31.591266666666666</v>
      </c>
      <c r="C236">
        <v>18.757271999999993</v>
      </c>
      <c r="D236">
        <v>59.591681818181819</v>
      </c>
      <c r="E236">
        <v>25.833920666666668</v>
      </c>
      <c r="G236">
        <v>2.6904516837140942</v>
      </c>
      <c r="H236">
        <v>5.723409438146696</v>
      </c>
      <c r="I236">
        <v>1.7142038481788353</v>
      </c>
      <c r="J236">
        <v>10.710992840327895</v>
      </c>
      <c r="K236">
        <v>2.9699122492225887</v>
      </c>
      <c r="M236">
        <v>0.90141666666666564</v>
      </c>
      <c r="N236">
        <v>34.157672955974839</v>
      </c>
      <c r="O236">
        <v>10.833483333333319</v>
      </c>
      <c r="P236">
        <v>74.991487603305799</v>
      </c>
      <c r="Q236">
        <v>22.177208805031448</v>
      </c>
      <c r="S236">
        <v>2.6904516837140942</v>
      </c>
      <c r="T236">
        <v>5.723409438146696</v>
      </c>
      <c r="U236">
        <v>1.7142038481788353</v>
      </c>
      <c r="V236">
        <v>10.710992840327895</v>
      </c>
      <c r="W236">
        <v>2.9699122492225887</v>
      </c>
    </row>
    <row r="237" spans="1:23" x14ac:dyDescent="0.2">
      <c r="A237">
        <v>14.420359999999999</v>
      </c>
      <c r="B237">
        <v>30.75254444444445</v>
      </c>
      <c r="C237">
        <v>18.408119999999993</v>
      </c>
      <c r="D237">
        <v>60.85717272727274</v>
      </c>
      <c r="E237">
        <v>26.125146666666669</v>
      </c>
      <c r="G237">
        <v>2.6621329776119182</v>
      </c>
      <c r="H237">
        <v>5.4705038009185358</v>
      </c>
      <c r="I237">
        <v>1.8563611544572307</v>
      </c>
      <c r="J237">
        <v>10.621000599205958</v>
      </c>
      <c r="K237">
        <v>2.8494829437021032</v>
      </c>
      <c r="M237">
        <v>2.6165833333333293</v>
      </c>
      <c r="N237">
        <v>32.575178197065</v>
      </c>
      <c r="O237">
        <v>10.10608333333332</v>
      </c>
      <c r="P237">
        <v>76.908898071625359</v>
      </c>
      <c r="Q237">
        <v>22.726691823899376</v>
      </c>
      <c r="S237">
        <v>2.6621329776119182</v>
      </c>
      <c r="T237">
        <v>5.4705038009185358</v>
      </c>
      <c r="U237">
        <v>1.8563611544572307</v>
      </c>
      <c r="V237">
        <v>10.621000599205958</v>
      </c>
      <c r="W237">
        <v>2.8494829437021032</v>
      </c>
    </row>
    <row r="238" spans="1:23" x14ac:dyDescent="0.2">
      <c r="A238">
        <v>15.110089999999996</v>
      </c>
      <c r="B238">
        <v>30.211622222222218</v>
      </c>
      <c r="C238">
        <v>17.824584000000009</v>
      </c>
      <c r="D238">
        <v>58.636345454545449</v>
      </c>
      <c r="E238">
        <v>26.330234666666669</v>
      </c>
      <c r="G238">
        <v>2.6907898171127727</v>
      </c>
      <c r="H238">
        <v>5.0278422271437062</v>
      </c>
      <c r="I238">
        <v>2.0138386360160792</v>
      </c>
      <c r="J238">
        <v>10.674368466401761</v>
      </c>
      <c r="K238">
        <v>2.8911189216750506</v>
      </c>
      <c r="M238">
        <v>4.0535208333333239</v>
      </c>
      <c r="N238">
        <v>31.554570230607958</v>
      </c>
      <c r="O238">
        <v>8.890383333333352</v>
      </c>
      <c r="P238">
        <v>73.544008264462789</v>
      </c>
      <c r="Q238">
        <v>23.113650314465414</v>
      </c>
      <c r="S238">
        <v>2.6907898171127727</v>
      </c>
      <c r="T238">
        <v>5.0278422271437062</v>
      </c>
      <c r="U238">
        <v>2.0138386360160792</v>
      </c>
      <c r="V238">
        <v>10.674368466401761</v>
      </c>
      <c r="W238">
        <v>2.8911189216750506</v>
      </c>
    </row>
    <row r="239" spans="1:23" x14ac:dyDescent="0.2">
      <c r="A239">
        <v>14.765309999999999</v>
      </c>
      <c r="B239">
        <v>29.956899999999994</v>
      </c>
      <c r="C239">
        <v>17.439456</v>
      </c>
      <c r="D239">
        <v>57.862781818181809</v>
      </c>
      <c r="E239">
        <v>26.209646666666671</v>
      </c>
      <c r="G239">
        <v>2.70478501230073</v>
      </c>
      <c r="H239">
        <v>4.849458207338448</v>
      </c>
      <c r="I239">
        <v>1.9725454514408529</v>
      </c>
      <c r="J239">
        <v>10.955999600735991</v>
      </c>
      <c r="K239">
        <v>2.9148219035204401</v>
      </c>
      <c r="M239">
        <v>3.3352291666666645</v>
      </c>
      <c r="N239">
        <v>31.073962264150936</v>
      </c>
      <c r="O239">
        <v>8.0880333333333336</v>
      </c>
      <c r="P239">
        <v>72.371942148760311</v>
      </c>
      <c r="Q239">
        <v>22.886125786163529</v>
      </c>
      <c r="S239">
        <v>2.70478501230073</v>
      </c>
      <c r="T239">
        <v>4.849458207338448</v>
      </c>
      <c r="U239">
        <v>1.9725454514408529</v>
      </c>
      <c r="V239">
        <v>10.955999600735991</v>
      </c>
      <c r="W239">
        <v>2.9148219035204401</v>
      </c>
    </row>
    <row r="240" spans="1:23" x14ac:dyDescent="0.2">
      <c r="A240">
        <v>14.115370000000002</v>
      </c>
      <c r="B240">
        <v>29.54505555555555</v>
      </c>
      <c r="C240">
        <v>17.735531999999996</v>
      </c>
      <c r="D240">
        <v>57.083500000000008</v>
      </c>
      <c r="E240">
        <v>26.511480666666667</v>
      </c>
      <c r="G240">
        <v>2.5534079865087489</v>
      </c>
      <c r="H240">
        <v>5.1310847168159288</v>
      </c>
      <c r="I240">
        <v>2.0076825884586467</v>
      </c>
      <c r="J240">
        <v>10.876418176469878</v>
      </c>
      <c r="K240">
        <v>2.9728402779018697</v>
      </c>
      <c r="M240">
        <v>1.9811875000000034</v>
      </c>
      <c r="N240">
        <v>30.29689727463311</v>
      </c>
      <c r="O240">
        <v>8.7048583333333251</v>
      </c>
      <c r="P240">
        <v>71.191212121212132</v>
      </c>
      <c r="Q240">
        <v>23.455623899371069</v>
      </c>
      <c r="S240">
        <v>2.5534079865087489</v>
      </c>
      <c r="T240">
        <v>5.1310847168159288</v>
      </c>
      <c r="U240">
        <v>2.0076825884586467</v>
      </c>
      <c r="V240">
        <v>10.876418176469878</v>
      </c>
      <c r="W240">
        <v>2.9728402779018697</v>
      </c>
    </row>
    <row r="241" spans="1:23" x14ac:dyDescent="0.2">
      <c r="A241">
        <v>13.831130000000002</v>
      </c>
      <c r="B241">
        <v>28.910200000000007</v>
      </c>
      <c r="C241">
        <v>17.908187999999999</v>
      </c>
      <c r="D241">
        <v>56.257936363636375</v>
      </c>
      <c r="E241">
        <v>26.125805333333339</v>
      </c>
      <c r="G241">
        <v>2.3840131322368525</v>
      </c>
      <c r="H241">
        <v>5.5438320796128382</v>
      </c>
      <c r="I241">
        <v>2.0427267855274027</v>
      </c>
      <c r="J241">
        <v>10.630155369954982</v>
      </c>
      <c r="K241">
        <v>2.9274964024025509</v>
      </c>
      <c r="M241">
        <v>1.3890208333333356</v>
      </c>
      <c r="N241">
        <v>29.099056603773597</v>
      </c>
      <c r="O241">
        <v>9.0645583333333324</v>
      </c>
      <c r="P241">
        <v>69.940358126721776</v>
      </c>
      <c r="Q241">
        <v>22.72793459119498</v>
      </c>
      <c r="S241">
        <v>2.3840131322368525</v>
      </c>
      <c r="T241">
        <v>5.5438320796128382</v>
      </c>
      <c r="U241">
        <v>2.0427267855274027</v>
      </c>
      <c r="V241">
        <v>10.630155369954982</v>
      </c>
      <c r="W241">
        <v>2.9274964024025509</v>
      </c>
    </row>
    <row r="242" spans="1:23" x14ac:dyDescent="0.2">
      <c r="A242">
        <v>13.610529999999997</v>
      </c>
      <c r="B242">
        <v>28.158099999999997</v>
      </c>
      <c r="C242">
        <v>18.593184000000001</v>
      </c>
      <c r="D242">
        <v>55.748699999999992</v>
      </c>
      <c r="E242">
        <v>25.872981333333335</v>
      </c>
      <c r="G242">
        <v>2.2614753708364805</v>
      </c>
      <c r="H242">
        <v>5.6511321565289521</v>
      </c>
      <c r="I242">
        <v>2.1521695406676908</v>
      </c>
      <c r="J242">
        <v>10.342074195274156</v>
      </c>
      <c r="K242">
        <v>2.9291615176571755</v>
      </c>
      <c r="M242">
        <v>0.92943749999999292</v>
      </c>
      <c r="N242">
        <v>27.679999999999993</v>
      </c>
      <c r="O242">
        <v>10.491633333333334</v>
      </c>
      <c r="P242">
        <v>69.168787878787867</v>
      </c>
      <c r="Q242">
        <v>22.250908176100634</v>
      </c>
      <c r="S242">
        <v>2.2614753708364805</v>
      </c>
      <c r="T242">
        <v>5.6511321565289521</v>
      </c>
      <c r="U242">
        <v>2.1521695406676908</v>
      </c>
      <c r="V242">
        <v>10.342074195274156</v>
      </c>
      <c r="W242">
        <v>2.9291615176571755</v>
      </c>
    </row>
    <row r="243" spans="1:23" x14ac:dyDescent="0.2">
      <c r="A243">
        <v>13.106159999999999</v>
      </c>
      <c r="B243">
        <v>27.519244444444443</v>
      </c>
      <c r="C243">
        <v>18.181128000000001</v>
      </c>
      <c r="D243">
        <v>56.866536363636357</v>
      </c>
      <c r="E243">
        <v>25.598248000000005</v>
      </c>
      <c r="G243">
        <v>2.5180801500878931</v>
      </c>
      <c r="H243">
        <v>5.5718465123808691</v>
      </c>
      <c r="I243">
        <v>2.0404952408667874</v>
      </c>
      <c r="J243">
        <v>9.9649840887145125</v>
      </c>
      <c r="K243">
        <v>3.0682272783196747</v>
      </c>
      <c r="M243">
        <v>-0.12133333333333625</v>
      </c>
      <c r="N243">
        <v>26.474612159329137</v>
      </c>
      <c r="O243">
        <v>9.633183333333335</v>
      </c>
      <c r="P243">
        <v>70.862479338842959</v>
      </c>
      <c r="Q243">
        <v>21.732543396226426</v>
      </c>
      <c r="S243">
        <v>2.5180801500878931</v>
      </c>
      <c r="T243">
        <v>5.5718465123808691</v>
      </c>
      <c r="U243">
        <v>2.0404952408667874</v>
      </c>
      <c r="V243">
        <v>9.9649840887145125</v>
      </c>
      <c r="W243">
        <v>3.0682272783196747</v>
      </c>
    </row>
    <row r="244" spans="1:23" x14ac:dyDescent="0.2">
      <c r="A244">
        <v>12.45093</v>
      </c>
      <c r="B244">
        <v>27.079544444444437</v>
      </c>
      <c r="C244">
        <v>17.299067999999998</v>
      </c>
      <c r="D244">
        <v>56.16579999999999</v>
      </c>
      <c r="E244">
        <v>25.630002666666666</v>
      </c>
      <c r="G244">
        <v>2.7900912319631721</v>
      </c>
      <c r="H244">
        <v>5.7821045364390189</v>
      </c>
      <c r="I244">
        <v>1.9338241243826795</v>
      </c>
      <c r="J244">
        <v>10.204477356655751</v>
      </c>
      <c r="K244">
        <v>3.1204200282394021</v>
      </c>
      <c r="M244">
        <v>-1.4863958333333351</v>
      </c>
      <c r="N244">
        <v>25.644989517819695</v>
      </c>
      <c r="O244">
        <v>7.7955583333333305</v>
      </c>
      <c r="P244">
        <v>69.800757575757558</v>
      </c>
      <c r="Q244">
        <v>21.792457861635221</v>
      </c>
      <c r="S244">
        <v>2.7900912319631721</v>
      </c>
      <c r="T244">
        <v>5.7821045364390189</v>
      </c>
      <c r="U244">
        <v>1.9338241243826795</v>
      </c>
      <c r="V244">
        <v>10.204477356655751</v>
      </c>
      <c r="W244">
        <v>3.1204200282394021</v>
      </c>
    </row>
    <row r="245" spans="1:23" x14ac:dyDescent="0.2">
      <c r="A245">
        <v>12.328820000000004</v>
      </c>
      <c r="B245">
        <v>26.780644444444444</v>
      </c>
      <c r="C245">
        <v>16.983011999999999</v>
      </c>
      <c r="D245">
        <v>55.490236363636356</v>
      </c>
      <c r="E245">
        <v>25.165443333333332</v>
      </c>
      <c r="G245">
        <v>2.8006243718063222</v>
      </c>
      <c r="H245">
        <v>5.9957475393007416</v>
      </c>
      <c r="I245">
        <v>2.0098732056967603</v>
      </c>
      <c r="J245">
        <v>10.377688902589044</v>
      </c>
      <c r="K245">
        <v>3.0843988789812276</v>
      </c>
      <c r="M245">
        <v>-1.7407916666666596</v>
      </c>
      <c r="N245">
        <v>25.081027253668765</v>
      </c>
      <c r="O245">
        <v>7.1371083333333303</v>
      </c>
      <c r="P245">
        <v>68.777176308539921</v>
      </c>
      <c r="Q245">
        <v>20.915930817610061</v>
      </c>
      <c r="S245">
        <v>2.8006243718063222</v>
      </c>
      <c r="T245">
        <v>5.9957475393007416</v>
      </c>
      <c r="U245">
        <v>2.0098732056967603</v>
      </c>
      <c r="V245">
        <v>10.377688902589044</v>
      </c>
      <c r="W245">
        <v>3.0843988789812276</v>
      </c>
    </row>
    <row r="246" spans="1:23" x14ac:dyDescent="0.2">
      <c r="A246">
        <v>12.208859999999996</v>
      </c>
      <c r="B246">
        <v>27.136522222222219</v>
      </c>
      <c r="C246">
        <v>17.484492000000003</v>
      </c>
      <c r="D246">
        <v>55.860200000000006</v>
      </c>
      <c r="E246">
        <v>24.430839333333338</v>
      </c>
      <c r="G246">
        <v>2.7544518467866994</v>
      </c>
      <c r="H246">
        <v>5.972985942948509</v>
      </c>
      <c r="I246">
        <v>2.0068313471185806</v>
      </c>
      <c r="J246">
        <v>10.16237151913832</v>
      </c>
      <c r="K246">
        <v>3.0280326021534592</v>
      </c>
      <c r="M246">
        <v>-1.9907083333333426</v>
      </c>
      <c r="N246">
        <v>25.752494758909844</v>
      </c>
      <c r="O246">
        <v>8.1818583333333397</v>
      </c>
      <c r="P246">
        <v>69.337727272727278</v>
      </c>
      <c r="Q246">
        <v>19.529885534591205</v>
      </c>
      <c r="S246">
        <v>2.7544518467866994</v>
      </c>
      <c r="T246">
        <v>5.972985942948509</v>
      </c>
      <c r="U246">
        <v>2.0068313471185806</v>
      </c>
      <c r="V246">
        <v>10.16237151913832</v>
      </c>
      <c r="W246">
        <v>3.0280326021534592</v>
      </c>
    </row>
    <row r="247" spans="1:23" x14ac:dyDescent="0.2">
      <c r="A247">
        <v>12.221170000000004</v>
      </c>
      <c r="B247">
        <v>27.196733333333334</v>
      </c>
      <c r="C247">
        <v>17.970875999999993</v>
      </c>
      <c r="D247">
        <v>56.381900000000002</v>
      </c>
      <c r="E247">
        <v>23.868294666666667</v>
      </c>
      <c r="G247">
        <v>2.7657919486730096</v>
      </c>
      <c r="H247">
        <v>5.7838402194533929</v>
      </c>
      <c r="I247">
        <v>1.8295988504344616</v>
      </c>
      <c r="J247">
        <v>9.9485041191634647</v>
      </c>
      <c r="K247">
        <v>3.0034556617236521</v>
      </c>
      <c r="M247">
        <v>-1.9650624999999922</v>
      </c>
      <c r="N247">
        <v>25.866100628930823</v>
      </c>
      <c r="O247">
        <v>9.1951583333333193</v>
      </c>
      <c r="P247">
        <v>70.128181818181815</v>
      </c>
      <c r="Q247">
        <v>18.468480503144654</v>
      </c>
      <c r="S247">
        <v>2.7657919486730096</v>
      </c>
      <c r="T247">
        <v>5.7838402194533929</v>
      </c>
      <c r="U247">
        <v>1.8295988504344616</v>
      </c>
      <c r="V247">
        <v>9.9485041191634647</v>
      </c>
      <c r="W247">
        <v>3.0034556617236521</v>
      </c>
    </row>
    <row r="248" spans="1:23" x14ac:dyDescent="0.2">
      <c r="A248">
        <v>12.458539999999998</v>
      </c>
      <c r="B248">
        <v>27.338577777777772</v>
      </c>
      <c r="C248">
        <v>17.813099999999999</v>
      </c>
      <c r="D248">
        <v>56.084709090909094</v>
      </c>
      <c r="E248">
        <v>23.743746000000005</v>
      </c>
      <c r="G248">
        <v>2.6229526602327806</v>
      </c>
      <c r="H248">
        <v>5.6666641190871152</v>
      </c>
      <c r="I248">
        <v>1.6291771618826509</v>
      </c>
      <c r="J248">
        <v>9.9652868424317997</v>
      </c>
      <c r="K248">
        <v>3.0260627536149975</v>
      </c>
      <c r="M248">
        <v>-1.4705416666666729</v>
      </c>
      <c r="N248">
        <v>26.133731656184473</v>
      </c>
      <c r="O248">
        <v>8.8664583333333304</v>
      </c>
      <c r="P248">
        <v>69.677892561983484</v>
      </c>
      <c r="Q248">
        <v>18.233483018867936</v>
      </c>
      <c r="S248">
        <v>2.6229526602327806</v>
      </c>
      <c r="T248">
        <v>5.6666641190871152</v>
      </c>
      <c r="U248">
        <v>1.6291771618826509</v>
      </c>
      <c r="V248">
        <v>9.9652868424317997</v>
      </c>
      <c r="W248">
        <v>3.0260627536149975</v>
      </c>
    </row>
    <row r="249" spans="1:23" x14ac:dyDescent="0.2">
      <c r="A249">
        <v>12.761790000000001</v>
      </c>
      <c r="B249">
        <v>27.512244444444445</v>
      </c>
      <c r="C249">
        <v>17.468172000000003</v>
      </c>
      <c r="D249">
        <v>55.099681818181814</v>
      </c>
      <c r="E249">
        <v>23.447441333333337</v>
      </c>
      <c r="G249">
        <v>2.4070421915450031</v>
      </c>
      <c r="H249">
        <v>5.7203181181234024</v>
      </c>
      <c r="I249">
        <v>1.6540061144989797</v>
      </c>
      <c r="J249">
        <v>10.36900759643853</v>
      </c>
      <c r="K249">
        <v>3.0016316725442524</v>
      </c>
      <c r="M249">
        <v>-0.8387708333333318</v>
      </c>
      <c r="N249">
        <v>26.461404612159328</v>
      </c>
      <c r="O249">
        <v>8.147858333333339</v>
      </c>
      <c r="P249">
        <v>68.185426997245173</v>
      </c>
      <c r="Q249">
        <v>17.6744176100629</v>
      </c>
      <c r="S249">
        <v>2.4070421915450031</v>
      </c>
      <c r="T249">
        <v>5.7203181181234024</v>
      </c>
      <c r="U249">
        <v>1.6540061144989797</v>
      </c>
      <c r="V249">
        <v>10.36900759643853</v>
      </c>
      <c r="W249">
        <v>3.0016316725442524</v>
      </c>
    </row>
    <row r="250" spans="1:23" x14ac:dyDescent="0.2">
      <c r="A250">
        <v>12.72077</v>
      </c>
      <c r="B250">
        <v>27.473766666666663</v>
      </c>
      <c r="C250">
        <v>17.492160000000009</v>
      </c>
      <c r="D250">
        <v>55.638618181818181</v>
      </c>
      <c r="E250">
        <v>22.971442</v>
      </c>
      <c r="G250">
        <v>2.44868537673449</v>
      </c>
      <c r="H250">
        <v>5.6162328283240228</v>
      </c>
      <c r="I250">
        <v>1.7862580709155964</v>
      </c>
      <c r="J250">
        <v>10.235692990726193</v>
      </c>
      <c r="K250">
        <v>3.0506231992988244</v>
      </c>
      <c r="M250">
        <v>-0.92422916666666799</v>
      </c>
      <c r="N250">
        <v>26.388805031446534</v>
      </c>
      <c r="O250">
        <v>8.1978333333333531</v>
      </c>
      <c r="P250">
        <v>69.001997245179069</v>
      </c>
      <c r="Q250">
        <v>16.776305660377357</v>
      </c>
      <c r="S250">
        <v>2.44868537673449</v>
      </c>
      <c r="T250">
        <v>5.6162328283240228</v>
      </c>
      <c r="U250">
        <v>1.7862580709155964</v>
      </c>
      <c r="V250">
        <v>10.235692990726193</v>
      </c>
      <c r="W250">
        <v>3.0506231992988244</v>
      </c>
    </row>
    <row r="251" spans="1:23" x14ac:dyDescent="0.2">
      <c r="A251">
        <v>12.669140000000002</v>
      </c>
      <c r="B251">
        <v>27.204577777777775</v>
      </c>
      <c r="C251">
        <v>17.094179999999998</v>
      </c>
      <c r="D251">
        <v>54.819536363636367</v>
      </c>
      <c r="E251">
        <v>23.166381333333334</v>
      </c>
      <c r="G251">
        <v>2.55227110451326</v>
      </c>
      <c r="H251">
        <v>5.6015862950392554</v>
      </c>
      <c r="I251">
        <v>1.9070408399402423</v>
      </c>
      <c r="J251">
        <v>10.229141047658958</v>
      </c>
      <c r="K251">
        <v>3.2513053388906612</v>
      </c>
      <c r="M251">
        <v>-1.0317916666666629</v>
      </c>
      <c r="N251">
        <v>25.880901467505236</v>
      </c>
      <c r="O251">
        <v>7.3687083333333288</v>
      </c>
      <c r="P251">
        <v>67.760964187327829</v>
      </c>
      <c r="Q251">
        <v>17.144115723270442</v>
      </c>
      <c r="S251">
        <v>2.55227110451326</v>
      </c>
      <c r="T251">
        <v>5.6015862950392554</v>
      </c>
      <c r="U251">
        <v>1.9070408399402423</v>
      </c>
      <c r="V251">
        <v>10.229141047658958</v>
      </c>
      <c r="W251">
        <v>3.2513053388906612</v>
      </c>
    </row>
    <row r="252" spans="1:23" x14ac:dyDescent="0.2">
      <c r="A252">
        <v>12.683389999999999</v>
      </c>
      <c r="B252">
        <v>27.468588888888885</v>
      </c>
      <c r="C252">
        <v>16.644167999999997</v>
      </c>
      <c r="D252">
        <v>54.421909090909089</v>
      </c>
      <c r="E252">
        <v>23.265840000000001</v>
      </c>
      <c r="G252">
        <v>2.6080885492572268</v>
      </c>
      <c r="H252">
        <v>5.6989231785108201</v>
      </c>
      <c r="I252">
        <v>1.9038327585280299</v>
      </c>
      <c r="J252">
        <v>10.617478158897269</v>
      </c>
      <c r="K252">
        <v>3.3754123699918934</v>
      </c>
      <c r="M252">
        <v>-1.0021041666666695</v>
      </c>
      <c r="N252">
        <v>26.37903563941299</v>
      </c>
      <c r="O252">
        <v>6.4311833333333279</v>
      </c>
      <c r="P252">
        <v>67.158498622589534</v>
      </c>
      <c r="Q252">
        <v>17.331773584905662</v>
      </c>
      <c r="S252">
        <v>2.6080885492572268</v>
      </c>
      <c r="T252">
        <v>5.6989231785108201</v>
      </c>
      <c r="U252">
        <v>1.9038327585280299</v>
      </c>
      <c r="V252">
        <v>10.617478158897269</v>
      </c>
      <c r="W252">
        <v>3.3754123699918934</v>
      </c>
    </row>
    <row r="253" spans="1:23" x14ac:dyDescent="0.2">
      <c r="A253">
        <v>12.78992</v>
      </c>
      <c r="B253">
        <v>27.696666666666662</v>
      </c>
      <c r="C253">
        <v>16.514352000000002</v>
      </c>
      <c r="D253">
        <v>54.668199999999999</v>
      </c>
      <c r="E253">
        <v>24.17439266666667</v>
      </c>
      <c r="G253">
        <v>2.7412652521458445</v>
      </c>
      <c r="H253">
        <v>5.4592353881340907</v>
      </c>
      <c r="I253">
        <v>2.0195463432277174</v>
      </c>
      <c r="J253">
        <v>10.311125193465003</v>
      </c>
      <c r="K253">
        <v>3.4580376564352586</v>
      </c>
      <c r="M253">
        <v>-0.7801666666666669</v>
      </c>
      <c r="N253">
        <v>26.809371069182379</v>
      </c>
      <c r="O253">
        <v>6.1607333333333383</v>
      </c>
      <c r="P253">
        <v>67.531666666666652</v>
      </c>
      <c r="Q253">
        <v>19.046023899371075</v>
      </c>
      <c r="S253">
        <v>2.7412652521458445</v>
      </c>
      <c r="T253">
        <v>5.4592353881340907</v>
      </c>
      <c r="U253">
        <v>2.0195463432277174</v>
      </c>
      <c r="V253">
        <v>10.311125193465003</v>
      </c>
      <c r="W253">
        <v>3.4580376564352586</v>
      </c>
    </row>
    <row r="254" spans="1:23" x14ac:dyDescent="0.2">
      <c r="A254">
        <v>12.36134</v>
      </c>
      <c r="B254">
        <v>27.665555555555557</v>
      </c>
      <c r="C254">
        <v>16.680576000000009</v>
      </c>
      <c r="D254">
        <v>55.251090909090912</v>
      </c>
      <c r="E254">
        <v>23.643932000000003</v>
      </c>
      <c r="G254">
        <v>2.8168479450619968</v>
      </c>
      <c r="H254">
        <v>5.1287625787781703</v>
      </c>
      <c r="I254">
        <v>2.1610549356275035</v>
      </c>
      <c r="J254">
        <v>10.321982316595244</v>
      </c>
      <c r="K254">
        <v>3.4109796412736126</v>
      </c>
      <c r="M254">
        <v>-1.6730416666666674</v>
      </c>
      <c r="N254">
        <v>26.750670859538783</v>
      </c>
      <c r="O254">
        <v>6.5070333333333519</v>
      </c>
      <c r="P254">
        <v>68.414834710743804</v>
      </c>
      <c r="Q254">
        <v>18.045154716981138</v>
      </c>
      <c r="S254">
        <v>2.8168479450619968</v>
      </c>
      <c r="T254">
        <v>5.1287625787781703</v>
      </c>
      <c r="U254">
        <v>2.1610549356275035</v>
      </c>
      <c r="V254">
        <v>10.321982316595244</v>
      </c>
      <c r="W254">
        <v>3.4109796412736126</v>
      </c>
    </row>
    <row r="255" spans="1:23" x14ac:dyDescent="0.2">
      <c r="A255">
        <v>12.095170000000003</v>
      </c>
      <c r="B255">
        <v>27.853066666666663</v>
      </c>
      <c r="C255">
        <v>16.594751999999996</v>
      </c>
      <c r="D255">
        <v>54.867690909090904</v>
      </c>
      <c r="E255">
        <v>23.523170666666669</v>
      </c>
      <c r="G255">
        <v>2.9579856709160106</v>
      </c>
      <c r="H255">
        <v>5.0342036292303014</v>
      </c>
      <c r="I255">
        <v>1.9840349929485779</v>
      </c>
      <c r="J255">
        <v>5.8587742657861837</v>
      </c>
      <c r="K255">
        <v>3.3249117113924571</v>
      </c>
      <c r="M255">
        <v>-2.227562499999995</v>
      </c>
      <c r="N255">
        <v>27.104465408805023</v>
      </c>
      <c r="O255">
        <v>6.3282333333333263</v>
      </c>
      <c r="P255">
        <v>67.833925619834716</v>
      </c>
      <c r="Q255">
        <v>17.817303144654094</v>
      </c>
      <c r="S255">
        <v>2.9579856709160106</v>
      </c>
      <c r="T255">
        <v>5.0342036292303014</v>
      </c>
      <c r="U255">
        <v>1.9840349929485779</v>
      </c>
      <c r="V255">
        <v>5.8587742657861837</v>
      </c>
      <c r="W255">
        <v>3.3249117113924571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EAECC-045D-1149-92B8-3B1A9AD413A0}">
  <dimension ref="A1:CA270"/>
  <sheetViews>
    <sheetView topLeftCell="AI188" zoomScale="49" zoomScaleNormal="49" workbookViewId="0">
      <selection activeCell="BW255" sqref="BW255"/>
    </sheetView>
  </sheetViews>
  <sheetFormatPr baseColWidth="10" defaultColWidth="11" defaultRowHeight="16" x14ac:dyDescent="0.2"/>
  <cols>
    <col min="1" max="10" width="11" style="48"/>
    <col min="11" max="12" width="11" style="47"/>
  </cols>
  <sheetData>
    <row r="1" spans="1:79" x14ac:dyDescent="0.2">
      <c r="A1" s="48" t="s">
        <v>298</v>
      </c>
      <c r="P1" s="47" t="s">
        <v>199</v>
      </c>
      <c r="Q1" s="47"/>
      <c r="R1" s="47"/>
      <c r="S1" s="47"/>
      <c r="T1" s="47"/>
      <c r="U1" s="47"/>
      <c r="V1" s="47"/>
      <c r="W1" s="47"/>
      <c r="X1" s="47"/>
      <c r="Y1" s="47"/>
      <c r="Z1" s="47"/>
      <c r="AD1" t="s">
        <v>187</v>
      </c>
      <c r="AS1" s="47" t="s">
        <v>299</v>
      </c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</row>
    <row r="2" spans="1:79" x14ac:dyDescent="0.2">
      <c r="A2" s="54">
        <v>20.484199999999987</v>
      </c>
      <c r="B2" s="54">
        <v>9.3003999999999962</v>
      </c>
      <c r="C2" s="54">
        <v>9.8962999999999965</v>
      </c>
      <c r="D2" s="54">
        <v>12.973299999999995</v>
      </c>
      <c r="E2" s="54">
        <v>18.148099999999999</v>
      </c>
      <c r="F2" s="54">
        <v>13.025299999999987</v>
      </c>
      <c r="G2" s="54">
        <v>19.501100000000008</v>
      </c>
      <c r="H2" s="54">
        <v>9.0586000000000126</v>
      </c>
      <c r="I2" s="54">
        <v>8.751499999999993</v>
      </c>
      <c r="J2" s="54">
        <v>10.505899999999997</v>
      </c>
      <c r="K2" s="50"/>
      <c r="L2" s="50">
        <f t="shared" ref="L2:L65" si="0">AVERAGE(A2:J2)</f>
        <v>13.164469999999998</v>
      </c>
      <c r="M2" s="49">
        <f t="shared" ref="M2:M65" si="1">STDEV(A2:J2)</f>
        <v>4.5660127086624129</v>
      </c>
      <c r="N2" s="49">
        <f t="shared" ref="N2:N65" si="2">STDEV(A2:J2)/SQRT(COUNT(A2:J2))</f>
        <v>1.4438999984648058</v>
      </c>
      <c r="P2" s="50">
        <v>17.776299999999992</v>
      </c>
      <c r="Q2" s="50">
        <v>11.704999999999984</v>
      </c>
      <c r="R2" s="50">
        <v>15.848000000000013</v>
      </c>
      <c r="S2" s="50">
        <v>12.133399999999995</v>
      </c>
      <c r="T2" s="50">
        <v>8.9180999999999813</v>
      </c>
      <c r="U2" s="50">
        <v>13.08280000000002</v>
      </c>
      <c r="V2" s="50">
        <v>8.8208999999999946</v>
      </c>
      <c r="W2" s="50">
        <v>16.812299999999993</v>
      </c>
      <c r="X2" s="50">
        <v>16.248099999999994</v>
      </c>
      <c r="Y2" s="50"/>
      <c r="Z2" s="50">
        <f t="shared" ref="Z2:Z65" si="3">AVERAGE(P2:X2)</f>
        <v>13.482766666666663</v>
      </c>
      <c r="AA2" s="49">
        <f t="shared" ref="AA2:AA65" si="4">STDEV(P2:X2)</f>
        <v>3.3628860098135966</v>
      </c>
      <c r="AB2" s="49">
        <f t="shared" ref="AB2:AB65" si="5">STDEV(P2:X2)/SQRT(COUNT(P2:X2))</f>
        <v>1.1209620032711989</v>
      </c>
      <c r="AD2" s="50">
        <v>5.0948399999999987</v>
      </c>
      <c r="AE2" s="50">
        <v>6.2829600000000143</v>
      </c>
      <c r="AF2" s="50">
        <v>13.846440000000007</v>
      </c>
      <c r="AG2" s="50">
        <v>13.894199999999989</v>
      </c>
      <c r="AH2" s="50">
        <v>20.180160000000001</v>
      </c>
      <c r="AI2" s="50">
        <v>19.639800000000001</v>
      </c>
      <c r="AJ2" s="50">
        <v>21.594599999999989</v>
      </c>
      <c r="AK2" s="50">
        <v>12.517439999999988</v>
      </c>
      <c r="AL2" s="50">
        <v>9.5898000000000021</v>
      </c>
      <c r="AM2" s="50">
        <v>12.931439999999986</v>
      </c>
      <c r="AN2" s="50"/>
      <c r="AO2" s="50">
        <f t="shared" ref="AO2:AO65" si="6">AVERAGE(AD2:AM2)</f>
        <v>13.557167999999995</v>
      </c>
      <c r="AP2" s="49">
        <f t="shared" ref="AP2:AP65" si="7">STDEV(AE2:AM2)</f>
        <v>5.0969343797227653</v>
      </c>
      <c r="AQ2" s="49">
        <f t="shared" ref="AQ2:AQ65" si="8">STDEV(AE2:AM2)/SQRT(COUNT(AE2:AM2))</f>
        <v>1.6989781265742552</v>
      </c>
      <c r="AS2" s="50">
        <v>4.0099999999999909</v>
      </c>
      <c r="AT2" s="50">
        <v>7.3340000000000032</v>
      </c>
      <c r="AU2" s="50">
        <v>7.4259999999999877</v>
      </c>
      <c r="AV2" s="50">
        <v>2.4610000000000101</v>
      </c>
      <c r="AW2" s="50">
        <v>4.5939999999999941</v>
      </c>
      <c r="AX2" s="50">
        <v>5.9449999999999932</v>
      </c>
      <c r="AY2" s="50">
        <v>22.794000000000011</v>
      </c>
      <c r="AZ2" s="50">
        <v>18.686599999999999</v>
      </c>
      <c r="BA2" s="50">
        <v>13.211999999999989</v>
      </c>
      <c r="BB2" s="50">
        <v>15.921199999999999</v>
      </c>
      <c r="BC2" s="50">
        <v>8.6865999999999985</v>
      </c>
      <c r="BD2" s="50"/>
      <c r="BE2" s="50">
        <f t="shared" ref="BE2:BE65" si="9">AVERAGE(AS2:BC2)</f>
        <v>10.097309090909089</v>
      </c>
      <c r="BF2" s="49">
        <f t="shared" ref="BF2:BF65" si="10">STDEV(AU2:BC2)</f>
        <v>6.9359972066827646</v>
      </c>
      <c r="BG2" s="49">
        <f t="shared" ref="BG2:BG65" si="11">STDEV(AU2:BC2)/SQRT(COUNT(AU2:BC2))</f>
        <v>2.3119990688942549</v>
      </c>
      <c r="BI2" t="s">
        <v>300</v>
      </c>
    </row>
    <row r="3" spans="1:79" x14ac:dyDescent="0.2">
      <c r="A3" s="54">
        <v>21.560699999999997</v>
      </c>
      <c r="B3" s="54">
        <v>8.9609000000000094</v>
      </c>
      <c r="C3" s="54">
        <v>9.8537000000000035</v>
      </c>
      <c r="D3" s="54">
        <v>12.855500000000006</v>
      </c>
      <c r="E3" s="54">
        <v>17.209399999999988</v>
      </c>
      <c r="F3" s="54">
        <v>12.978000000000009</v>
      </c>
      <c r="G3" s="54">
        <v>18.121900000000011</v>
      </c>
      <c r="H3" s="54">
        <v>10.333300000000008</v>
      </c>
      <c r="I3" s="54">
        <v>8.2417000000000087</v>
      </c>
      <c r="J3" s="54">
        <v>9.0601000000000056</v>
      </c>
      <c r="K3" s="50"/>
      <c r="L3" s="50">
        <f t="shared" si="0"/>
        <v>12.917520000000005</v>
      </c>
      <c r="M3" s="49">
        <f t="shared" si="1"/>
        <v>4.5787052936635018</v>
      </c>
      <c r="N3" s="49">
        <f t="shared" si="2"/>
        <v>1.4479137462646789</v>
      </c>
      <c r="P3" s="50">
        <v>15.169700000000006</v>
      </c>
      <c r="Q3" s="50">
        <v>10.327799999999996</v>
      </c>
      <c r="R3" s="50">
        <v>15.919800000000009</v>
      </c>
      <c r="S3" s="50">
        <v>11.052999999999997</v>
      </c>
      <c r="T3" s="50">
        <v>8.2329000000000008</v>
      </c>
      <c r="U3" s="50">
        <v>12.435599999999994</v>
      </c>
      <c r="V3" s="50">
        <v>8.7959000000000174</v>
      </c>
      <c r="W3" s="50">
        <v>16.126000000000005</v>
      </c>
      <c r="X3" s="50">
        <v>16.912399999999991</v>
      </c>
      <c r="Y3" s="50"/>
      <c r="Z3" s="50">
        <f t="shared" si="3"/>
        <v>12.774788888888891</v>
      </c>
      <c r="AA3" s="49">
        <f t="shared" si="4"/>
        <v>3.3448618788540578</v>
      </c>
      <c r="AB3" s="49">
        <f t="shared" si="5"/>
        <v>1.1149539596180194</v>
      </c>
      <c r="AD3" s="50">
        <v>5.0796000000000046</v>
      </c>
      <c r="AE3" s="50">
        <v>7.4722800000000005</v>
      </c>
      <c r="AF3" s="50">
        <v>15.780479999999988</v>
      </c>
      <c r="AG3" s="50">
        <v>16.397159999999996</v>
      </c>
      <c r="AH3" s="50">
        <v>20.440919999999995</v>
      </c>
      <c r="AI3" s="50">
        <v>20.632680000000015</v>
      </c>
      <c r="AJ3" s="50">
        <v>23.838840000000005</v>
      </c>
      <c r="AK3" s="50">
        <v>12.771239999999988</v>
      </c>
      <c r="AL3" s="50">
        <v>12.257519999999987</v>
      </c>
      <c r="AM3" s="50">
        <v>13.456080000000009</v>
      </c>
      <c r="AN3" s="50"/>
      <c r="AO3" s="50">
        <f t="shared" si="6"/>
        <v>14.81268</v>
      </c>
      <c r="AP3" s="49">
        <f t="shared" si="7"/>
        <v>5.0788845645869989</v>
      </c>
      <c r="AQ3" s="49">
        <f t="shared" si="8"/>
        <v>1.6929615215289997</v>
      </c>
      <c r="AS3" s="50">
        <v>8.4000000000003183E-2</v>
      </c>
      <c r="AT3" s="50">
        <v>5.782999999999987</v>
      </c>
      <c r="AU3" s="50">
        <v>4.967000000000013</v>
      </c>
      <c r="AV3" s="50">
        <v>6.4060000000000104</v>
      </c>
      <c r="AW3" s="50">
        <v>4.1769999999999925</v>
      </c>
      <c r="AX3" s="50">
        <v>9.2390000000000043</v>
      </c>
      <c r="AY3" s="50">
        <v>22.126000000000005</v>
      </c>
      <c r="AZ3" s="50">
        <v>21.010999999999996</v>
      </c>
      <c r="BA3" s="50">
        <v>15.728000000000009</v>
      </c>
      <c r="BB3" s="50">
        <v>13.401900000000012</v>
      </c>
      <c r="BC3" s="50">
        <v>12.837899999999991</v>
      </c>
      <c r="BD3" s="50"/>
      <c r="BE3" s="50">
        <f t="shared" si="9"/>
        <v>10.523709090909092</v>
      </c>
      <c r="BF3" s="49">
        <f t="shared" si="10"/>
        <v>6.6094559005975979</v>
      </c>
      <c r="BG3" s="49">
        <f t="shared" si="11"/>
        <v>2.2031519668658661</v>
      </c>
      <c r="BI3">
        <v>10.330190000000016</v>
      </c>
      <c r="BJ3">
        <v>7.3781500000000051</v>
      </c>
      <c r="BK3">
        <v>21.281519999999986</v>
      </c>
      <c r="BL3">
        <v>2.1667099999999948</v>
      </c>
      <c r="BM3">
        <v>15.744429999999994</v>
      </c>
      <c r="BN3">
        <v>13.14443</v>
      </c>
      <c r="BO3">
        <v>18.488859999999988</v>
      </c>
      <c r="BP3">
        <v>29.129620000000003</v>
      </c>
      <c r="BQ3">
        <v>12.548899999999989</v>
      </c>
      <c r="BR3">
        <v>3.466709999999992</v>
      </c>
      <c r="BS3">
        <v>19.928870000000018</v>
      </c>
      <c r="BT3">
        <v>17.851469999999992</v>
      </c>
      <c r="BU3">
        <v>17.766709999999989</v>
      </c>
      <c r="BV3">
        <v>10.790780000000012</v>
      </c>
      <c r="BW3">
        <v>11.20989999999999</v>
      </c>
      <c r="BY3" s="50">
        <f t="shared" ref="BY3:BY66" si="12">AVERAGE(BI3:BW3)</f>
        <v>14.081816666666665</v>
      </c>
      <c r="BZ3" s="49">
        <f t="shared" ref="BZ3:BZ66" si="13">STDEV(BI3:BW3)</f>
        <v>7.0630155735813283</v>
      </c>
      <c r="CA3" s="49">
        <f t="shared" ref="CA3:CA66" si="14">STDEV(BI3:BW3)/SQRT(COUNT(BI3:BW3))</f>
        <v>1.8236627793656073</v>
      </c>
    </row>
    <row r="4" spans="1:79" x14ac:dyDescent="0.2">
      <c r="A4" s="54">
        <v>21.929300000000012</v>
      </c>
      <c r="B4" s="54">
        <v>9.8284999999999911</v>
      </c>
      <c r="C4" s="54">
        <v>8.8870000000000005</v>
      </c>
      <c r="D4" s="54">
        <v>13.080199999999991</v>
      </c>
      <c r="E4" s="54">
        <v>17.038700000000006</v>
      </c>
      <c r="F4" s="54">
        <v>12.400499999999994</v>
      </c>
      <c r="G4" s="54">
        <v>14.465800000000002</v>
      </c>
      <c r="H4" s="54">
        <v>10.354899999999986</v>
      </c>
      <c r="I4" s="54">
        <v>6.6875</v>
      </c>
      <c r="J4" s="54">
        <v>6.091700000000003</v>
      </c>
      <c r="K4" s="50"/>
      <c r="L4" s="50">
        <f t="shared" si="0"/>
        <v>12.076409999999999</v>
      </c>
      <c r="M4" s="49">
        <f t="shared" si="1"/>
        <v>4.8485016428789676</v>
      </c>
      <c r="N4" s="49">
        <f t="shared" si="2"/>
        <v>1.5332308430565844</v>
      </c>
      <c r="P4" s="50">
        <v>14.033199999999994</v>
      </c>
      <c r="Q4" s="50">
        <v>11.134500000000003</v>
      </c>
      <c r="R4" s="50">
        <v>15.45350000000002</v>
      </c>
      <c r="S4" s="50">
        <v>10.789600000000007</v>
      </c>
      <c r="T4" s="50">
        <v>6.2481999999999971</v>
      </c>
      <c r="U4" s="50">
        <v>12.128500000000003</v>
      </c>
      <c r="V4" s="50">
        <v>9.8745999999999867</v>
      </c>
      <c r="W4" s="50">
        <v>16.186499999999995</v>
      </c>
      <c r="X4" s="50">
        <v>16.287599999999998</v>
      </c>
      <c r="Y4" s="50"/>
      <c r="Z4" s="50">
        <f t="shared" si="3"/>
        <v>12.459577777777778</v>
      </c>
      <c r="AA4" s="49">
        <f t="shared" si="4"/>
        <v>3.3522595729514224</v>
      </c>
      <c r="AB4" s="49">
        <f t="shared" si="5"/>
        <v>1.1174198576504741</v>
      </c>
      <c r="AD4" s="50">
        <v>4.3788000000000009</v>
      </c>
      <c r="AE4" s="50">
        <v>8.130840000000001</v>
      </c>
      <c r="AF4" s="50">
        <v>13.544280000000002</v>
      </c>
      <c r="AG4" s="50">
        <v>16.990919999999992</v>
      </c>
      <c r="AH4" s="50">
        <v>20.433839999999996</v>
      </c>
      <c r="AI4" s="50">
        <v>22.114319999999985</v>
      </c>
      <c r="AJ4" s="50">
        <v>26.909519999999997</v>
      </c>
      <c r="AK4" s="50">
        <v>14.500800000000003</v>
      </c>
      <c r="AL4" s="50">
        <v>16.560960000000012</v>
      </c>
      <c r="AM4" s="50">
        <v>14.835479999999995</v>
      </c>
      <c r="AN4" s="50"/>
      <c r="AO4" s="50">
        <f t="shared" si="6"/>
        <v>15.839975999999998</v>
      </c>
      <c r="AP4" s="49">
        <f t="shared" si="7"/>
        <v>5.4515855606236308</v>
      </c>
      <c r="AQ4" s="49">
        <f t="shared" si="8"/>
        <v>1.8171951868745435</v>
      </c>
      <c r="AS4" s="50">
        <v>4.8000000000001819E-2</v>
      </c>
      <c r="AT4" s="50">
        <v>6.811000000000007</v>
      </c>
      <c r="AU4" s="50">
        <v>5.7529999999999859</v>
      </c>
      <c r="AV4" s="50">
        <v>4.0200000000000102</v>
      </c>
      <c r="AW4" s="50">
        <v>9.5790000000000077</v>
      </c>
      <c r="AX4" s="50">
        <v>10.103000000000009</v>
      </c>
      <c r="AY4" s="50">
        <v>23.060000000000002</v>
      </c>
      <c r="AZ4" s="50">
        <v>20.980400000000003</v>
      </c>
      <c r="BA4" s="50">
        <v>17.745000000000005</v>
      </c>
      <c r="BB4" s="50">
        <v>13.488799999999998</v>
      </c>
      <c r="BC4" s="50">
        <v>8.9311999999999898</v>
      </c>
      <c r="BD4" s="50"/>
      <c r="BE4" s="50">
        <f t="shared" si="9"/>
        <v>10.956309090909093</v>
      </c>
      <c r="BF4" s="49">
        <f t="shared" si="10"/>
        <v>6.6728508974800267</v>
      </c>
      <c r="BG4" s="49">
        <f t="shared" si="11"/>
        <v>2.2242836324933424</v>
      </c>
      <c r="BI4">
        <v>9.5076800000000077</v>
      </c>
      <c r="BJ4">
        <v>6.3228099999999898</v>
      </c>
      <c r="BK4">
        <v>21.877179999999996</v>
      </c>
      <c r="BL4">
        <v>3.2632600000000025</v>
      </c>
      <c r="BM4">
        <v>14.374099999999984</v>
      </c>
      <c r="BN4">
        <v>13.056940000000012</v>
      </c>
      <c r="BO4">
        <v>19.364799999999988</v>
      </c>
      <c r="BP4">
        <v>32.233629999999991</v>
      </c>
      <c r="BQ4">
        <v>12.91134000000001</v>
      </c>
      <c r="BR4">
        <v>4.3270499999999856</v>
      </c>
      <c r="BS4">
        <v>19.838129999999992</v>
      </c>
      <c r="BT4">
        <v>17.183660000000003</v>
      </c>
      <c r="BU4">
        <v>18.185569999999998</v>
      </c>
      <c r="BV4">
        <v>9.1000000000000085</v>
      </c>
      <c r="BW4">
        <v>11.766170000000017</v>
      </c>
      <c r="BY4" s="50">
        <f t="shared" si="12"/>
        <v>14.220821333333335</v>
      </c>
      <c r="BZ4" s="49">
        <f t="shared" si="13"/>
        <v>7.5757203703418385</v>
      </c>
      <c r="CA4" s="49">
        <f t="shared" si="14"/>
        <v>1.956042588657215</v>
      </c>
    </row>
    <row r="5" spans="1:79" x14ac:dyDescent="0.2">
      <c r="A5" s="54">
        <v>20.973600000000005</v>
      </c>
      <c r="B5" s="54">
        <v>10.514800000000008</v>
      </c>
      <c r="C5" s="54">
        <v>8.7159000000000049</v>
      </c>
      <c r="D5" s="54">
        <v>13.259299999999996</v>
      </c>
      <c r="E5" s="54">
        <v>16.665699999999987</v>
      </c>
      <c r="F5" s="54">
        <v>11.851300000000009</v>
      </c>
      <c r="G5" s="54">
        <v>13.033999999999992</v>
      </c>
      <c r="H5" s="54">
        <v>10.777800000000013</v>
      </c>
      <c r="I5" s="54">
        <v>6.518100000000004</v>
      </c>
      <c r="J5" s="54">
        <v>5.4650000000000034</v>
      </c>
      <c r="K5" s="50"/>
      <c r="L5" s="50">
        <f t="shared" si="0"/>
        <v>11.777550000000002</v>
      </c>
      <c r="M5" s="49">
        <f t="shared" si="1"/>
        <v>4.6154195054909861</v>
      </c>
      <c r="N5" s="49">
        <f t="shared" si="2"/>
        <v>1.4595237994519532</v>
      </c>
      <c r="P5" s="50">
        <v>14.84699999999998</v>
      </c>
      <c r="Q5" s="50">
        <v>10.1678</v>
      </c>
      <c r="R5" s="50">
        <v>15.44580000000002</v>
      </c>
      <c r="S5" s="50">
        <v>11.475200000000001</v>
      </c>
      <c r="T5" s="50">
        <v>7.6795000000000186</v>
      </c>
      <c r="U5" s="50">
        <v>12.407100000000014</v>
      </c>
      <c r="V5" s="50">
        <v>12.052899999999994</v>
      </c>
      <c r="W5" s="50">
        <v>17.612099999999998</v>
      </c>
      <c r="X5" s="50">
        <v>16.4238</v>
      </c>
      <c r="Y5" s="50"/>
      <c r="Z5" s="50">
        <f t="shared" si="3"/>
        <v>13.123466666666669</v>
      </c>
      <c r="AA5" s="49">
        <f t="shared" si="4"/>
        <v>3.2045406121626812</v>
      </c>
      <c r="AB5" s="49">
        <f t="shared" si="5"/>
        <v>1.068180204054227</v>
      </c>
      <c r="AD5" s="50">
        <v>3.3198000000000092</v>
      </c>
      <c r="AE5" s="50">
        <v>7.0390800000000127</v>
      </c>
      <c r="AF5" s="50">
        <v>12.686999999999989</v>
      </c>
      <c r="AG5" s="50">
        <v>16.544400000000007</v>
      </c>
      <c r="AH5" s="50">
        <v>19.303559999999994</v>
      </c>
      <c r="AI5" s="50">
        <v>22.128599999999981</v>
      </c>
      <c r="AJ5" s="50">
        <v>29.011439999999993</v>
      </c>
      <c r="AK5" s="50">
        <v>15.866639999999983</v>
      </c>
      <c r="AL5" s="50">
        <v>16.773119999999995</v>
      </c>
      <c r="AM5" s="50">
        <v>15.221280000000013</v>
      </c>
      <c r="AN5" s="50"/>
      <c r="AO5" s="50">
        <f t="shared" si="6"/>
        <v>15.789491999999999</v>
      </c>
      <c r="AP5" s="49">
        <f t="shared" si="7"/>
        <v>6.1046830627641837</v>
      </c>
      <c r="AQ5" s="49">
        <f t="shared" si="8"/>
        <v>2.0348943542547278</v>
      </c>
      <c r="AS5" s="50">
        <v>1.2940000000000111</v>
      </c>
      <c r="AT5" s="50">
        <v>8.4019999999999868</v>
      </c>
      <c r="AU5" s="50">
        <v>6.1639999999999873</v>
      </c>
      <c r="AV5" s="50">
        <v>2.774</v>
      </c>
      <c r="AW5" s="50">
        <v>9.2460000000000093</v>
      </c>
      <c r="AX5" s="50">
        <v>11.338999999999999</v>
      </c>
      <c r="AY5" s="50">
        <v>23.717999999999989</v>
      </c>
      <c r="AZ5" s="50">
        <v>20.542000000000002</v>
      </c>
      <c r="BA5" s="50">
        <v>18.989000000000004</v>
      </c>
      <c r="BB5" s="50">
        <v>9.422300000000007</v>
      </c>
      <c r="BC5" s="50">
        <v>5.0005999999999915</v>
      </c>
      <c r="BD5" s="50"/>
      <c r="BE5" s="50">
        <f t="shared" si="9"/>
        <v>10.626445454545454</v>
      </c>
      <c r="BF5" s="49">
        <f t="shared" si="10"/>
        <v>7.4320836158359898</v>
      </c>
      <c r="BG5" s="49">
        <f t="shared" si="11"/>
        <v>2.4773612052786631</v>
      </c>
      <c r="BI5">
        <v>9.670960000000008</v>
      </c>
      <c r="BJ5">
        <v>5.8876999999999953</v>
      </c>
      <c r="BK5">
        <v>23.161839999999998</v>
      </c>
      <c r="BL5">
        <v>3.143400000000014</v>
      </c>
      <c r="BM5">
        <v>13.282619999999994</v>
      </c>
      <c r="BN5">
        <v>12.138099999999994</v>
      </c>
      <c r="BO5">
        <v>19.116629999999986</v>
      </c>
      <c r="BP5">
        <v>35.827350000000024</v>
      </c>
      <c r="BQ5">
        <v>13.347750000000019</v>
      </c>
      <c r="BR5">
        <v>3.912610000000015</v>
      </c>
      <c r="BS5">
        <v>20.169759999999997</v>
      </c>
      <c r="BT5">
        <v>17.411940000000001</v>
      </c>
      <c r="BU5">
        <v>18.031779999999998</v>
      </c>
      <c r="BV5">
        <v>9.5630600000000072</v>
      </c>
      <c r="BW5">
        <v>12.098710000000011</v>
      </c>
      <c r="BY5" s="50">
        <f t="shared" si="12"/>
        <v>14.450947333333341</v>
      </c>
      <c r="BZ5" s="49">
        <f t="shared" si="13"/>
        <v>8.3723350490993838</v>
      </c>
      <c r="CA5" s="49">
        <f t="shared" si="14"/>
        <v>2.1617276142687047</v>
      </c>
    </row>
    <row r="6" spans="1:79" x14ac:dyDescent="0.2">
      <c r="A6" s="54">
        <v>20.007599999999996</v>
      </c>
      <c r="B6" s="54">
        <v>9.1726999999999919</v>
      </c>
      <c r="C6" s="54">
        <v>10.039600000000007</v>
      </c>
      <c r="D6" s="54">
        <v>12.872099999999989</v>
      </c>
      <c r="E6" s="54">
        <v>15.471000000000004</v>
      </c>
      <c r="F6" s="54">
        <v>13.586000000000013</v>
      </c>
      <c r="G6" s="54">
        <v>15.600099999999998</v>
      </c>
      <c r="H6" s="54">
        <v>11.824099999999987</v>
      </c>
      <c r="I6" s="54">
        <v>9.2444000000000131</v>
      </c>
      <c r="J6" s="54">
        <v>5.9846000000000004</v>
      </c>
      <c r="K6" s="50"/>
      <c r="L6" s="50">
        <f t="shared" si="0"/>
        <v>12.38022</v>
      </c>
      <c r="M6" s="49">
        <f t="shared" si="1"/>
        <v>4.0360404616956504</v>
      </c>
      <c r="N6" s="49">
        <f t="shared" si="2"/>
        <v>1.2763080587555826</v>
      </c>
      <c r="P6" s="50">
        <v>15.962800000000016</v>
      </c>
      <c r="Q6" s="50">
        <v>11.045199999999994</v>
      </c>
      <c r="R6" s="50">
        <v>14.35899999999998</v>
      </c>
      <c r="S6" s="50">
        <v>13.095100000000002</v>
      </c>
      <c r="T6" s="50">
        <v>9.5133999999999901</v>
      </c>
      <c r="U6" s="50">
        <v>12.555000000000007</v>
      </c>
      <c r="V6" s="50">
        <v>13.08159999999998</v>
      </c>
      <c r="W6" s="50">
        <v>20.489599999999996</v>
      </c>
      <c r="X6" s="50">
        <v>17.500100000000003</v>
      </c>
      <c r="Y6" s="50"/>
      <c r="Z6" s="50">
        <f t="shared" si="3"/>
        <v>14.177977777777775</v>
      </c>
      <c r="AA6" s="49">
        <f t="shared" si="4"/>
        <v>3.3666143671267839</v>
      </c>
      <c r="AB6" s="49">
        <f t="shared" si="5"/>
        <v>1.1222047890422613</v>
      </c>
      <c r="AD6" s="50">
        <v>0.90359999999998308</v>
      </c>
      <c r="AE6" s="50">
        <v>5.4675599999999918</v>
      </c>
      <c r="AF6" s="50">
        <v>12.287399999999991</v>
      </c>
      <c r="AG6" s="50">
        <v>16.138680000000011</v>
      </c>
      <c r="AH6" s="50">
        <v>17.316960000000005</v>
      </c>
      <c r="AI6" s="50">
        <v>20.253240000000005</v>
      </c>
      <c r="AJ6" s="50">
        <v>27.238079999999989</v>
      </c>
      <c r="AK6" s="50">
        <v>15.779040000000009</v>
      </c>
      <c r="AL6" s="50">
        <v>15.301919999999996</v>
      </c>
      <c r="AM6" s="50">
        <v>14.850120000000004</v>
      </c>
      <c r="AN6" s="50"/>
      <c r="AO6" s="50">
        <f t="shared" si="6"/>
        <v>14.553659999999999</v>
      </c>
      <c r="AP6" s="49">
        <f t="shared" si="7"/>
        <v>5.8381037322062044</v>
      </c>
      <c r="AQ6" s="49">
        <f t="shared" si="8"/>
        <v>1.9460345774020682</v>
      </c>
      <c r="AS6" s="50">
        <v>0.59000000000000341</v>
      </c>
      <c r="AT6" s="50">
        <v>7.7839999999999918</v>
      </c>
      <c r="AU6" s="50">
        <v>6.2539999999999907</v>
      </c>
      <c r="AV6" s="50">
        <v>7.50999999999999</v>
      </c>
      <c r="AW6" s="50">
        <v>6.6670000000000016</v>
      </c>
      <c r="AX6" s="50">
        <v>13.852000000000004</v>
      </c>
      <c r="AY6" s="50">
        <v>24.123999999999995</v>
      </c>
      <c r="AZ6" s="50">
        <v>20.927199999999999</v>
      </c>
      <c r="BA6" s="50">
        <v>19.52000000000001</v>
      </c>
      <c r="BB6" s="50">
        <v>9</v>
      </c>
      <c r="BC6" s="50">
        <v>14.274699999999996</v>
      </c>
      <c r="BD6" s="50"/>
      <c r="BE6" s="50">
        <f t="shared" si="9"/>
        <v>11.863899999999999</v>
      </c>
      <c r="BF6" s="49">
        <f t="shared" si="10"/>
        <v>6.7107907395063693</v>
      </c>
      <c r="BG6" s="49">
        <f t="shared" si="11"/>
        <v>2.2369302465021232</v>
      </c>
      <c r="BI6">
        <v>9.8299499999999966</v>
      </c>
      <c r="BJ6">
        <v>6.7391999999999967</v>
      </c>
      <c r="BK6">
        <v>23.867610000000013</v>
      </c>
      <c r="BL6">
        <v>4.7397999999999882</v>
      </c>
      <c r="BM6">
        <v>13.570439999999991</v>
      </c>
      <c r="BN6">
        <v>12.450879999999984</v>
      </c>
      <c r="BO6">
        <v>20.30483000000001</v>
      </c>
      <c r="BP6">
        <v>38.101309999999984</v>
      </c>
      <c r="BQ6">
        <v>13.154830000000004</v>
      </c>
      <c r="BR6">
        <v>3.4855599999999924</v>
      </c>
      <c r="BS6">
        <v>19.353620000000021</v>
      </c>
      <c r="BT6">
        <v>18.528120000000001</v>
      </c>
      <c r="BU6">
        <v>18.556460000000015</v>
      </c>
      <c r="BV6">
        <v>11.700000000000003</v>
      </c>
      <c r="BW6">
        <v>9.9483800000000144</v>
      </c>
      <c r="BY6" s="50">
        <f t="shared" si="12"/>
        <v>14.955399333333334</v>
      </c>
      <c r="BZ6" s="49">
        <f t="shared" si="13"/>
        <v>8.7245380440656888</v>
      </c>
      <c r="CA6" s="49">
        <f t="shared" si="14"/>
        <v>2.2526660365346296</v>
      </c>
    </row>
    <row r="7" spans="1:79" x14ac:dyDescent="0.2">
      <c r="A7" s="54">
        <v>21.053100000000001</v>
      </c>
      <c r="B7" s="54">
        <v>8.1102999999999952</v>
      </c>
      <c r="C7" s="54">
        <v>12.305599999999998</v>
      </c>
      <c r="D7" s="54">
        <v>12.297500000000014</v>
      </c>
      <c r="E7" s="54">
        <v>15.451600000000013</v>
      </c>
      <c r="F7" s="54">
        <v>14.181700000000006</v>
      </c>
      <c r="G7" s="54">
        <v>19.378700000000009</v>
      </c>
      <c r="H7" s="54">
        <v>11.567900000000009</v>
      </c>
      <c r="I7" s="54">
        <v>12.8185</v>
      </c>
      <c r="J7" s="54">
        <v>8.4661000000000115</v>
      </c>
      <c r="K7" s="50"/>
      <c r="L7" s="50">
        <f t="shared" si="0"/>
        <v>13.563100000000006</v>
      </c>
      <c r="M7" s="49">
        <f t="shared" si="1"/>
        <v>4.1806583774435468</v>
      </c>
      <c r="N7" s="49">
        <f t="shared" si="2"/>
        <v>1.3220402591785512</v>
      </c>
      <c r="P7" s="50">
        <v>17.262</v>
      </c>
      <c r="Q7" s="50">
        <v>10.395700000000005</v>
      </c>
      <c r="R7" s="50">
        <v>13.797500000000014</v>
      </c>
      <c r="S7" s="50">
        <v>14.709299999999985</v>
      </c>
      <c r="T7" s="50">
        <v>10.296699999999987</v>
      </c>
      <c r="U7" s="50">
        <v>12.853700000000003</v>
      </c>
      <c r="V7" s="50">
        <v>12.9392</v>
      </c>
      <c r="W7" s="50">
        <v>21.098799999999983</v>
      </c>
      <c r="X7" s="50">
        <v>18.28</v>
      </c>
      <c r="Y7" s="50"/>
      <c r="Z7" s="50">
        <f t="shared" si="3"/>
        <v>14.625877777777776</v>
      </c>
      <c r="AA7" s="49">
        <f t="shared" si="4"/>
        <v>3.6317234365304332</v>
      </c>
      <c r="AB7" s="49">
        <f t="shared" si="5"/>
        <v>1.2105744788434778</v>
      </c>
      <c r="AD7" s="50">
        <v>0.40451999999999089</v>
      </c>
      <c r="AE7" s="50">
        <v>5.2593600000000036</v>
      </c>
      <c r="AF7" s="50">
        <v>12.231119999999999</v>
      </c>
      <c r="AG7" s="50">
        <v>15.893040000000006</v>
      </c>
      <c r="AH7" s="50">
        <v>16.086959999999998</v>
      </c>
      <c r="AI7" s="50">
        <v>18.371519999999986</v>
      </c>
      <c r="AJ7" s="50">
        <v>24.302879999999991</v>
      </c>
      <c r="AK7" s="50">
        <v>15.856799999999998</v>
      </c>
      <c r="AL7" s="50">
        <v>13.336680000000001</v>
      </c>
      <c r="AM7" s="50">
        <v>15.204960000000016</v>
      </c>
      <c r="AN7" s="50"/>
      <c r="AO7" s="50">
        <f t="shared" si="6"/>
        <v>13.694783999999999</v>
      </c>
      <c r="AP7" s="49">
        <f t="shared" si="7"/>
        <v>5.0709292750737536</v>
      </c>
      <c r="AQ7" s="49">
        <f t="shared" si="8"/>
        <v>1.6903097583579179</v>
      </c>
      <c r="AS7" s="50">
        <v>1.7490000000000001</v>
      </c>
      <c r="AT7" s="50">
        <v>7.5929999999999893</v>
      </c>
      <c r="AU7" s="50">
        <v>9.9900000000000091</v>
      </c>
      <c r="AV7" s="50">
        <v>3.8820000000000099</v>
      </c>
      <c r="AW7" s="50">
        <v>7.3230000000000075</v>
      </c>
      <c r="AX7" s="50">
        <v>17.699000000000012</v>
      </c>
      <c r="AY7" s="50">
        <v>22.105999999999995</v>
      </c>
      <c r="AZ7" s="50">
        <v>19.924200000000013</v>
      </c>
      <c r="BA7" s="50">
        <v>19.278999999999996</v>
      </c>
      <c r="BB7" s="50">
        <v>8.7872000000000128</v>
      </c>
      <c r="BC7" s="50">
        <v>13.343899999999991</v>
      </c>
      <c r="BD7" s="50"/>
      <c r="BE7" s="50">
        <f t="shared" si="9"/>
        <v>11.97057272727273</v>
      </c>
      <c r="BF7" s="49">
        <f t="shared" si="10"/>
        <v>6.4372052173284011</v>
      </c>
      <c r="BG7" s="49">
        <f t="shared" si="11"/>
        <v>2.1457350724428004</v>
      </c>
      <c r="BI7">
        <v>10.683920000000001</v>
      </c>
      <c r="BJ7">
        <v>7.6024000000000171</v>
      </c>
      <c r="BK7">
        <v>24.264240000000015</v>
      </c>
      <c r="BL7">
        <v>5.5769999999999982</v>
      </c>
      <c r="BM7">
        <v>14.771250000000023</v>
      </c>
      <c r="BN7">
        <v>14.332760000000022</v>
      </c>
      <c r="BO7">
        <v>21.355490000000003</v>
      </c>
      <c r="BP7">
        <v>32.925360000000012</v>
      </c>
      <c r="BQ7">
        <v>12.45881</v>
      </c>
      <c r="BR7">
        <v>3.5044099999999929</v>
      </c>
      <c r="BS7">
        <v>19.325670000000017</v>
      </c>
      <c r="BT7">
        <v>19.345820000000018</v>
      </c>
      <c r="BU7">
        <v>19.524830000000009</v>
      </c>
      <c r="BV7">
        <v>12.133290000000017</v>
      </c>
      <c r="BW7">
        <v>7.6124100000000254</v>
      </c>
      <c r="BY7" s="50">
        <f t="shared" si="12"/>
        <v>15.027844000000009</v>
      </c>
      <c r="BZ7" s="49">
        <f t="shared" si="13"/>
        <v>7.8814483897104033</v>
      </c>
      <c r="CA7" s="49">
        <f t="shared" si="14"/>
        <v>2.0349812238227769</v>
      </c>
    </row>
    <row r="8" spans="1:79" x14ac:dyDescent="0.2">
      <c r="A8" s="54">
        <v>21.541200000000003</v>
      </c>
      <c r="B8" s="54">
        <v>7.6724000000000103</v>
      </c>
      <c r="C8" s="54">
        <v>12.990299999999991</v>
      </c>
      <c r="D8" s="54">
        <v>13.475099999999998</v>
      </c>
      <c r="E8" s="54">
        <v>16.555200000000013</v>
      </c>
      <c r="F8" s="54">
        <v>13.270700000000005</v>
      </c>
      <c r="G8" s="54">
        <v>21.270399999999995</v>
      </c>
      <c r="H8" s="54">
        <v>10.395100000000014</v>
      </c>
      <c r="I8" s="54">
        <v>14.94319999999999</v>
      </c>
      <c r="J8" s="54">
        <v>10.541200000000003</v>
      </c>
      <c r="K8" s="50"/>
      <c r="L8" s="50">
        <f t="shared" si="0"/>
        <v>14.265480000000002</v>
      </c>
      <c r="M8" s="49">
        <f t="shared" si="1"/>
        <v>4.5125295490075938</v>
      </c>
      <c r="N8" s="49">
        <f t="shared" si="2"/>
        <v>1.4269871383676405</v>
      </c>
      <c r="P8" s="50">
        <v>17.797300000000007</v>
      </c>
      <c r="Q8" s="50">
        <v>11.059599999999989</v>
      </c>
      <c r="R8" s="50">
        <v>14.307799999999986</v>
      </c>
      <c r="S8" s="50">
        <v>15.512200000000007</v>
      </c>
      <c r="T8" s="50">
        <v>9.4881000000000029</v>
      </c>
      <c r="U8" s="50">
        <v>14.78649999999999</v>
      </c>
      <c r="V8" s="50">
        <v>13.201700000000017</v>
      </c>
      <c r="W8" s="50">
        <v>20.385300000000001</v>
      </c>
      <c r="X8" s="50">
        <v>18.173599999999993</v>
      </c>
      <c r="Y8" s="50"/>
      <c r="Z8" s="50">
        <f t="shared" si="3"/>
        <v>14.96801111111111</v>
      </c>
      <c r="AA8" s="49">
        <f t="shared" si="4"/>
        <v>3.4788219868385246</v>
      </c>
      <c r="AB8" s="49">
        <f t="shared" si="5"/>
        <v>1.1596073289461748</v>
      </c>
      <c r="AD8" s="50">
        <v>2.7389999999999985</v>
      </c>
      <c r="AE8" s="50">
        <v>6.6005999999999858</v>
      </c>
      <c r="AF8" s="50">
        <v>13.257479999999997</v>
      </c>
      <c r="AG8" s="50">
        <v>16.57704</v>
      </c>
      <c r="AH8" s="50">
        <v>18.991079999999986</v>
      </c>
      <c r="AI8" s="50">
        <v>18.791039999999999</v>
      </c>
      <c r="AJ8" s="50">
        <v>23.331839999999989</v>
      </c>
      <c r="AK8" s="50">
        <v>17.335319999999999</v>
      </c>
      <c r="AL8" s="50">
        <v>12.894960000000003</v>
      </c>
      <c r="AM8" s="50">
        <v>15.262799999999991</v>
      </c>
      <c r="AN8" s="50"/>
      <c r="AO8" s="50">
        <f t="shared" si="6"/>
        <v>14.578115999999994</v>
      </c>
      <c r="AP8" s="49">
        <f t="shared" si="7"/>
        <v>4.7244223209192535</v>
      </c>
      <c r="AQ8" s="49">
        <f t="shared" si="8"/>
        <v>1.5748074403064178</v>
      </c>
      <c r="AS8" s="50">
        <v>1.657999999999987</v>
      </c>
      <c r="AT8" s="50">
        <v>7.8019999999999925</v>
      </c>
      <c r="AU8" s="50">
        <v>6.63900000000001</v>
      </c>
      <c r="AV8" s="50">
        <v>1.3319999999999901</v>
      </c>
      <c r="AW8" s="50">
        <v>9.1819999999999879</v>
      </c>
      <c r="AX8" s="50">
        <v>14.157000000000011</v>
      </c>
      <c r="AY8" s="50">
        <v>23.980999999999995</v>
      </c>
      <c r="AZ8" s="50">
        <v>21.993400000000008</v>
      </c>
      <c r="BA8" s="50">
        <v>21.979000000000013</v>
      </c>
      <c r="BB8" s="50">
        <v>11.570799999999991</v>
      </c>
      <c r="BC8" s="50">
        <v>10.02109999999999</v>
      </c>
      <c r="BD8" s="50"/>
      <c r="BE8" s="50">
        <f t="shared" si="9"/>
        <v>11.846845454545452</v>
      </c>
      <c r="BF8" s="49">
        <f t="shared" si="10"/>
        <v>7.7771406972614345</v>
      </c>
      <c r="BG8" s="49">
        <f t="shared" si="11"/>
        <v>2.5923802324204783</v>
      </c>
      <c r="BI8">
        <v>11.21575</v>
      </c>
      <c r="BJ8">
        <v>7.5523500000000183</v>
      </c>
      <c r="BK8">
        <v>24.964680000000001</v>
      </c>
      <c r="BL8">
        <v>5.1294099999999929</v>
      </c>
      <c r="BM8">
        <v>15.461030000000008</v>
      </c>
      <c r="BN8">
        <v>15.70881</v>
      </c>
      <c r="BO8">
        <v>21.332609999999988</v>
      </c>
      <c r="BP8">
        <v>29.053569999999979</v>
      </c>
      <c r="BQ8">
        <v>12.722449999999995</v>
      </c>
      <c r="BR8">
        <v>3.5137700000000081</v>
      </c>
      <c r="BS8">
        <v>20.800779999999989</v>
      </c>
      <c r="BT8">
        <v>20.276359999999983</v>
      </c>
      <c r="BU8">
        <v>19.757270000000005</v>
      </c>
      <c r="BV8">
        <v>9.5758000000000152</v>
      </c>
      <c r="BW8">
        <v>7.2472400000000192</v>
      </c>
      <c r="BY8" s="50">
        <f t="shared" si="12"/>
        <v>14.954125333333332</v>
      </c>
      <c r="BZ8" s="49">
        <f t="shared" si="13"/>
        <v>7.632487861474468</v>
      </c>
      <c r="CA8" s="49">
        <f t="shared" si="14"/>
        <v>1.9706998918413916</v>
      </c>
    </row>
    <row r="9" spans="1:79" x14ac:dyDescent="0.2">
      <c r="A9" s="54">
        <v>21.479800000000012</v>
      </c>
      <c r="B9" s="54">
        <v>5.8559999999999945</v>
      </c>
      <c r="C9" s="54">
        <v>12.390899999999988</v>
      </c>
      <c r="D9" s="54">
        <v>16.328100000000006</v>
      </c>
      <c r="E9" s="54">
        <v>20.043299999999988</v>
      </c>
      <c r="F9" s="54">
        <v>11.70150000000001</v>
      </c>
      <c r="G9" s="54">
        <v>23.2971</v>
      </c>
      <c r="H9" s="54">
        <v>8.7778000000000134</v>
      </c>
      <c r="I9" s="54">
        <v>15.354199999999992</v>
      </c>
      <c r="J9" s="54">
        <v>10.690699999999993</v>
      </c>
      <c r="K9" s="50"/>
      <c r="L9" s="50">
        <f t="shared" si="0"/>
        <v>14.591939999999999</v>
      </c>
      <c r="M9" s="49">
        <f t="shared" si="1"/>
        <v>5.7259138944897812</v>
      </c>
      <c r="N9" s="49">
        <f t="shared" si="2"/>
        <v>1.8106929592592758</v>
      </c>
      <c r="P9" s="50">
        <v>17.65179999999998</v>
      </c>
      <c r="Q9" s="50">
        <v>11.026700000000005</v>
      </c>
      <c r="R9" s="50">
        <v>15.11160000000001</v>
      </c>
      <c r="S9" s="50">
        <v>15.722100000000012</v>
      </c>
      <c r="T9" s="50">
        <v>9.3267000000000166</v>
      </c>
      <c r="U9" s="50">
        <v>16.625699999999995</v>
      </c>
      <c r="V9" s="50">
        <v>12.939799999999991</v>
      </c>
      <c r="W9" s="50">
        <v>20.115199999999987</v>
      </c>
      <c r="X9" s="50">
        <v>18.178100000000001</v>
      </c>
      <c r="Y9" s="50"/>
      <c r="Z9" s="50">
        <f t="shared" si="3"/>
        <v>15.188633333333334</v>
      </c>
      <c r="AA9" s="49">
        <f t="shared" si="4"/>
        <v>3.506637355786872</v>
      </c>
      <c r="AB9" s="49">
        <f t="shared" si="5"/>
        <v>1.168879118595624</v>
      </c>
      <c r="AD9" s="50">
        <v>5.3987999999999943</v>
      </c>
      <c r="AE9" s="50">
        <v>7.6929599999999931</v>
      </c>
      <c r="AF9" s="50">
        <v>13.626239999999996</v>
      </c>
      <c r="AG9" s="50">
        <v>18.084239999999998</v>
      </c>
      <c r="AH9" s="50">
        <v>21.983159999999998</v>
      </c>
      <c r="AI9" s="50">
        <v>19.035239999999988</v>
      </c>
      <c r="AJ9" s="50">
        <v>24.034679999999991</v>
      </c>
      <c r="AK9" s="50">
        <v>18.555960000000002</v>
      </c>
      <c r="AL9" s="50">
        <v>14.024759999999992</v>
      </c>
      <c r="AM9" s="50">
        <v>14.638319999999998</v>
      </c>
      <c r="AN9" s="50"/>
      <c r="AO9" s="50">
        <f t="shared" si="6"/>
        <v>15.707435999999996</v>
      </c>
      <c r="AP9" s="49">
        <f t="shared" si="7"/>
        <v>4.9281757151302923</v>
      </c>
      <c r="AQ9" s="49">
        <f t="shared" si="8"/>
        <v>1.6427252383767641</v>
      </c>
      <c r="AS9" s="50">
        <v>2.3329999999999984</v>
      </c>
      <c r="AT9" s="50">
        <v>7.3170000000000073</v>
      </c>
      <c r="AU9" s="50">
        <v>8.2980000000000018</v>
      </c>
      <c r="AV9" s="50">
        <v>2.4559999999999902</v>
      </c>
      <c r="AW9" s="50">
        <v>7.0519999999999925</v>
      </c>
      <c r="AX9" s="50">
        <v>13.35499999999999</v>
      </c>
      <c r="AY9" s="50">
        <v>19.701999999999998</v>
      </c>
      <c r="AZ9" s="50">
        <v>21.148500000000013</v>
      </c>
      <c r="BA9" s="50">
        <v>21.960000000000008</v>
      </c>
      <c r="BB9" s="50">
        <v>9.2059999999999889</v>
      </c>
      <c r="BC9" s="50">
        <v>13.187099999999987</v>
      </c>
      <c r="BD9" s="50"/>
      <c r="BE9" s="50">
        <f t="shared" si="9"/>
        <v>11.455872727272725</v>
      </c>
      <c r="BF9" s="49">
        <f t="shared" si="10"/>
        <v>6.844436686280333</v>
      </c>
      <c r="BG9" s="49">
        <f t="shared" si="11"/>
        <v>2.2814788954267775</v>
      </c>
      <c r="BI9">
        <v>10.063820000000007</v>
      </c>
      <c r="BJ9">
        <v>6.7341300000000217</v>
      </c>
      <c r="BK9">
        <v>24.379289999999997</v>
      </c>
      <c r="BL9">
        <v>4.406480000000002</v>
      </c>
      <c r="BM9">
        <v>15.727140000000006</v>
      </c>
      <c r="BN9">
        <v>17.42325000000001</v>
      </c>
      <c r="BO9">
        <v>21.010470000000012</v>
      </c>
      <c r="BP9">
        <v>27.169609999999992</v>
      </c>
      <c r="BQ9">
        <v>13.968889999999988</v>
      </c>
      <c r="BR9">
        <v>3.5044099999999929</v>
      </c>
      <c r="BS9">
        <v>20.848360000000014</v>
      </c>
      <c r="BT9">
        <v>20.591349999999991</v>
      </c>
      <c r="BU9">
        <v>20.005570000000006</v>
      </c>
      <c r="BV9">
        <v>9.5800900000000127</v>
      </c>
      <c r="BW9">
        <v>8.7391199999999998</v>
      </c>
      <c r="BY9" s="50">
        <f t="shared" si="12"/>
        <v>14.943465333333336</v>
      </c>
      <c r="BZ9" s="49">
        <f t="shared" si="13"/>
        <v>7.4439350918841205</v>
      </c>
      <c r="CA9" s="49">
        <f t="shared" si="14"/>
        <v>1.9220157760744117</v>
      </c>
    </row>
    <row r="10" spans="1:79" x14ac:dyDescent="0.2">
      <c r="A10" s="54">
        <v>21.844899999999996</v>
      </c>
      <c r="B10" s="54">
        <v>5.7350000000000136</v>
      </c>
      <c r="C10" s="54">
        <v>11.909899999999993</v>
      </c>
      <c r="D10" s="54">
        <v>15.516400000000004</v>
      </c>
      <c r="E10" s="54">
        <v>21.690200000000004</v>
      </c>
      <c r="F10" s="54">
        <v>10.968299999999999</v>
      </c>
      <c r="G10" s="54">
        <v>24.777199999999993</v>
      </c>
      <c r="H10" s="54">
        <v>6.7623000000000104</v>
      </c>
      <c r="I10" s="54">
        <v>15.221100000000007</v>
      </c>
      <c r="J10" s="54">
        <v>10.899300000000011</v>
      </c>
      <c r="K10" s="50"/>
      <c r="L10" s="50">
        <f t="shared" si="0"/>
        <v>14.532460000000004</v>
      </c>
      <c r="M10" s="49">
        <f t="shared" si="1"/>
        <v>6.5119862068513408</v>
      </c>
      <c r="N10" s="49">
        <f t="shared" si="2"/>
        <v>2.0592708505250616</v>
      </c>
      <c r="P10" s="50">
        <v>16.972700000000003</v>
      </c>
      <c r="Q10" s="50">
        <v>10.723700000000008</v>
      </c>
      <c r="R10" s="50">
        <v>15.119900000000001</v>
      </c>
      <c r="S10" s="50">
        <v>15.410399999999981</v>
      </c>
      <c r="T10" s="50">
        <v>10.004799999999989</v>
      </c>
      <c r="U10" s="50">
        <v>14.274600000000021</v>
      </c>
      <c r="V10" s="50">
        <v>11.710899999999981</v>
      </c>
      <c r="W10" s="50">
        <v>20.015600000000006</v>
      </c>
      <c r="X10" s="50">
        <v>19.105599999999981</v>
      </c>
      <c r="Y10" s="50"/>
      <c r="Z10" s="50">
        <f t="shared" si="3"/>
        <v>14.815355555555552</v>
      </c>
      <c r="AA10" s="49">
        <f t="shared" si="4"/>
        <v>3.5419424533407828</v>
      </c>
      <c r="AB10" s="49">
        <f t="shared" si="5"/>
        <v>1.1806474844469277</v>
      </c>
      <c r="AD10" s="50">
        <v>3.2221200000000065</v>
      </c>
      <c r="AE10" s="50">
        <v>9.0034800000000121</v>
      </c>
      <c r="AF10" s="50">
        <v>10.58556000000001</v>
      </c>
      <c r="AG10" s="50">
        <v>18.37883999999999</v>
      </c>
      <c r="AH10" s="50">
        <v>21.043560000000014</v>
      </c>
      <c r="AI10" s="50">
        <v>16.507320000000004</v>
      </c>
      <c r="AJ10" s="50">
        <v>23.732280000000014</v>
      </c>
      <c r="AK10" s="50">
        <v>17.50139999999999</v>
      </c>
      <c r="AL10" s="50">
        <v>15.892679999999995</v>
      </c>
      <c r="AM10" s="50">
        <v>14.38152</v>
      </c>
      <c r="AN10" s="50"/>
      <c r="AO10" s="50">
        <f t="shared" si="6"/>
        <v>15.024876000000003</v>
      </c>
      <c r="AP10" s="49">
        <f t="shared" si="7"/>
        <v>4.653986404449415</v>
      </c>
      <c r="AQ10" s="49">
        <f t="shared" si="8"/>
        <v>1.5513288014831383</v>
      </c>
      <c r="AS10" s="50">
        <v>2.8230000000000075</v>
      </c>
      <c r="AT10" s="50">
        <v>11.531000000000006</v>
      </c>
      <c r="AU10" s="50">
        <v>9.2160000000000082</v>
      </c>
      <c r="AV10" s="50">
        <v>1.958</v>
      </c>
      <c r="AW10" s="50">
        <v>2.3830000000000098</v>
      </c>
      <c r="AX10" s="50">
        <v>15.441000000000003</v>
      </c>
      <c r="AY10" s="50">
        <v>21.016999999999996</v>
      </c>
      <c r="AZ10" s="50">
        <v>20.831999999999994</v>
      </c>
      <c r="BA10" s="50">
        <v>25.640999999999991</v>
      </c>
      <c r="BB10" s="50">
        <v>11.061499999999995</v>
      </c>
      <c r="BC10" s="50">
        <v>10.66579999999999</v>
      </c>
      <c r="BD10" s="50"/>
      <c r="BE10" s="50">
        <f t="shared" si="9"/>
        <v>12.051754545454544</v>
      </c>
      <c r="BF10" s="49">
        <f t="shared" si="10"/>
        <v>8.2868355682371249</v>
      </c>
      <c r="BG10" s="49">
        <f t="shared" si="11"/>
        <v>2.7622785227457083</v>
      </c>
      <c r="BI10">
        <v>10.173150000000007</v>
      </c>
      <c r="BJ10">
        <v>7.3619000000000199</v>
      </c>
      <c r="BK10">
        <v>24.413479999999993</v>
      </c>
      <c r="BL10">
        <v>4.330299999999994</v>
      </c>
      <c r="BM10">
        <v>16.02640000000001</v>
      </c>
      <c r="BN10">
        <v>19.190470000000005</v>
      </c>
      <c r="BO10">
        <v>19.794579999999996</v>
      </c>
      <c r="BP10">
        <v>26.485290000000006</v>
      </c>
      <c r="BQ10">
        <v>14.255279999999999</v>
      </c>
      <c r="BR10">
        <v>3.466709999999992</v>
      </c>
      <c r="BS10">
        <v>19.561879999999988</v>
      </c>
      <c r="BT10">
        <v>19.286800000000014</v>
      </c>
      <c r="BU10">
        <v>21.072219999999987</v>
      </c>
      <c r="BV10">
        <v>11.164659999999998</v>
      </c>
      <c r="BW10">
        <v>11.216399999999979</v>
      </c>
      <c r="BY10" s="50">
        <f t="shared" si="12"/>
        <v>15.186634666666665</v>
      </c>
      <c r="BZ10" s="49">
        <f t="shared" si="13"/>
        <v>7.0495298499422416</v>
      </c>
      <c r="CA10" s="49">
        <f t="shared" si="14"/>
        <v>1.820180780494558</v>
      </c>
    </row>
    <row r="11" spans="1:79" x14ac:dyDescent="0.2">
      <c r="A11" s="54">
        <v>21.449099999999987</v>
      </c>
      <c r="B11" s="54">
        <v>9.7925999999999931</v>
      </c>
      <c r="C11" s="54">
        <v>14.331600000000009</v>
      </c>
      <c r="D11" s="54">
        <v>13.896600000000007</v>
      </c>
      <c r="E11" s="54">
        <v>20.54310000000001</v>
      </c>
      <c r="F11" s="54">
        <v>11.405699999999996</v>
      </c>
      <c r="G11" s="54">
        <v>24.887900000000002</v>
      </c>
      <c r="H11" s="54">
        <v>7.7283999999999935</v>
      </c>
      <c r="I11" s="54">
        <v>15.8185</v>
      </c>
      <c r="J11" s="54">
        <v>13.887400000000014</v>
      </c>
      <c r="K11" s="50"/>
      <c r="L11" s="50">
        <f t="shared" si="0"/>
        <v>15.374090000000001</v>
      </c>
      <c r="M11" s="49">
        <f t="shared" si="1"/>
        <v>5.4280365438158249</v>
      </c>
      <c r="N11" s="49">
        <f t="shared" si="2"/>
        <v>1.7164958701086361</v>
      </c>
      <c r="P11" s="50">
        <v>16.2363</v>
      </c>
      <c r="Q11" s="50">
        <v>11.791200000000003</v>
      </c>
      <c r="R11" s="50">
        <v>15.740799999999979</v>
      </c>
      <c r="S11" s="50">
        <v>15.1387</v>
      </c>
      <c r="T11" s="50">
        <v>10.703199999999981</v>
      </c>
      <c r="U11" s="50">
        <v>14.071200000000005</v>
      </c>
      <c r="V11" s="50">
        <v>10.503800000000012</v>
      </c>
      <c r="W11" s="50">
        <v>19.449600000000004</v>
      </c>
      <c r="X11" s="50">
        <v>19.071100000000001</v>
      </c>
      <c r="Y11" s="50"/>
      <c r="Z11" s="50">
        <f t="shared" si="3"/>
        <v>14.745099999999999</v>
      </c>
      <c r="AA11" s="49">
        <f t="shared" si="4"/>
        <v>3.3113792605952002</v>
      </c>
      <c r="AB11" s="49">
        <f t="shared" si="5"/>
        <v>1.1037930868650667</v>
      </c>
      <c r="AD11" s="50">
        <v>0.73331999999999198</v>
      </c>
      <c r="AE11" s="50">
        <v>11.408400000000006</v>
      </c>
      <c r="AF11" s="50">
        <v>8.9929200000000034</v>
      </c>
      <c r="AG11" s="50">
        <v>17.873399999999993</v>
      </c>
      <c r="AH11" s="50">
        <v>18.443519999999989</v>
      </c>
      <c r="AI11" s="50">
        <v>13.297559999999999</v>
      </c>
      <c r="AJ11" s="50">
        <v>22.397159999999996</v>
      </c>
      <c r="AK11" s="50">
        <v>15.555000000000007</v>
      </c>
      <c r="AL11" s="50">
        <v>16.577639999999985</v>
      </c>
      <c r="AM11" s="50">
        <v>13.937159999999983</v>
      </c>
      <c r="AN11" s="50"/>
      <c r="AO11" s="50">
        <f t="shared" si="6"/>
        <v>13.921607999999997</v>
      </c>
      <c r="AP11" s="49">
        <f t="shared" si="7"/>
        <v>4.0201679511681983</v>
      </c>
      <c r="AQ11" s="49">
        <f t="shared" si="8"/>
        <v>1.3400559837227328</v>
      </c>
      <c r="AS11" s="50">
        <v>1.5579999999999927</v>
      </c>
      <c r="AT11" s="50">
        <v>9.1310000000000002</v>
      </c>
      <c r="AU11" s="50">
        <v>8.4550000000000125</v>
      </c>
      <c r="AV11" s="50">
        <v>0.11699999999999</v>
      </c>
      <c r="AW11" s="50">
        <v>5.1870000000000118</v>
      </c>
      <c r="AX11" s="50">
        <v>12.724999999999994</v>
      </c>
      <c r="AY11" s="50">
        <v>24.388000000000005</v>
      </c>
      <c r="AZ11" s="50">
        <v>28.222199999999987</v>
      </c>
      <c r="BA11" s="50">
        <v>21.621000000000009</v>
      </c>
      <c r="BB11" s="50">
        <v>11.455399999999997</v>
      </c>
      <c r="BC11" s="50">
        <v>11.205900000000014</v>
      </c>
      <c r="BD11" s="50"/>
      <c r="BE11" s="50">
        <f t="shared" si="9"/>
        <v>12.187772727272728</v>
      </c>
      <c r="BF11" s="49">
        <f t="shared" si="10"/>
        <v>9.2503898536764382</v>
      </c>
      <c r="BG11" s="49">
        <f t="shared" si="11"/>
        <v>3.0834632845588126</v>
      </c>
      <c r="BI11">
        <v>9.8347600000000028</v>
      </c>
      <c r="BJ11">
        <v>9.2306500000000113</v>
      </c>
      <c r="BK11">
        <v>24.170380000000009</v>
      </c>
      <c r="BL11">
        <v>4.9593699999999927</v>
      </c>
      <c r="BM11">
        <v>15.306979999999996</v>
      </c>
      <c r="BN11">
        <v>19.685509999999994</v>
      </c>
      <c r="BO11">
        <v>19.570460000000011</v>
      </c>
      <c r="BP11">
        <v>25.609999999999985</v>
      </c>
      <c r="BQ11">
        <v>14.232400000000013</v>
      </c>
      <c r="BR11">
        <v>4.2580199999999877</v>
      </c>
      <c r="BS11">
        <v>20.466030000000003</v>
      </c>
      <c r="BT11">
        <v>19.258720000000011</v>
      </c>
      <c r="BU11">
        <v>21.503299999999996</v>
      </c>
      <c r="BV11">
        <v>13.101919999999993</v>
      </c>
      <c r="BW11">
        <v>13.279630000000012</v>
      </c>
      <c r="BY11" s="50">
        <f t="shared" si="12"/>
        <v>15.631208666666669</v>
      </c>
      <c r="BZ11" s="49">
        <f t="shared" si="13"/>
        <v>6.5860085408027427</v>
      </c>
      <c r="CA11" s="49">
        <f t="shared" si="14"/>
        <v>1.7005000931005889</v>
      </c>
    </row>
    <row r="12" spans="1:79" x14ac:dyDescent="0.2">
      <c r="A12" s="54">
        <v>21.290300000000002</v>
      </c>
      <c r="B12" s="54">
        <v>11.760999999999996</v>
      </c>
      <c r="C12" s="54">
        <v>15.77000000000001</v>
      </c>
      <c r="D12" s="54">
        <v>14.267400000000009</v>
      </c>
      <c r="E12" s="54">
        <v>18.958300000000008</v>
      </c>
      <c r="F12" s="54">
        <v>12.618099999999998</v>
      </c>
      <c r="G12" s="54">
        <v>23.197399999999988</v>
      </c>
      <c r="H12" s="54">
        <v>7.5833000000000084</v>
      </c>
      <c r="I12" s="54">
        <v>16.518699999999995</v>
      </c>
      <c r="J12" s="54">
        <v>17.507599999999996</v>
      </c>
      <c r="K12" s="50"/>
      <c r="L12" s="50">
        <f t="shared" si="0"/>
        <v>15.947210000000002</v>
      </c>
      <c r="M12" s="49">
        <f t="shared" si="1"/>
        <v>4.6470711159348062</v>
      </c>
      <c r="N12" s="49">
        <f t="shared" si="2"/>
        <v>1.4695329175134377</v>
      </c>
      <c r="P12" s="50">
        <v>16.134999999999991</v>
      </c>
      <c r="Q12" s="50">
        <v>12.370499999999993</v>
      </c>
      <c r="R12" s="50">
        <v>16.89609999999999</v>
      </c>
      <c r="S12" s="50">
        <v>15.814099999999996</v>
      </c>
      <c r="T12" s="50">
        <v>11.526700000000005</v>
      </c>
      <c r="U12" s="50">
        <v>12.819099999999992</v>
      </c>
      <c r="V12" s="50">
        <v>10.666699999999992</v>
      </c>
      <c r="W12" s="50">
        <v>18.956799999999987</v>
      </c>
      <c r="X12" s="50">
        <v>20.986099999999993</v>
      </c>
      <c r="Y12" s="50"/>
      <c r="Z12" s="50">
        <f t="shared" si="3"/>
        <v>15.130122222222216</v>
      </c>
      <c r="AA12" s="49">
        <f t="shared" si="4"/>
        <v>3.524828881938014</v>
      </c>
      <c r="AB12" s="49">
        <f t="shared" si="5"/>
        <v>1.1749429606460047</v>
      </c>
      <c r="AD12" s="50">
        <v>1.0066799999999942</v>
      </c>
      <c r="AE12" s="50">
        <v>12.579720000000009</v>
      </c>
      <c r="AF12" s="50">
        <v>11.656920000000001</v>
      </c>
      <c r="AG12" s="50">
        <v>18.380759999999984</v>
      </c>
      <c r="AH12" s="50">
        <v>17.848799999999994</v>
      </c>
      <c r="AI12" s="50">
        <v>13.470959999999991</v>
      </c>
      <c r="AJ12" s="50">
        <v>22.862880000000008</v>
      </c>
      <c r="AK12" s="50">
        <v>15.950640000000009</v>
      </c>
      <c r="AL12" s="50">
        <v>17.518320000000006</v>
      </c>
      <c r="AM12" s="50">
        <v>13.374000000000011</v>
      </c>
      <c r="AN12" s="50"/>
      <c r="AO12" s="50">
        <f t="shared" si="6"/>
        <v>14.464968000000002</v>
      </c>
      <c r="AP12" s="49">
        <f t="shared" si="7"/>
        <v>3.5765093147928413</v>
      </c>
      <c r="AQ12" s="49">
        <f t="shared" si="8"/>
        <v>1.1921697715976138</v>
      </c>
      <c r="AS12" s="50">
        <v>3.0720000000000027</v>
      </c>
      <c r="AT12" s="50">
        <v>8.0060000000000002</v>
      </c>
      <c r="AU12" s="50">
        <v>10.168000000000006</v>
      </c>
      <c r="AV12" s="50">
        <v>1.3899999999999864</v>
      </c>
      <c r="AW12" s="50">
        <v>5.5480000000000018</v>
      </c>
      <c r="AX12" s="50">
        <v>15.348000000000013</v>
      </c>
      <c r="AY12" s="50">
        <v>27.144000000000005</v>
      </c>
      <c r="AZ12" s="50">
        <v>24.90270000000001</v>
      </c>
      <c r="BA12" s="50">
        <v>20.34899999999999</v>
      </c>
      <c r="BB12" s="50">
        <v>7.7682000000000073</v>
      </c>
      <c r="BC12" s="50">
        <v>10.491700000000009</v>
      </c>
      <c r="BD12" s="50"/>
      <c r="BE12" s="50">
        <f t="shared" si="9"/>
        <v>12.198872727272731</v>
      </c>
      <c r="BF12" s="49">
        <f t="shared" si="10"/>
        <v>8.8678377325184439</v>
      </c>
      <c r="BG12" s="49">
        <f t="shared" si="11"/>
        <v>2.9559459108394814</v>
      </c>
      <c r="BI12">
        <v>8.7071400000000096</v>
      </c>
      <c r="BJ12">
        <v>10.334350000000001</v>
      </c>
      <c r="BK12">
        <v>23.413650000000018</v>
      </c>
      <c r="BL12">
        <v>5.9338500000000209</v>
      </c>
      <c r="BM12">
        <v>15.072980000000015</v>
      </c>
      <c r="BN12">
        <v>20.511920000000003</v>
      </c>
      <c r="BO12">
        <v>19.434870000000018</v>
      </c>
      <c r="BP12">
        <v>27.093689999999995</v>
      </c>
      <c r="BQ12">
        <v>14.499160000000003</v>
      </c>
      <c r="BR12">
        <v>3.4101600000000047</v>
      </c>
      <c r="BS12">
        <v>20.966270000000023</v>
      </c>
      <c r="BT12">
        <v>20.752809999999982</v>
      </c>
      <c r="BU12">
        <v>21.714680000000001</v>
      </c>
      <c r="BV12">
        <v>14.928809999999999</v>
      </c>
      <c r="BW12">
        <v>13.430820000000011</v>
      </c>
      <c r="BY12" s="50">
        <f t="shared" si="12"/>
        <v>16.013677333333341</v>
      </c>
      <c r="BZ12" s="49">
        <f t="shared" si="13"/>
        <v>6.793235000647404</v>
      </c>
      <c r="CA12" s="49">
        <f t="shared" si="14"/>
        <v>1.754005734958715</v>
      </c>
    </row>
    <row r="13" spans="1:79" x14ac:dyDescent="0.2">
      <c r="A13" s="54">
        <v>20.246700000000004</v>
      </c>
      <c r="B13" s="54">
        <v>11.429100000000005</v>
      </c>
      <c r="C13" s="54">
        <v>13.557500000000005</v>
      </c>
      <c r="D13" s="54">
        <v>15.722700000000003</v>
      </c>
      <c r="E13" s="54">
        <v>18.902899999999988</v>
      </c>
      <c r="F13" s="54">
        <v>13.138900000000007</v>
      </c>
      <c r="G13" s="54">
        <v>21.464400000000012</v>
      </c>
      <c r="H13" s="54">
        <v>7.2716000000000065</v>
      </c>
      <c r="I13" s="54">
        <v>16.376299999999986</v>
      </c>
      <c r="J13" s="54">
        <v>18.937900000000013</v>
      </c>
      <c r="K13" s="50"/>
      <c r="L13" s="50">
        <f t="shared" si="0"/>
        <v>15.704800000000002</v>
      </c>
      <c r="M13" s="49">
        <f t="shared" si="1"/>
        <v>4.4162461747003503</v>
      </c>
      <c r="N13" s="49">
        <f t="shared" si="2"/>
        <v>1.3965396620058979</v>
      </c>
      <c r="P13" s="50">
        <v>16.108200000000011</v>
      </c>
      <c r="Q13" s="50">
        <v>13.112799999999993</v>
      </c>
      <c r="R13" s="50">
        <v>19.437200000000018</v>
      </c>
      <c r="S13" s="50">
        <v>16.721900000000005</v>
      </c>
      <c r="T13" s="50">
        <v>13.603399999999993</v>
      </c>
      <c r="U13" s="50">
        <v>11.541600000000017</v>
      </c>
      <c r="V13" s="50">
        <v>12.56450000000001</v>
      </c>
      <c r="W13" s="50">
        <v>20.173200000000008</v>
      </c>
      <c r="X13" s="50">
        <v>21.745199999999983</v>
      </c>
      <c r="Y13" s="50"/>
      <c r="Z13" s="50">
        <f t="shared" si="3"/>
        <v>16.112000000000005</v>
      </c>
      <c r="AA13" s="49">
        <f t="shared" si="4"/>
        <v>3.6813180754316721</v>
      </c>
      <c r="AB13" s="49">
        <f t="shared" si="5"/>
        <v>1.2271060251438908</v>
      </c>
      <c r="AD13" s="50">
        <v>3.1196400000000151</v>
      </c>
      <c r="AE13" s="50">
        <v>12.594120000000009</v>
      </c>
      <c r="AF13" s="50">
        <v>12.749040000000003</v>
      </c>
      <c r="AG13" s="50">
        <v>19.938840000000003</v>
      </c>
      <c r="AH13" s="50">
        <v>18.577439999999999</v>
      </c>
      <c r="AI13" s="50">
        <v>16.42979999999999</v>
      </c>
      <c r="AJ13" s="50">
        <v>23.633280000000003</v>
      </c>
      <c r="AK13" s="50">
        <v>18.795119999999997</v>
      </c>
      <c r="AL13" s="50">
        <v>18.204960000000018</v>
      </c>
      <c r="AM13" s="50">
        <v>12.228839999999991</v>
      </c>
      <c r="AN13" s="50"/>
      <c r="AO13" s="50">
        <f t="shared" si="6"/>
        <v>15.627108000000002</v>
      </c>
      <c r="AP13" s="49">
        <f t="shared" si="7"/>
        <v>3.8789314334749432</v>
      </c>
      <c r="AQ13" s="49">
        <f t="shared" si="8"/>
        <v>1.2929771444916478</v>
      </c>
      <c r="AS13" s="50">
        <v>6.6699999999999875</v>
      </c>
      <c r="AT13" s="50">
        <v>10.917000000000002</v>
      </c>
      <c r="AU13" s="50">
        <v>11.842999999999989</v>
      </c>
      <c r="AV13" s="50">
        <v>0.73799999999999955</v>
      </c>
      <c r="AW13" s="50">
        <v>7.6440000000000055</v>
      </c>
      <c r="AX13" s="50">
        <v>16.866000000000014</v>
      </c>
      <c r="AY13" s="50">
        <v>24.75</v>
      </c>
      <c r="AZ13" s="50">
        <v>24.542000000000002</v>
      </c>
      <c r="BA13" s="50">
        <v>26.621000000000009</v>
      </c>
      <c r="BB13" s="50">
        <v>6.3913000000000011</v>
      </c>
      <c r="BC13" s="50">
        <v>9.1287000000000091</v>
      </c>
      <c r="BD13" s="50"/>
      <c r="BE13" s="50">
        <f t="shared" si="9"/>
        <v>13.282818181818184</v>
      </c>
      <c r="BF13" s="49">
        <f t="shared" si="10"/>
        <v>9.3276867952498161</v>
      </c>
      <c r="BG13" s="49">
        <f t="shared" si="11"/>
        <v>3.1092289317499389</v>
      </c>
      <c r="BI13">
        <v>9.4796000000000049</v>
      </c>
      <c r="BJ13">
        <v>11.40607</v>
      </c>
      <c r="BK13">
        <v>23.942230000000009</v>
      </c>
      <c r="BL13">
        <v>6.2939499999999953</v>
      </c>
      <c r="BM13">
        <v>16.219579999999993</v>
      </c>
      <c r="BN13">
        <v>21.377720000000011</v>
      </c>
      <c r="BO13">
        <v>19.247929999999982</v>
      </c>
      <c r="BP13">
        <v>28.646020000000021</v>
      </c>
      <c r="BQ13">
        <v>14.311829999999986</v>
      </c>
      <c r="BR13">
        <v>1.6705000000000041</v>
      </c>
      <c r="BS13">
        <v>21.694789999999998</v>
      </c>
      <c r="BT13">
        <v>19.59411999999999</v>
      </c>
      <c r="BU13">
        <v>22.089860000000002</v>
      </c>
      <c r="BV13">
        <v>15.969590000000011</v>
      </c>
      <c r="BW13">
        <v>13.364649999999983</v>
      </c>
      <c r="BY13" s="50">
        <f t="shared" si="12"/>
        <v>16.353895999999999</v>
      </c>
      <c r="BZ13" s="49">
        <f t="shared" si="13"/>
        <v>7.1515820693534113</v>
      </c>
      <c r="CA13" s="49">
        <f t="shared" si="14"/>
        <v>1.8465305502427558</v>
      </c>
    </row>
    <row r="14" spans="1:79" x14ac:dyDescent="0.2">
      <c r="A14" s="54">
        <v>17.007599999999996</v>
      </c>
      <c r="B14" s="54">
        <v>11.354899999999986</v>
      </c>
      <c r="C14" s="54">
        <v>13.646199999999993</v>
      </c>
      <c r="D14" s="54">
        <v>15.913800000000009</v>
      </c>
      <c r="E14" s="54">
        <v>19.5548</v>
      </c>
      <c r="F14" s="54">
        <v>13.072599999999994</v>
      </c>
      <c r="G14" s="54">
        <v>20.064899999999994</v>
      </c>
      <c r="H14" s="54">
        <v>7.0833000000000084</v>
      </c>
      <c r="I14" s="54">
        <v>17.407399999999996</v>
      </c>
      <c r="J14" s="54">
        <v>18.105799999999988</v>
      </c>
      <c r="K14" s="50"/>
      <c r="L14" s="50">
        <f t="shared" si="0"/>
        <v>15.321129999999997</v>
      </c>
      <c r="M14" s="49">
        <f t="shared" si="1"/>
        <v>4.0439772087087178</v>
      </c>
      <c r="N14" s="49">
        <f t="shared" si="2"/>
        <v>1.2788178785329658</v>
      </c>
      <c r="P14" s="50">
        <v>13.200999999999993</v>
      </c>
      <c r="Q14" s="50">
        <v>15.086099999999988</v>
      </c>
      <c r="R14" s="50">
        <v>21.05540000000002</v>
      </c>
      <c r="S14" s="50">
        <v>16.730799999999988</v>
      </c>
      <c r="T14" s="50">
        <v>15.2423</v>
      </c>
      <c r="U14" s="50">
        <v>10.806399999999996</v>
      </c>
      <c r="V14" s="50">
        <v>14.608499999999992</v>
      </c>
      <c r="W14" s="50">
        <v>22.022999999999996</v>
      </c>
      <c r="X14" s="50">
        <v>19.823499999999996</v>
      </c>
      <c r="Y14" s="50"/>
      <c r="Z14" s="50">
        <f t="shared" si="3"/>
        <v>16.508555555555553</v>
      </c>
      <c r="AA14" s="49">
        <f t="shared" si="4"/>
        <v>3.7552070013219994</v>
      </c>
      <c r="AB14" s="49">
        <f t="shared" si="5"/>
        <v>1.2517356671073332</v>
      </c>
      <c r="AD14" s="50">
        <v>3.4610399999999912</v>
      </c>
      <c r="AE14" s="50">
        <v>13.165919999999995</v>
      </c>
      <c r="AF14" s="50">
        <v>15.805680000000006</v>
      </c>
      <c r="AG14" s="50">
        <v>19.944599999999991</v>
      </c>
      <c r="AH14" s="50">
        <v>19.217640000000006</v>
      </c>
      <c r="AI14" s="50">
        <v>18.476519999999994</v>
      </c>
      <c r="AJ14" s="50">
        <v>22.64459999999999</v>
      </c>
      <c r="AK14" s="50">
        <v>19.138319999999997</v>
      </c>
      <c r="AL14" s="50">
        <v>18.190320000000007</v>
      </c>
      <c r="AM14" s="50">
        <v>12.087959999999986</v>
      </c>
      <c r="AN14" s="50"/>
      <c r="AO14" s="50">
        <f t="shared" si="6"/>
        <v>16.213259999999998</v>
      </c>
      <c r="AP14" s="49">
        <f t="shared" si="7"/>
        <v>3.3596899359315957</v>
      </c>
      <c r="AQ14" s="49">
        <f t="shared" si="8"/>
        <v>1.1198966453105319</v>
      </c>
      <c r="AS14" s="50">
        <v>1.4840000000000089</v>
      </c>
      <c r="AT14" s="50">
        <v>12.74799999999999</v>
      </c>
      <c r="AU14" s="50">
        <v>13.086999999999989</v>
      </c>
      <c r="AV14" s="50">
        <v>2.06</v>
      </c>
      <c r="AW14" s="50">
        <v>6.6500000000000057</v>
      </c>
      <c r="AX14" s="50">
        <v>19.037000000000006</v>
      </c>
      <c r="AY14" s="50">
        <v>26.02000000000001</v>
      </c>
      <c r="AZ14" s="50">
        <v>31.061000000000007</v>
      </c>
      <c r="BA14" s="50">
        <v>30.032999999999987</v>
      </c>
      <c r="BB14" s="50">
        <v>7.6254000000000133</v>
      </c>
      <c r="BC14" s="50">
        <v>9.4584000000000117</v>
      </c>
      <c r="BD14" s="50"/>
      <c r="BE14" s="50">
        <f t="shared" si="9"/>
        <v>14.478527272727275</v>
      </c>
      <c r="BF14" s="49">
        <f t="shared" si="10"/>
        <v>10.819094310420706</v>
      </c>
      <c r="BG14" s="49">
        <f t="shared" si="11"/>
        <v>3.6063647701402353</v>
      </c>
      <c r="BI14">
        <v>8.7969699999999875</v>
      </c>
      <c r="BJ14">
        <v>12.322050000000004</v>
      </c>
      <c r="BK14">
        <v>25.047620000000009</v>
      </c>
      <c r="BL14">
        <v>6.150950000000023</v>
      </c>
      <c r="BM14">
        <v>17.772950000000009</v>
      </c>
      <c r="BN14">
        <v>22.226230000000015</v>
      </c>
      <c r="BO14">
        <v>18.914089999999987</v>
      </c>
      <c r="BP14">
        <v>28.768350000000012</v>
      </c>
      <c r="BQ14">
        <v>12.764960000000002</v>
      </c>
      <c r="BR14">
        <v>1.2309699999999992</v>
      </c>
      <c r="BS14">
        <v>22.973600000000005</v>
      </c>
      <c r="BT14">
        <v>16.680820000000011</v>
      </c>
      <c r="BU14">
        <v>22.538489999999996</v>
      </c>
      <c r="BV14">
        <v>16.670549999999992</v>
      </c>
      <c r="BW14">
        <v>14.354990000000015</v>
      </c>
      <c r="BY14" s="50">
        <f t="shared" si="12"/>
        <v>16.480906000000004</v>
      </c>
      <c r="BZ14" s="49">
        <f t="shared" si="13"/>
        <v>7.4538052442137692</v>
      </c>
      <c r="CA14" s="49">
        <f t="shared" si="14"/>
        <v>1.9245642384475623</v>
      </c>
    </row>
    <row r="15" spans="1:79" x14ac:dyDescent="0.2">
      <c r="A15" s="54">
        <v>14.444400000000002</v>
      </c>
      <c r="B15" s="54">
        <v>11.434400000000011</v>
      </c>
      <c r="C15" s="54">
        <v>14.127600000000001</v>
      </c>
      <c r="D15" s="54">
        <v>15.721300000000014</v>
      </c>
      <c r="E15" s="54">
        <v>20.538800000000009</v>
      </c>
      <c r="F15" s="54">
        <v>13.038399999999996</v>
      </c>
      <c r="G15" s="54">
        <v>20.408299999999997</v>
      </c>
      <c r="H15" s="54">
        <v>8.2592999999999961</v>
      </c>
      <c r="I15" s="54">
        <v>16.712299999999999</v>
      </c>
      <c r="J15" s="54">
        <v>15.812700000000007</v>
      </c>
      <c r="K15" s="50"/>
      <c r="L15" s="50">
        <f t="shared" si="0"/>
        <v>15.049750000000003</v>
      </c>
      <c r="M15" s="49">
        <f t="shared" si="1"/>
        <v>3.7577206079247372</v>
      </c>
      <c r="N15" s="49">
        <f t="shared" si="2"/>
        <v>1.1882955931594736</v>
      </c>
      <c r="P15" s="50">
        <v>12.356600000000014</v>
      </c>
      <c r="Q15" s="50">
        <v>18.861699999999985</v>
      </c>
      <c r="R15" s="50">
        <v>20.901499999999999</v>
      </c>
      <c r="S15" s="50">
        <v>15.256599999999992</v>
      </c>
      <c r="T15" s="50">
        <v>16.019900000000007</v>
      </c>
      <c r="U15" s="50">
        <v>10.425799999999981</v>
      </c>
      <c r="V15" s="50">
        <v>15.778400000000005</v>
      </c>
      <c r="W15" s="50">
        <v>23.365800000000007</v>
      </c>
      <c r="X15" s="50">
        <v>17.366399999999999</v>
      </c>
      <c r="Y15" s="50"/>
      <c r="Z15" s="50">
        <f t="shared" si="3"/>
        <v>16.703633333333332</v>
      </c>
      <c r="AA15" s="49">
        <f t="shared" si="4"/>
        <v>4.0129229412611496</v>
      </c>
      <c r="AB15" s="49">
        <f t="shared" si="5"/>
        <v>1.3376409804203833</v>
      </c>
      <c r="AD15" s="50">
        <v>3.8247599999999919</v>
      </c>
      <c r="AE15" s="50">
        <v>12.848880000000008</v>
      </c>
      <c r="AF15" s="50">
        <v>18.107519999999987</v>
      </c>
      <c r="AG15" s="50">
        <v>18.0822</v>
      </c>
      <c r="AH15" s="50">
        <v>19.561920000000008</v>
      </c>
      <c r="AI15" s="50">
        <v>18.726480000000002</v>
      </c>
      <c r="AJ15" s="50">
        <v>22.639800000000001</v>
      </c>
      <c r="AK15" s="50">
        <v>17.574359999999988</v>
      </c>
      <c r="AL15" s="50">
        <v>17.454119999999989</v>
      </c>
      <c r="AM15" s="50">
        <v>13.612559999999984</v>
      </c>
      <c r="AN15" s="50"/>
      <c r="AO15" s="50">
        <f t="shared" si="6"/>
        <v>16.243259999999996</v>
      </c>
      <c r="AP15" s="49">
        <f t="shared" si="7"/>
        <v>2.9474082339574408</v>
      </c>
      <c r="AQ15" s="49">
        <f t="shared" si="8"/>
        <v>0.98246941131914689</v>
      </c>
      <c r="AS15" s="50">
        <v>4.9699999999999989</v>
      </c>
      <c r="AT15" s="50">
        <v>7.0939999999999941</v>
      </c>
      <c r="AU15" s="50">
        <v>9.9919999999999902</v>
      </c>
      <c r="AV15" s="50">
        <v>1.4420000000000099</v>
      </c>
      <c r="AW15" s="50">
        <v>7.9379999999999882</v>
      </c>
      <c r="AX15" s="50">
        <v>19.074000000000012</v>
      </c>
      <c r="AY15" s="50">
        <v>30.503999999999991</v>
      </c>
      <c r="AZ15" s="50">
        <v>33.274599999999992</v>
      </c>
      <c r="BA15" s="50">
        <v>24.028999999999996</v>
      </c>
      <c r="BB15" s="50">
        <v>5.6631999999999891</v>
      </c>
      <c r="BC15" s="50">
        <v>13.507900000000006</v>
      </c>
      <c r="BD15" s="50"/>
      <c r="BE15" s="50">
        <f t="shared" si="9"/>
        <v>14.317154545454542</v>
      </c>
      <c r="BF15" s="49">
        <f t="shared" si="10"/>
        <v>11.228055690991207</v>
      </c>
      <c r="BG15" s="49">
        <f t="shared" si="11"/>
        <v>3.7426852303304021</v>
      </c>
      <c r="BI15">
        <v>5.6682599999999894</v>
      </c>
      <c r="BJ15">
        <v>12.672399999999996</v>
      </c>
      <c r="BK15">
        <v>25.488320000000016</v>
      </c>
      <c r="BL15">
        <v>6.0365499999999912</v>
      </c>
      <c r="BM15">
        <v>19.356350000000006</v>
      </c>
      <c r="BN15">
        <v>21.759920000000022</v>
      </c>
      <c r="BO15">
        <v>14.557140000000004</v>
      </c>
      <c r="BP15">
        <v>29.187080000000023</v>
      </c>
      <c r="BQ15">
        <v>11.375260000000011</v>
      </c>
      <c r="BR15">
        <v>0.79130999999999574</v>
      </c>
      <c r="BS15">
        <v>23.626070000000013</v>
      </c>
      <c r="BT15">
        <v>15.938130000000001</v>
      </c>
      <c r="BU15">
        <v>23.296650000000014</v>
      </c>
      <c r="BV15">
        <v>15.816709999999986</v>
      </c>
      <c r="BW15">
        <v>14.367990000000006</v>
      </c>
      <c r="BY15" s="50">
        <f t="shared" si="12"/>
        <v>15.99587600000001</v>
      </c>
      <c r="BZ15" s="49">
        <f t="shared" si="13"/>
        <v>7.9925418549731182</v>
      </c>
      <c r="CA15" s="49">
        <f t="shared" si="14"/>
        <v>2.0636654332117748</v>
      </c>
    </row>
    <row r="16" spans="1:79" x14ac:dyDescent="0.2">
      <c r="A16" s="54">
        <v>14.92410000000001</v>
      </c>
      <c r="B16" s="54">
        <v>11.634199999999993</v>
      </c>
      <c r="C16" s="54">
        <v>14.112300000000005</v>
      </c>
      <c r="D16" s="54">
        <v>15.544099999999986</v>
      </c>
      <c r="E16" s="54">
        <v>21.56219999999999</v>
      </c>
      <c r="F16" s="54">
        <v>14.419900000000013</v>
      </c>
      <c r="G16" s="54">
        <v>22.556000000000012</v>
      </c>
      <c r="H16" s="54">
        <v>10.030900000000003</v>
      </c>
      <c r="I16" s="54">
        <v>14.76169999999999</v>
      </c>
      <c r="J16" s="54">
        <v>14.29910000000001</v>
      </c>
      <c r="K16" s="50"/>
      <c r="L16" s="50">
        <f t="shared" si="0"/>
        <v>15.384450000000001</v>
      </c>
      <c r="M16" s="49">
        <f t="shared" si="1"/>
        <v>3.8969009322936539</v>
      </c>
      <c r="N16" s="49">
        <f t="shared" si="2"/>
        <v>1.2323082762081552</v>
      </c>
      <c r="P16" s="50">
        <v>13.074099999999987</v>
      </c>
      <c r="Q16" s="50">
        <v>23.412000000000006</v>
      </c>
      <c r="R16" s="50">
        <v>18.988600000000019</v>
      </c>
      <c r="S16" s="50">
        <v>13.899499999999989</v>
      </c>
      <c r="T16" s="50">
        <v>16.174399999999991</v>
      </c>
      <c r="U16" s="50">
        <v>11.218900000000019</v>
      </c>
      <c r="V16" s="50">
        <v>16.06389999999999</v>
      </c>
      <c r="W16" s="50">
        <v>24.010799999999989</v>
      </c>
      <c r="X16" s="50">
        <v>17.105799999999988</v>
      </c>
      <c r="Y16" s="50"/>
      <c r="Z16" s="50">
        <f t="shared" si="3"/>
        <v>17.105333333333331</v>
      </c>
      <c r="AA16" s="49">
        <f t="shared" si="4"/>
        <v>4.3894153238216118</v>
      </c>
      <c r="AB16" s="49">
        <f t="shared" si="5"/>
        <v>1.4631384412738706</v>
      </c>
      <c r="AD16" s="50">
        <v>5.6726400000000128</v>
      </c>
      <c r="AE16" s="50">
        <v>11.304600000000004</v>
      </c>
      <c r="AF16" s="50">
        <v>16.594920000000013</v>
      </c>
      <c r="AG16" s="50">
        <v>17.722559999999998</v>
      </c>
      <c r="AH16" s="50">
        <v>21.472559999999998</v>
      </c>
      <c r="AI16" s="50">
        <v>18.662880000000005</v>
      </c>
      <c r="AJ16" s="50">
        <v>23.445719999999984</v>
      </c>
      <c r="AK16" s="50">
        <v>18.289319999999986</v>
      </c>
      <c r="AL16" s="50">
        <v>18.128880000000013</v>
      </c>
      <c r="AM16" s="50">
        <v>16.586999999999989</v>
      </c>
      <c r="AN16" s="50"/>
      <c r="AO16" s="50">
        <f t="shared" si="6"/>
        <v>16.788108000000001</v>
      </c>
      <c r="AP16" s="49">
        <f t="shared" si="7"/>
        <v>3.3750113098476988</v>
      </c>
      <c r="AQ16" s="49">
        <f t="shared" si="8"/>
        <v>1.125003769949233</v>
      </c>
      <c r="AS16" s="50">
        <v>5.2860000000000014</v>
      </c>
      <c r="AT16" s="50">
        <v>5.195999999999998</v>
      </c>
      <c r="AU16" s="50">
        <v>10.259999999999991</v>
      </c>
      <c r="AV16" s="50">
        <v>0.65000000000000602</v>
      </c>
      <c r="AW16" s="50">
        <v>4.6220000000000141</v>
      </c>
      <c r="AX16" s="50">
        <v>17.259999999999991</v>
      </c>
      <c r="AY16" s="50">
        <v>31.539999999999992</v>
      </c>
      <c r="AZ16" s="50">
        <v>29.748999999999995</v>
      </c>
      <c r="BA16" s="50">
        <v>29.431000000000012</v>
      </c>
      <c r="BB16" s="50">
        <v>4.4114999999999895</v>
      </c>
      <c r="BC16" s="50">
        <v>11.61699999999999</v>
      </c>
      <c r="BD16" s="50"/>
      <c r="BE16" s="50">
        <f t="shared" si="9"/>
        <v>13.638409090909089</v>
      </c>
      <c r="BF16" s="49">
        <f t="shared" si="10"/>
        <v>12.051085454223614</v>
      </c>
      <c r="BG16" s="49">
        <f t="shared" si="11"/>
        <v>4.0170284847412043</v>
      </c>
      <c r="BI16">
        <v>5.2140399999999829</v>
      </c>
      <c r="BJ16">
        <v>12.237549999999999</v>
      </c>
      <c r="BK16">
        <v>25.455170000000024</v>
      </c>
      <c r="BL16">
        <v>6.459699999999998</v>
      </c>
      <c r="BM16">
        <v>20.517510000000016</v>
      </c>
      <c r="BN16">
        <v>20.594600000000014</v>
      </c>
      <c r="BO16">
        <v>15.090530000000015</v>
      </c>
      <c r="BP16">
        <v>29.684719999999984</v>
      </c>
      <c r="BQ16">
        <v>12.206870000000023</v>
      </c>
      <c r="BR16">
        <v>0.78507000000001881</v>
      </c>
      <c r="BS16">
        <v>23.66858000000002</v>
      </c>
      <c r="BT16">
        <v>17.199390000000008</v>
      </c>
      <c r="BU16">
        <v>23.066939999999988</v>
      </c>
      <c r="BV16">
        <v>14.019590000000008</v>
      </c>
      <c r="BW16">
        <v>14.119169999999983</v>
      </c>
      <c r="BY16" s="50">
        <f t="shared" si="12"/>
        <v>16.021295333333338</v>
      </c>
      <c r="BZ16" s="49">
        <f t="shared" si="13"/>
        <v>8.0358546500977823</v>
      </c>
      <c r="CA16" s="49">
        <f t="shared" si="14"/>
        <v>2.0748487488248091</v>
      </c>
    </row>
    <row r="17" spans="1:79" x14ac:dyDescent="0.2">
      <c r="A17" s="54">
        <v>16.925900000000013</v>
      </c>
      <c r="B17" s="54">
        <v>12.194700000000012</v>
      </c>
      <c r="C17" s="54">
        <v>15.0334</v>
      </c>
      <c r="D17" s="54">
        <v>14.689799999999991</v>
      </c>
      <c r="E17" s="54">
        <v>22.271800000000013</v>
      </c>
      <c r="F17" s="54">
        <v>16.209900000000005</v>
      </c>
      <c r="G17" s="54">
        <v>24.288700000000006</v>
      </c>
      <c r="H17" s="54">
        <v>11.506200000000007</v>
      </c>
      <c r="I17" s="54">
        <v>13.364499999999992</v>
      </c>
      <c r="J17" s="54">
        <v>13.917100000000005</v>
      </c>
      <c r="K17" s="50"/>
      <c r="L17" s="50">
        <f t="shared" si="0"/>
        <v>16.040200000000006</v>
      </c>
      <c r="M17" s="49">
        <f t="shared" si="1"/>
        <v>4.1837387604337346</v>
      </c>
      <c r="N17" s="49">
        <f t="shared" si="2"/>
        <v>1.3230143618100145</v>
      </c>
      <c r="P17" s="50">
        <v>15.053299999999979</v>
      </c>
      <c r="Q17" s="50">
        <v>23.3887</v>
      </c>
      <c r="R17" s="50">
        <v>18.59899999999999</v>
      </c>
      <c r="S17" s="50">
        <v>13.604199999999992</v>
      </c>
      <c r="T17" s="50">
        <v>13.249099999999999</v>
      </c>
      <c r="U17" s="50">
        <v>12.677400000000006</v>
      </c>
      <c r="V17" s="50">
        <v>15.974199999999996</v>
      </c>
      <c r="W17" s="50">
        <v>24.741399999999999</v>
      </c>
      <c r="X17" s="50">
        <v>17.338699999999989</v>
      </c>
      <c r="Y17" s="50"/>
      <c r="Z17" s="50">
        <f t="shared" si="3"/>
        <v>17.18066666666666</v>
      </c>
      <c r="AA17" s="49">
        <f t="shared" si="4"/>
        <v>4.3624821214533398</v>
      </c>
      <c r="AB17" s="49">
        <f t="shared" si="5"/>
        <v>1.4541607071511133</v>
      </c>
      <c r="AD17" s="50">
        <v>5.4872399999999972</v>
      </c>
      <c r="AE17" s="50">
        <v>9.9928800000000138</v>
      </c>
      <c r="AF17" s="50">
        <v>15.678240000000004</v>
      </c>
      <c r="AG17" s="50">
        <v>18.155520000000013</v>
      </c>
      <c r="AH17" s="50">
        <v>22.974840000000004</v>
      </c>
      <c r="AI17" s="50">
        <v>18.751080000000002</v>
      </c>
      <c r="AJ17" s="50">
        <v>22.9254</v>
      </c>
      <c r="AK17" s="50">
        <v>20.987040000000011</v>
      </c>
      <c r="AL17" s="50">
        <v>19.731119999999997</v>
      </c>
      <c r="AM17" s="50">
        <v>18.972479999999983</v>
      </c>
      <c r="AN17" s="50"/>
      <c r="AO17" s="50">
        <f t="shared" si="6"/>
        <v>17.365584000000005</v>
      </c>
      <c r="AP17" s="49">
        <f t="shared" si="7"/>
        <v>3.9959102426856323</v>
      </c>
      <c r="AQ17" s="49">
        <f t="shared" si="8"/>
        <v>1.3319700808952109</v>
      </c>
      <c r="AS17" s="50">
        <v>5.8290000000000077</v>
      </c>
      <c r="AT17" s="50">
        <v>7.2880000000000109</v>
      </c>
      <c r="AU17" s="50">
        <v>11.738</v>
      </c>
      <c r="AV17" s="50">
        <v>2.2940000000000098</v>
      </c>
      <c r="AW17" s="50">
        <v>3.4850000000000136</v>
      </c>
      <c r="AX17" s="50">
        <v>18.604000000000013</v>
      </c>
      <c r="AY17" s="50">
        <v>23.253999999999991</v>
      </c>
      <c r="AZ17" s="50">
        <v>31.889600000000002</v>
      </c>
      <c r="BA17" s="50">
        <v>24</v>
      </c>
      <c r="BB17" s="50">
        <v>1.0512999999999977</v>
      </c>
      <c r="BC17" s="50">
        <v>11.677699999999987</v>
      </c>
      <c r="BD17" s="50"/>
      <c r="BE17" s="50">
        <f t="shared" si="9"/>
        <v>12.828236363636366</v>
      </c>
      <c r="BF17" s="49">
        <f t="shared" si="10"/>
        <v>10.909879293494086</v>
      </c>
      <c r="BG17" s="49">
        <f t="shared" si="11"/>
        <v>3.6366264311646952</v>
      </c>
      <c r="BI17">
        <v>6.4283699999999868</v>
      </c>
      <c r="BJ17">
        <v>11.615109999999987</v>
      </c>
      <c r="BK17">
        <v>26.129090000000005</v>
      </c>
      <c r="BL17">
        <v>7.5966800000000205</v>
      </c>
      <c r="BM17">
        <v>19.281860000000009</v>
      </c>
      <c r="BN17">
        <v>20.606039999999993</v>
      </c>
      <c r="BO17">
        <v>15.931760000000011</v>
      </c>
      <c r="BP17">
        <v>30.620460000000008</v>
      </c>
      <c r="BQ17">
        <v>13.363479999999981</v>
      </c>
      <c r="BR17">
        <v>1.2999999999999972</v>
      </c>
      <c r="BS17">
        <v>23.080590000000001</v>
      </c>
      <c r="BT17">
        <v>18.954650000000001</v>
      </c>
      <c r="BU17">
        <v>21.641360000000006</v>
      </c>
      <c r="BV17">
        <v>13.866709999999998</v>
      </c>
      <c r="BW17">
        <v>15.299830000000014</v>
      </c>
      <c r="BY17" s="50">
        <f t="shared" si="12"/>
        <v>16.381066000000004</v>
      </c>
      <c r="BZ17" s="49">
        <f t="shared" si="13"/>
        <v>7.7754201347587246</v>
      </c>
      <c r="CA17" s="49">
        <f t="shared" si="14"/>
        <v>2.0076048461124247</v>
      </c>
    </row>
    <row r="18" spans="1:79" x14ac:dyDescent="0.2">
      <c r="A18" s="54">
        <v>18.538600000000002</v>
      </c>
      <c r="B18" s="54">
        <v>14.311700000000002</v>
      </c>
      <c r="C18" s="54">
        <v>15.778600000000012</v>
      </c>
      <c r="D18" s="54">
        <v>14.229299999999995</v>
      </c>
      <c r="E18" s="54">
        <v>23.593999999999994</v>
      </c>
      <c r="F18" s="54">
        <v>17.303300000000007</v>
      </c>
      <c r="G18" s="54">
        <v>24.784099999999995</v>
      </c>
      <c r="H18" s="54">
        <v>11</v>
      </c>
      <c r="I18" s="54">
        <v>13.676299999999998</v>
      </c>
      <c r="J18" s="54">
        <v>12.586500000000001</v>
      </c>
      <c r="K18" s="50"/>
      <c r="L18" s="50">
        <f t="shared" si="0"/>
        <v>16.58024</v>
      </c>
      <c r="M18" s="49">
        <f t="shared" si="1"/>
        <v>4.5666893231068135</v>
      </c>
      <c r="N18" s="49">
        <f t="shared" si="2"/>
        <v>1.4441139627390134</v>
      </c>
      <c r="P18" s="50">
        <v>16.016799999999989</v>
      </c>
      <c r="Q18" s="50">
        <v>22.104299999999995</v>
      </c>
      <c r="R18" s="50">
        <v>20.12299999999999</v>
      </c>
      <c r="S18" s="50">
        <v>15.132900000000006</v>
      </c>
      <c r="T18" s="50">
        <v>10.243200000000002</v>
      </c>
      <c r="U18" s="50">
        <v>13.447999999999979</v>
      </c>
      <c r="V18" s="50">
        <v>16.683199999999999</v>
      </c>
      <c r="W18" s="50">
        <v>23.941599999999994</v>
      </c>
      <c r="X18" s="50">
        <v>17.906599999999997</v>
      </c>
      <c r="Y18" s="50"/>
      <c r="Z18" s="50">
        <f t="shared" si="3"/>
        <v>17.28884444444444</v>
      </c>
      <c r="AA18" s="49">
        <f t="shared" si="4"/>
        <v>4.2849740186234291</v>
      </c>
      <c r="AB18" s="49">
        <f t="shared" si="5"/>
        <v>1.4283246728744763</v>
      </c>
      <c r="AD18" s="50">
        <v>4.3628400000000171</v>
      </c>
      <c r="AE18" s="50">
        <v>8.8350000000000133</v>
      </c>
      <c r="AF18" s="50">
        <v>13.208039999999993</v>
      </c>
      <c r="AG18" s="50">
        <v>16.999680000000012</v>
      </c>
      <c r="AH18" s="50">
        <v>21.706679999999995</v>
      </c>
      <c r="AI18" s="50">
        <v>18.194400000000005</v>
      </c>
      <c r="AJ18" s="50">
        <v>22.401119999999992</v>
      </c>
      <c r="AK18" s="50">
        <v>22.058640000000015</v>
      </c>
      <c r="AL18" s="50">
        <v>20.772000000000002</v>
      </c>
      <c r="AM18" s="50">
        <v>18.641520000000014</v>
      </c>
      <c r="AN18" s="50"/>
      <c r="AO18" s="50">
        <f t="shared" si="6"/>
        <v>16.717992000000002</v>
      </c>
      <c r="AP18" s="49">
        <f t="shared" si="7"/>
        <v>4.5497497399747138</v>
      </c>
      <c r="AQ18" s="49">
        <f t="shared" si="8"/>
        <v>1.5165832466582378</v>
      </c>
      <c r="AS18" s="50">
        <v>6.1839999999999975</v>
      </c>
      <c r="AT18" s="50">
        <v>7.5840000000000032</v>
      </c>
      <c r="AU18" s="50">
        <v>11.324000000000012</v>
      </c>
      <c r="AV18" s="50">
        <v>1.4410000000000001</v>
      </c>
      <c r="AW18" s="50">
        <v>6.4019999999999868</v>
      </c>
      <c r="AX18" s="50">
        <v>15.866000000000014</v>
      </c>
      <c r="AY18" s="50">
        <v>24.10499999999999</v>
      </c>
      <c r="AZ18" s="50">
        <v>35.831999999999994</v>
      </c>
      <c r="BA18" s="50">
        <v>21.192000000000007</v>
      </c>
      <c r="BB18" s="50">
        <v>5.3120999999999867</v>
      </c>
      <c r="BC18" s="50">
        <v>13.121199999999988</v>
      </c>
      <c r="BD18" s="50"/>
      <c r="BE18" s="50">
        <f t="shared" si="9"/>
        <v>13.487572727272726</v>
      </c>
      <c r="BF18" s="49">
        <f t="shared" si="10"/>
        <v>10.750675722018594</v>
      </c>
      <c r="BG18" s="49">
        <f t="shared" si="11"/>
        <v>3.5835585740061977</v>
      </c>
      <c r="BI18">
        <v>6.4993500000000211</v>
      </c>
      <c r="BJ18">
        <v>12.186460000000011</v>
      </c>
      <c r="BK18">
        <v>27.154660000000021</v>
      </c>
      <c r="BL18">
        <v>8.8887500000000159</v>
      </c>
      <c r="BM18">
        <v>18.814119999999988</v>
      </c>
      <c r="BN18">
        <v>20.900230000000008</v>
      </c>
      <c r="BO18">
        <v>15.355080000000001</v>
      </c>
      <c r="BP18">
        <v>30.15025</v>
      </c>
      <c r="BQ18">
        <v>12.223120000000009</v>
      </c>
      <c r="BR18">
        <v>3.0804799999999943</v>
      </c>
      <c r="BS18">
        <v>23.217870000000019</v>
      </c>
      <c r="BT18">
        <v>19.500260000000011</v>
      </c>
      <c r="BU18">
        <v>20.070830000000001</v>
      </c>
      <c r="BV18">
        <v>13.085020000000014</v>
      </c>
      <c r="BW18">
        <v>16.759599999999992</v>
      </c>
      <c r="BY18" s="50">
        <f t="shared" si="12"/>
        <v>16.525738666666676</v>
      </c>
      <c r="BZ18" s="49">
        <f t="shared" si="13"/>
        <v>7.4613614401249633</v>
      </c>
      <c r="CA18" s="49">
        <f t="shared" si="14"/>
        <v>1.9265152398425447</v>
      </c>
    </row>
    <row r="19" spans="1:79" x14ac:dyDescent="0.2">
      <c r="A19" s="54">
        <v>20.484100000000012</v>
      </c>
      <c r="B19" s="54">
        <v>16.206799999999987</v>
      </c>
      <c r="C19" s="54">
        <v>14.406100000000009</v>
      </c>
      <c r="D19" s="54">
        <v>15.544600000000003</v>
      </c>
      <c r="E19" s="54">
        <v>24.934400000000011</v>
      </c>
      <c r="F19" s="54">
        <v>18.56110000000001</v>
      </c>
      <c r="G19" s="54">
        <v>23.832699999999988</v>
      </c>
      <c r="H19" s="54">
        <v>11.345699999999994</v>
      </c>
      <c r="I19" s="54">
        <v>13.614599999999996</v>
      </c>
      <c r="J19" s="54">
        <v>11.197800000000001</v>
      </c>
      <c r="K19" s="50"/>
      <c r="L19" s="50">
        <f t="shared" si="0"/>
        <v>17.012790000000003</v>
      </c>
      <c r="M19" s="49">
        <f t="shared" si="1"/>
        <v>4.8395142310061656</v>
      </c>
      <c r="N19" s="49">
        <f t="shared" si="2"/>
        <v>1.5303887738777751</v>
      </c>
      <c r="P19" s="50">
        <v>15.555499999999995</v>
      </c>
      <c r="Q19" s="50">
        <v>19.987200000000001</v>
      </c>
      <c r="R19" s="50">
        <v>21.690600000000018</v>
      </c>
      <c r="S19" s="50">
        <v>18.04770000000002</v>
      </c>
      <c r="T19" s="50">
        <v>11.553400000000011</v>
      </c>
      <c r="U19" s="50">
        <v>14.272300000000001</v>
      </c>
      <c r="V19" s="50">
        <v>18.354500000000002</v>
      </c>
      <c r="W19" s="50">
        <v>20.223099999999988</v>
      </c>
      <c r="X19" s="50">
        <v>19.241299999999995</v>
      </c>
      <c r="Y19" s="50"/>
      <c r="Z19" s="50">
        <f t="shared" si="3"/>
        <v>17.658400000000004</v>
      </c>
      <c r="AA19" s="49">
        <f t="shared" si="4"/>
        <v>3.2511575073348982</v>
      </c>
      <c r="AB19" s="49">
        <f t="shared" si="5"/>
        <v>1.0837191691116328</v>
      </c>
      <c r="AD19" s="50">
        <v>4.6269599999999853</v>
      </c>
      <c r="AE19" s="50">
        <v>8.3781599999999905</v>
      </c>
      <c r="AF19" s="50">
        <v>11.432639999999992</v>
      </c>
      <c r="AG19" s="50">
        <v>15.602879999999992</v>
      </c>
      <c r="AH19" s="50">
        <v>20.836439999999993</v>
      </c>
      <c r="AI19" s="50">
        <v>16.779720000000008</v>
      </c>
      <c r="AJ19" s="50">
        <v>23.10179999999999</v>
      </c>
      <c r="AK19" s="50">
        <v>20.699639999999988</v>
      </c>
      <c r="AL19" s="50">
        <v>19.186800000000005</v>
      </c>
      <c r="AM19" s="50">
        <v>17.101200000000006</v>
      </c>
      <c r="AN19" s="50"/>
      <c r="AO19" s="50">
        <f t="shared" si="6"/>
        <v>15.774623999999994</v>
      </c>
      <c r="AP19" s="49">
        <f t="shared" si="7"/>
        <v>4.713815015377671</v>
      </c>
      <c r="AQ19" s="49">
        <f t="shared" si="8"/>
        <v>1.571271671792557</v>
      </c>
      <c r="AS19" s="50">
        <v>6.9370000000000118</v>
      </c>
      <c r="AT19" s="50">
        <v>9.7740000000000009</v>
      </c>
      <c r="AU19" s="50">
        <v>11.11099999999999</v>
      </c>
      <c r="AV19" s="50">
        <v>1.4999999999986399E-2</v>
      </c>
      <c r="AW19" s="50">
        <v>6.7299999999999898</v>
      </c>
      <c r="AX19" s="50">
        <v>16.867999999999995</v>
      </c>
      <c r="AY19" s="50">
        <v>28.423000000000002</v>
      </c>
      <c r="AZ19" s="50">
        <v>37.71629999999999</v>
      </c>
      <c r="BA19" s="50">
        <v>21.070999999999998</v>
      </c>
      <c r="BB19" s="50">
        <v>4.7718000000000131</v>
      </c>
      <c r="BC19" s="50">
        <v>12.874099999999999</v>
      </c>
      <c r="BD19" s="50"/>
      <c r="BE19" s="50">
        <f t="shared" si="9"/>
        <v>14.208290909090907</v>
      </c>
      <c r="BF19" s="49">
        <f t="shared" si="10"/>
        <v>11.997008674399261</v>
      </c>
      <c r="BG19" s="49">
        <f t="shared" si="11"/>
        <v>3.9990028914664202</v>
      </c>
      <c r="BI19">
        <v>6.8838899999999938</v>
      </c>
      <c r="BJ19">
        <v>13.296140000000008</v>
      </c>
      <c r="BK19">
        <v>28.27955</v>
      </c>
      <c r="BL19">
        <v>9.3503800000000012</v>
      </c>
      <c r="BM19">
        <v>19.84762000000002</v>
      </c>
      <c r="BN19">
        <v>21.269559999999998</v>
      </c>
      <c r="BO19">
        <v>13.739829999999998</v>
      </c>
      <c r="BP19">
        <v>29.902079999999998</v>
      </c>
      <c r="BQ19">
        <v>11.600419999999986</v>
      </c>
      <c r="BR19">
        <v>4.1511599999999902</v>
      </c>
      <c r="BS19">
        <v>23.540009999999995</v>
      </c>
      <c r="BT19">
        <v>19.028620000000018</v>
      </c>
      <c r="BU19">
        <v>19.952789999999993</v>
      </c>
      <c r="BV19">
        <v>13.955889999999997</v>
      </c>
      <c r="BW19">
        <v>16.72008000000001</v>
      </c>
      <c r="BY19" s="50">
        <f t="shared" si="12"/>
        <v>16.767868</v>
      </c>
      <c r="BZ19" s="49">
        <f t="shared" si="13"/>
        <v>7.3854126875678832</v>
      </c>
      <c r="CA19" s="49">
        <f t="shared" si="14"/>
        <v>1.9069053562546248</v>
      </c>
    </row>
    <row r="20" spans="1:79" x14ac:dyDescent="0.2">
      <c r="A20" s="54">
        <v>21.594300000000004</v>
      </c>
      <c r="B20" s="54">
        <v>16.970200000000006</v>
      </c>
      <c r="C20" s="54">
        <v>13.038600000000002</v>
      </c>
      <c r="D20" s="54">
        <v>17.090800000000002</v>
      </c>
      <c r="E20" s="54">
        <v>23.941200000000009</v>
      </c>
      <c r="F20" s="54">
        <v>20.579700000000003</v>
      </c>
      <c r="G20" s="54">
        <v>23.306099999999986</v>
      </c>
      <c r="H20" s="54">
        <v>13.407399999999996</v>
      </c>
      <c r="I20" s="54">
        <v>15.599999999999994</v>
      </c>
      <c r="J20" s="54">
        <v>11.156200000000013</v>
      </c>
      <c r="K20" s="50"/>
      <c r="L20" s="50">
        <f t="shared" si="0"/>
        <v>17.66845</v>
      </c>
      <c r="M20" s="49">
        <f t="shared" si="1"/>
        <v>4.4983866372659973</v>
      </c>
      <c r="N20" s="49">
        <f t="shared" si="2"/>
        <v>1.4225147569826222</v>
      </c>
      <c r="P20" s="50">
        <v>14.719800000000021</v>
      </c>
      <c r="Q20" s="50">
        <v>18.552899999999994</v>
      </c>
      <c r="R20" s="50">
        <v>24.521000000000015</v>
      </c>
      <c r="S20" s="50">
        <v>19.032700000000006</v>
      </c>
      <c r="T20" s="50">
        <v>14.606499999999983</v>
      </c>
      <c r="U20" s="50">
        <v>16.648500000000013</v>
      </c>
      <c r="V20" s="50">
        <v>17.806399999999996</v>
      </c>
      <c r="W20" s="50">
        <v>20.730199999999996</v>
      </c>
      <c r="X20" s="50">
        <v>19.684499999999986</v>
      </c>
      <c r="Y20" s="50"/>
      <c r="Z20" s="50">
        <f t="shared" si="3"/>
        <v>18.478055555555557</v>
      </c>
      <c r="AA20" s="49">
        <f t="shared" si="4"/>
        <v>3.0876749841551905</v>
      </c>
      <c r="AB20" s="49">
        <f t="shared" si="5"/>
        <v>1.0292249947183969</v>
      </c>
      <c r="AD20" s="50">
        <v>6.5545199999999904</v>
      </c>
      <c r="AE20" s="50">
        <v>9.5733600000000028</v>
      </c>
      <c r="AF20" s="50">
        <v>12.35315999999999</v>
      </c>
      <c r="AG20" s="50">
        <v>15.716759999999987</v>
      </c>
      <c r="AH20" s="50">
        <v>21.549479999999992</v>
      </c>
      <c r="AI20" s="50">
        <v>15.260040000000004</v>
      </c>
      <c r="AJ20" s="50">
        <v>23.522400000000005</v>
      </c>
      <c r="AK20" s="50">
        <v>19.403399999999998</v>
      </c>
      <c r="AL20" s="50">
        <v>17.943840000000012</v>
      </c>
      <c r="AM20" s="50">
        <v>16.51848</v>
      </c>
      <c r="AN20" s="50"/>
      <c r="AO20" s="50">
        <f t="shared" si="6"/>
        <v>15.839544</v>
      </c>
      <c r="AP20" s="49">
        <f t="shared" si="7"/>
        <v>4.3504524530673754</v>
      </c>
      <c r="AQ20" s="49">
        <f t="shared" si="8"/>
        <v>1.4501508176891251</v>
      </c>
      <c r="AS20" s="50">
        <v>7.6920000000000073</v>
      </c>
      <c r="AT20" s="50">
        <v>10.681000000000012</v>
      </c>
      <c r="AU20" s="50">
        <v>9.8720000000000141</v>
      </c>
      <c r="AV20" s="50">
        <v>1.49199999999999</v>
      </c>
      <c r="AW20" s="50">
        <v>4.2649999999999864</v>
      </c>
      <c r="AX20" s="50">
        <v>16.262</v>
      </c>
      <c r="AY20" s="50">
        <v>26.866000000000014</v>
      </c>
      <c r="AZ20" s="50">
        <v>42.417399999999986</v>
      </c>
      <c r="BA20" s="50">
        <v>21.906000000000006</v>
      </c>
      <c r="BB20" s="50">
        <v>5.265500000000003</v>
      </c>
      <c r="BC20" s="50">
        <v>11.022199999999998</v>
      </c>
      <c r="BD20" s="50"/>
      <c r="BE20" s="50">
        <f t="shared" si="9"/>
        <v>14.340100000000001</v>
      </c>
      <c r="BF20" s="49">
        <f t="shared" si="10"/>
        <v>13.106617039601703</v>
      </c>
      <c r="BG20" s="49">
        <f t="shared" si="11"/>
        <v>4.3688723465339008</v>
      </c>
      <c r="BI20">
        <v>6.5744899999999973</v>
      </c>
      <c r="BJ20">
        <v>13.508169999999993</v>
      </c>
      <c r="BK20">
        <v>27.435720000000003</v>
      </c>
      <c r="BL20">
        <v>9.7362199999999888</v>
      </c>
      <c r="BM20">
        <v>20.673380000000009</v>
      </c>
      <c r="BN20">
        <v>21.390589999999989</v>
      </c>
      <c r="BO20">
        <v>14.765660000000011</v>
      </c>
      <c r="BP20">
        <v>30.047679999999986</v>
      </c>
      <c r="BQ20">
        <v>12.318020000000018</v>
      </c>
      <c r="BR20">
        <v>5.0336000000000212</v>
      </c>
      <c r="BS20">
        <v>22.138869999999997</v>
      </c>
      <c r="BT20">
        <v>18.568029999999993</v>
      </c>
      <c r="BU20">
        <v>21.418930000000003</v>
      </c>
      <c r="BV20">
        <v>13</v>
      </c>
      <c r="BW20">
        <v>16.734120000000004</v>
      </c>
      <c r="BY20" s="50">
        <f t="shared" si="12"/>
        <v>16.889565333333337</v>
      </c>
      <c r="BZ20" s="49">
        <f t="shared" si="13"/>
        <v>7.1711384981235273</v>
      </c>
      <c r="CA20" s="49">
        <f t="shared" si="14"/>
        <v>1.8515799984386192</v>
      </c>
    </row>
    <row r="21" spans="1:79" x14ac:dyDescent="0.2">
      <c r="A21" s="54">
        <v>22.361400000000003</v>
      </c>
      <c r="B21" s="54">
        <v>16.889199999999988</v>
      </c>
      <c r="C21" s="54">
        <v>13.582999999999998</v>
      </c>
      <c r="D21" s="54">
        <v>14.79679999999999</v>
      </c>
      <c r="E21" s="54">
        <v>22.566300000000012</v>
      </c>
      <c r="F21" s="54">
        <v>21.10929999999999</v>
      </c>
      <c r="G21" s="54">
        <v>23.342199999999991</v>
      </c>
      <c r="H21" s="54">
        <v>14.703699999999998</v>
      </c>
      <c r="I21" s="54">
        <v>18.403099999999995</v>
      </c>
      <c r="J21" s="54">
        <v>11.687600000000003</v>
      </c>
      <c r="K21" s="50"/>
      <c r="L21" s="50">
        <f t="shared" si="0"/>
        <v>17.944259999999996</v>
      </c>
      <c r="M21" s="49">
        <f t="shared" si="1"/>
        <v>4.2154137327458443</v>
      </c>
      <c r="N21" s="49">
        <f t="shared" si="2"/>
        <v>1.3330308675429181</v>
      </c>
      <c r="P21" s="50">
        <v>16.431100000000015</v>
      </c>
      <c r="Q21" s="50">
        <v>16.783500000000004</v>
      </c>
      <c r="R21" s="50">
        <v>25.822499999999991</v>
      </c>
      <c r="S21" s="50">
        <v>18.70350000000002</v>
      </c>
      <c r="T21" s="50">
        <v>15.048400000000015</v>
      </c>
      <c r="U21" s="50">
        <v>20.342299999999994</v>
      </c>
      <c r="V21" s="50">
        <v>15.053499999999985</v>
      </c>
      <c r="W21" s="50">
        <v>24.306099999999986</v>
      </c>
      <c r="X21" s="50">
        <v>18.267099999999999</v>
      </c>
      <c r="Y21" s="50"/>
      <c r="Z21" s="50">
        <f t="shared" si="3"/>
        <v>18.973111111111113</v>
      </c>
      <c r="AA21" s="49">
        <f t="shared" si="4"/>
        <v>3.8701363762936141</v>
      </c>
      <c r="AB21" s="49">
        <f t="shared" si="5"/>
        <v>1.290045458764538</v>
      </c>
      <c r="AD21" s="50">
        <v>8.4896400000000085</v>
      </c>
      <c r="AE21" s="50">
        <v>11.157600000000002</v>
      </c>
      <c r="AF21" s="50">
        <v>14.292959999999994</v>
      </c>
      <c r="AG21" s="50">
        <v>17.088960000000007</v>
      </c>
      <c r="AH21" s="50">
        <v>21.483120000000007</v>
      </c>
      <c r="AI21" s="50">
        <v>14.025</v>
      </c>
      <c r="AJ21" s="50">
        <v>23.303039999999985</v>
      </c>
      <c r="AK21" s="50">
        <v>19.463639999999987</v>
      </c>
      <c r="AL21" s="50">
        <v>17.450039999999991</v>
      </c>
      <c r="AM21" s="50">
        <v>16.654440000000012</v>
      </c>
      <c r="AN21" s="50"/>
      <c r="AO21" s="50">
        <f t="shared" si="6"/>
        <v>16.340844000000001</v>
      </c>
      <c r="AP21" s="49">
        <f t="shared" si="7"/>
        <v>3.8100082346367481</v>
      </c>
      <c r="AQ21" s="49">
        <f t="shared" si="8"/>
        <v>1.270002744878916</v>
      </c>
      <c r="AS21" s="50">
        <v>8.7690000000000055</v>
      </c>
      <c r="AT21" s="50">
        <v>10.521999999999991</v>
      </c>
      <c r="AU21" s="50">
        <v>7.132000000000005</v>
      </c>
      <c r="AV21" s="50">
        <v>1.3160000000000001</v>
      </c>
      <c r="AW21" s="50">
        <v>4.0529999999999973</v>
      </c>
      <c r="AX21" s="50">
        <v>17.870000000000005</v>
      </c>
      <c r="AY21" s="50">
        <v>31.152999999999992</v>
      </c>
      <c r="AZ21" s="50">
        <v>40.301400000000001</v>
      </c>
      <c r="BA21" s="50">
        <v>24.209000000000003</v>
      </c>
      <c r="BB21" s="50">
        <v>5.5089000000000112</v>
      </c>
      <c r="BC21" s="50">
        <v>6.375</v>
      </c>
      <c r="BD21" s="50"/>
      <c r="BE21" s="50">
        <f t="shared" si="9"/>
        <v>14.291754545454546</v>
      </c>
      <c r="BF21" s="49">
        <f t="shared" si="10"/>
        <v>13.814133388409774</v>
      </c>
      <c r="BG21" s="49">
        <f t="shared" si="11"/>
        <v>4.6047111294699246</v>
      </c>
      <c r="BI21">
        <v>8.8215399999999988</v>
      </c>
      <c r="BJ21">
        <v>12.790570000000002</v>
      </c>
      <c r="BK21">
        <v>25.708019999999991</v>
      </c>
      <c r="BL21">
        <v>9.9070400000000092</v>
      </c>
      <c r="BM21">
        <v>21.487180000000023</v>
      </c>
      <c r="BN21">
        <v>21.796320000000009</v>
      </c>
      <c r="BO21">
        <v>15.610789999999994</v>
      </c>
      <c r="BP21">
        <v>29.854109999999991</v>
      </c>
      <c r="BQ21">
        <v>12.390170000000012</v>
      </c>
      <c r="BR21">
        <v>5.9159100000000109</v>
      </c>
      <c r="BS21">
        <v>22.61584000000002</v>
      </c>
      <c r="BT21">
        <v>18.601050000000015</v>
      </c>
      <c r="BU21">
        <v>23.719279999999998</v>
      </c>
      <c r="BV21">
        <v>13.628810000000001</v>
      </c>
      <c r="BW21">
        <v>18.175950000000014</v>
      </c>
      <c r="BY21" s="50">
        <f t="shared" si="12"/>
        <v>17.401505333333336</v>
      </c>
      <c r="BZ21" s="49">
        <f t="shared" si="13"/>
        <v>6.8386022532865063</v>
      </c>
      <c r="CA21" s="49">
        <f t="shared" si="14"/>
        <v>1.7657195092210103</v>
      </c>
    </row>
    <row r="22" spans="1:79" x14ac:dyDescent="0.2">
      <c r="A22" s="54">
        <v>23.718700000000013</v>
      </c>
      <c r="B22" s="54">
        <v>16.483599999999996</v>
      </c>
      <c r="C22" s="54">
        <v>15.543800000000005</v>
      </c>
      <c r="D22" s="54">
        <v>11.759800000000013</v>
      </c>
      <c r="E22" s="54">
        <v>22.580000000000013</v>
      </c>
      <c r="F22" s="54">
        <v>21.9101</v>
      </c>
      <c r="G22" s="54">
        <v>24.428699999999992</v>
      </c>
      <c r="H22" s="54">
        <v>13.793200000000013</v>
      </c>
      <c r="I22" s="54">
        <v>20.204399999999993</v>
      </c>
      <c r="J22" s="54">
        <v>12.096000000000004</v>
      </c>
      <c r="K22" s="50"/>
      <c r="L22" s="50">
        <f t="shared" si="0"/>
        <v>18.251830000000005</v>
      </c>
      <c r="M22" s="49">
        <f t="shared" si="1"/>
        <v>4.8802214993105943</v>
      </c>
      <c r="N22" s="49">
        <f t="shared" si="2"/>
        <v>1.5432615423943326</v>
      </c>
      <c r="P22" s="50">
        <v>18.079700000000003</v>
      </c>
      <c r="Q22" s="50">
        <v>16.393699999999995</v>
      </c>
      <c r="R22" s="50">
        <v>23.332899999999995</v>
      </c>
      <c r="S22" s="50">
        <v>20.071300000000008</v>
      </c>
      <c r="T22" s="50">
        <v>14.14100000000002</v>
      </c>
      <c r="U22" s="50">
        <v>19.915300000000002</v>
      </c>
      <c r="V22" s="50">
        <v>15.213599999999985</v>
      </c>
      <c r="W22" s="50">
        <v>27.894499999999994</v>
      </c>
      <c r="X22" s="50">
        <v>18.040999999999997</v>
      </c>
      <c r="Y22" s="50"/>
      <c r="Z22" s="50">
        <f t="shared" si="3"/>
        <v>19.231444444444445</v>
      </c>
      <c r="AA22" s="49">
        <f t="shared" si="4"/>
        <v>4.2704749501990653</v>
      </c>
      <c r="AB22" s="49">
        <f t="shared" si="5"/>
        <v>1.423491650066355</v>
      </c>
      <c r="AD22" s="50">
        <v>7.8119999999999887</v>
      </c>
      <c r="AE22" s="50">
        <v>12.364080000000012</v>
      </c>
      <c r="AF22" s="50">
        <v>15.363479999999992</v>
      </c>
      <c r="AG22" s="50">
        <v>19.011839999999996</v>
      </c>
      <c r="AH22" s="50">
        <v>21.893879999999999</v>
      </c>
      <c r="AI22" s="50">
        <v>14.235960000000011</v>
      </c>
      <c r="AJ22" s="50">
        <v>22.312440000000013</v>
      </c>
      <c r="AK22" s="50">
        <v>20.967119999999998</v>
      </c>
      <c r="AL22" s="50">
        <v>17.672520000000009</v>
      </c>
      <c r="AM22" s="50">
        <v>16.769280000000002</v>
      </c>
      <c r="AN22" s="50"/>
      <c r="AO22" s="50">
        <f t="shared" si="6"/>
        <v>16.840260000000004</v>
      </c>
      <c r="AP22" s="49">
        <f t="shared" si="7"/>
        <v>3.4976973388788184</v>
      </c>
      <c r="AQ22" s="49">
        <f t="shared" si="8"/>
        <v>1.1658991129596061</v>
      </c>
      <c r="AS22" s="50">
        <v>6.2090000000000032</v>
      </c>
      <c r="AT22" s="50">
        <v>11.056999999999988</v>
      </c>
      <c r="AU22" s="50">
        <v>13.645999999999987</v>
      </c>
      <c r="AV22" s="50">
        <v>1.5740000000000123</v>
      </c>
      <c r="AW22" s="50">
        <v>3.842000000000013</v>
      </c>
      <c r="AX22" s="50">
        <v>20.39500000000001</v>
      </c>
      <c r="AY22" s="50">
        <v>31.157999999999987</v>
      </c>
      <c r="AZ22" s="50">
        <v>39.604199999999992</v>
      </c>
      <c r="BA22" s="50">
        <v>24.085000000000008</v>
      </c>
      <c r="BB22" s="50">
        <v>6.5458000000000141</v>
      </c>
      <c r="BC22" s="50">
        <v>8.3766999999999996</v>
      </c>
      <c r="BD22" s="50"/>
      <c r="BE22" s="50">
        <f t="shared" si="9"/>
        <v>15.135700000000002</v>
      </c>
      <c r="BF22" s="49">
        <f t="shared" si="10"/>
        <v>13.122192324370863</v>
      </c>
      <c r="BG22" s="49">
        <f t="shared" si="11"/>
        <v>4.3740641081236209</v>
      </c>
      <c r="BI22">
        <v>8.8637899999999945</v>
      </c>
      <c r="BJ22">
        <v>12.224550000000008</v>
      </c>
      <c r="BK22">
        <v>24.104730000000004</v>
      </c>
      <c r="BL22">
        <v>9.6990400000000108</v>
      </c>
      <c r="BM22">
        <v>21.169980000000024</v>
      </c>
      <c r="BN22">
        <v>22.584510000000009</v>
      </c>
      <c r="BO22">
        <v>15.596490000000003</v>
      </c>
      <c r="BP22">
        <v>29.448640000000026</v>
      </c>
      <c r="BQ22">
        <v>12.887680000000003</v>
      </c>
      <c r="BR22">
        <v>7.9193400000000054</v>
      </c>
      <c r="BS22">
        <v>23.480859999999993</v>
      </c>
      <c r="BT22">
        <v>19.590610000000012</v>
      </c>
      <c r="BU22">
        <v>24.72899000000001</v>
      </c>
      <c r="BV22">
        <v>14.63136999999999</v>
      </c>
      <c r="BW22">
        <v>19.023420000000002</v>
      </c>
      <c r="BY22" s="50">
        <f t="shared" si="12"/>
        <v>17.730266666666672</v>
      </c>
      <c r="BZ22" s="49">
        <f t="shared" si="13"/>
        <v>6.5890762127702924</v>
      </c>
      <c r="CA22" s="49">
        <f t="shared" si="14"/>
        <v>1.7012921625967186</v>
      </c>
    </row>
    <row r="23" spans="1:79" x14ac:dyDescent="0.2">
      <c r="A23" s="54">
        <v>24.456500000000005</v>
      </c>
      <c r="B23" s="54">
        <v>14.664199999999994</v>
      </c>
      <c r="C23" s="54">
        <v>16.064899999999994</v>
      </c>
      <c r="D23" s="54">
        <v>13.25630000000001</v>
      </c>
      <c r="E23" s="54">
        <v>23.554100000000005</v>
      </c>
      <c r="F23" s="54">
        <v>20.952300000000008</v>
      </c>
      <c r="G23" s="54">
        <v>24.741299999999995</v>
      </c>
      <c r="H23" s="54">
        <v>13.432099999999991</v>
      </c>
      <c r="I23" s="54">
        <v>20.69380000000001</v>
      </c>
      <c r="J23" s="54">
        <v>12.606300000000005</v>
      </c>
      <c r="K23" s="50"/>
      <c r="L23" s="50">
        <f t="shared" si="0"/>
        <v>18.44218</v>
      </c>
      <c r="M23" s="49">
        <f t="shared" si="1"/>
        <v>4.9365926215018723</v>
      </c>
      <c r="N23" s="49">
        <f t="shared" si="2"/>
        <v>1.5610876564327425</v>
      </c>
      <c r="P23" s="50">
        <v>21.093900000000019</v>
      </c>
      <c r="Q23" s="50">
        <v>17.524499999999989</v>
      </c>
      <c r="R23" s="50">
        <v>20.588999999999999</v>
      </c>
      <c r="S23" s="50">
        <v>21.457099999999997</v>
      </c>
      <c r="T23" s="50">
        <v>12.557000000000016</v>
      </c>
      <c r="U23" s="50">
        <v>18.706400000000002</v>
      </c>
      <c r="V23" s="50">
        <v>18.573700000000002</v>
      </c>
      <c r="W23" s="50">
        <v>27.903699999999986</v>
      </c>
      <c r="X23" s="50">
        <v>21.369499999999988</v>
      </c>
      <c r="Y23" s="50"/>
      <c r="Z23" s="50">
        <f t="shared" si="3"/>
        <v>19.974977777777777</v>
      </c>
      <c r="AA23" s="49">
        <f t="shared" si="4"/>
        <v>4.0810404533579892</v>
      </c>
      <c r="AB23" s="49">
        <f t="shared" si="5"/>
        <v>1.3603468177859963</v>
      </c>
      <c r="AD23" s="50">
        <v>11.180520000000012</v>
      </c>
      <c r="AE23" s="50">
        <v>14.498760000000004</v>
      </c>
      <c r="AF23" s="50">
        <v>13.737239999999996</v>
      </c>
      <c r="AG23" s="50">
        <v>20.133960000000002</v>
      </c>
      <c r="AH23" s="50">
        <v>23.423519999999996</v>
      </c>
      <c r="AI23" s="50">
        <v>16.531799999999997</v>
      </c>
      <c r="AJ23" s="50">
        <v>20.561879999999984</v>
      </c>
      <c r="AK23" s="50">
        <v>22.020839999999986</v>
      </c>
      <c r="AL23" s="50">
        <v>17.677199999999992</v>
      </c>
      <c r="AM23" s="50">
        <v>16.637399999999989</v>
      </c>
      <c r="AN23" s="50"/>
      <c r="AO23" s="50">
        <f t="shared" si="6"/>
        <v>17.640311999999998</v>
      </c>
      <c r="AP23" s="49">
        <f t="shared" si="7"/>
        <v>3.355799578103563</v>
      </c>
      <c r="AQ23" s="49">
        <f t="shared" si="8"/>
        <v>1.1185998593678543</v>
      </c>
      <c r="AS23" s="50">
        <v>4.5200000000000102</v>
      </c>
      <c r="AT23" s="50">
        <v>10.598000000000013</v>
      </c>
      <c r="AU23" s="50">
        <v>13.176999999999992</v>
      </c>
      <c r="AV23" s="50">
        <v>1.8400000000000034</v>
      </c>
      <c r="AW23" s="50">
        <v>2.9650000000000034</v>
      </c>
      <c r="AX23" s="50">
        <v>20.211999999999989</v>
      </c>
      <c r="AY23" s="50">
        <v>29.199000000000012</v>
      </c>
      <c r="AZ23" s="50">
        <v>40.13130000000001</v>
      </c>
      <c r="BA23" s="50">
        <v>29.455000000000013</v>
      </c>
      <c r="BB23" s="50">
        <v>7.0760999999999967</v>
      </c>
      <c r="BC23" s="50">
        <v>14.933999999999997</v>
      </c>
      <c r="BD23" s="50"/>
      <c r="BE23" s="50">
        <f t="shared" si="9"/>
        <v>15.827945454545459</v>
      </c>
      <c r="BF23" s="49">
        <f t="shared" si="10"/>
        <v>13.179079215507103</v>
      </c>
      <c r="BG23" s="49">
        <f t="shared" si="11"/>
        <v>4.3930264051690342</v>
      </c>
      <c r="BI23">
        <v>7.2910499999999985</v>
      </c>
      <c r="BJ23">
        <v>12.706979999999987</v>
      </c>
      <c r="BK23">
        <v>24.550759999999997</v>
      </c>
      <c r="BL23">
        <v>9.5443400000000054</v>
      </c>
      <c r="BM23">
        <v>20.311460000000011</v>
      </c>
      <c r="BN23">
        <v>23.158850000000015</v>
      </c>
      <c r="BO23">
        <v>16.198910000000012</v>
      </c>
      <c r="BP23">
        <v>28.793309999999991</v>
      </c>
      <c r="BQ23">
        <v>13.047970000000007</v>
      </c>
      <c r="BR23">
        <v>9.1000000000000085</v>
      </c>
      <c r="BS23">
        <v>23.670920000000024</v>
      </c>
      <c r="BT23">
        <v>20.922720000000012</v>
      </c>
      <c r="BU23">
        <v>25.176450000000003</v>
      </c>
      <c r="BV23">
        <v>14.299999999999997</v>
      </c>
      <c r="BW23">
        <v>18.856629999999996</v>
      </c>
      <c r="BY23" s="50">
        <f t="shared" si="12"/>
        <v>17.842023333333337</v>
      </c>
      <c r="BZ23" s="49">
        <f t="shared" si="13"/>
        <v>6.6482515808472611</v>
      </c>
      <c r="CA23" s="49">
        <f t="shared" si="14"/>
        <v>1.7165711769345715</v>
      </c>
    </row>
    <row r="24" spans="1:79" x14ac:dyDescent="0.2">
      <c r="A24" s="54">
        <v>24.167900000000003</v>
      </c>
      <c r="B24" s="54">
        <v>12.645600000000002</v>
      </c>
      <c r="C24" s="54">
        <v>15.321499999999986</v>
      </c>
      <c r="D24" s="54">
        <v>15.400599999999997</v>
      </c>
      <c r="E24" s="54">
        <v>25.090399999999988</v>
      </c>
      <c r="F24" s="54">
        <v>19.258199999999988</v>
      </c>
      <c r="G24" s="54">
        <v>25.271500000000003</v>
      </c>
      <c r="H24" s="54">
        <v>15.657399999999996</v>
      </c>
      <c r="I24" s="54">
        <v>19.439799999999991</v>
      </c>
      <c r="J24" s="54">
        <v>14.80680000000001</v>
      </c>
      <c r="K24" s="50"/>
      <c r="L24" s="50">
        <f t="shared" si="0"/>
        <v>18.705969999999997</v>
      </c>
      <c r="M24" s="49">
        <f t="shared" si="1"/>
        <v>4.6921775643795334</v>
      </c>
      <c r="N24" s="49">
        <f t="shared" si="2"/>
        <v>1.4837968289380674</v>
      </c>
      <c r="P24" s="50">
        <v>22.725200000000001</v>
      </c>
      <c r="Q24" s="50">
        <v>18.746800000000007</v>
      </c>
      <c r="R24" s="50">
        <v>20.7012</v>
      </c>
      <c r="S24" s="50">
        <v>20.4041</v>
      </c>
      <c r="T24" s="50">
        <v>10.95350000000002</v>
      </c>
      <c r="U24" s="50">
        <v>19.656800000000004</v>
      </c>
      <c r="V24" s="50">
        <v>19.641400000000004</v>
      </c>
      <c r="W24" s="50">
        <v>24.872799999999984</v>
      </c>
      <c r="X24" s="50">
        <v>23.80449999999999</v>
      </c>
      <c r="Y24" s="50"/>
      <c r="Z24" s="50">
        <f t="shared" si="3"/>
        <v>20.167366666666666</v>
      </c>
      <c r="AA24" s="49">
        <f t="shared" si="4"/>
        <v>4.0265376202762351</v>
      </c>
      <c r="AB24" s="49">
        <f t="shared" si="5"/>
        <v>1.342179206758745</v>
      </c>
      <c r="AD24" s="50">
        <v>10.308719999999994</v>
      </c>
      <c r="AE24" s="50">
        <v>17.038319999999999</v>
      </c>
      <c r="AF24" s="50">
        <v>9.8623200000000111</v>
      </c>
      <c r="AG24" s="50">
        <v>21.561479999999982</v>
      </c>
      <c r="AH24" s="50">
        <v>22.543200000000002</v>
      </c>
      <c r="AI24" s="50">
        <v>17.786999999999988</v>
      </c>
      <c r="AJ24" s="50">
        <v>20.377919999999982</v>
      </c>
      <c r="AK24" s="50">
        <v>22.20587999999999</v>
      </c>
      <c r="AL24" s="50">
        <v>18.133439999999997</v>
      </c>
      <c r="AM24" s="50">
        <v>15.072120000000005</v>
      </c>
      <c r="AN24" s="50"/>
      <c r="AO24" s="50">
        <f t="shared" si="6"/>
        <v>17.489039999999996</v>
      </c>
      <c r="AP24" s="49">
        <f t="shared" si="7"/>
        <v>4.0575622815675798</v>
      </c>
      <c r="AQ24" s="49">
        <f t="shared" si="8"/>
        <v>1.3525207605225267</v>
      </c>
      <c r="AS24" s="50">
        <v>3.5260000000000105</v>
      </c>
      <c r="AT24" s="50">
        <v>9.9579999999999984</v>
      </c>
      <c r="AU24" s="50">
        <v>13.60499999999999</v>
      </c>
      <c r="AV24" s="50">
        <v>3.8779999999999859</v>
      </c>
      <c r="AW24" s="50">
        <v>0.37999999999999545</v>
      </c>
      <c r="AX24" s="50">
        <v>18.032000000000011</v>
      </c>
      <c r="AY24" s="50">
        <v>29.817000000000007</v>
      </c>
      <c r="AZ24" s="50">
        <v>40.199399999999997</v>
      </c>
      <c r="BA24" s="50">
        <v>28.586999999999989</v>
      </c>
      <c r="BB24" s="50">
        <v>4.9798999999999864</v>
      </c>
      <c r="BC24" s="50">
        <v>16.029799999999994</v>
      </c>
      <c r="BD24" s="50"/>
      <c r="BE24" s="50">
        <f t="shared" si="9"/>
        <v>15.362918181818179</v>
      </c>
      <c r="BF24" s="49">
        <f t="shared" si="10"/>
        <v>13.427926551014661</v>
      </c>
      <c r="BG24" s="49">
        <f t="shared" si="11"/>
        <v>4.4759755170048869</v>
      </c>
      <c r="BI24">
        <v>6.5315900000000227</v>
      </c>
      <c r="BJ24">
        <v>14.85211000000001</v>
      </c>
      <c r="BK24">
        <v>25.573990000000009</v>
      </c>
      <c r="BL24">
        <v>10.969270000000023</v>
      </c>
      <c r="BM24">
        <v>20.26700000000001</v>
      </c>
      <c r="BN24">
        <v>21.904480000000021</v>
      </c>
      <c r="BO24">
        <v>17.216030000000003</v>
      </c>
      <c r="BP24">
        <v>27.606799999999993</v>
      </c>
      <c r="BQ24">
        <v>13.365170000000006</v>
      </c>
      <c r="BR24">
        <v>7.3667099999999976</v>
      </c>
      <c r="BS24">
        <v>24.298169999999999</v>
      </c>
      <c r="BT24">
        <v>20.759569999999997</v>
      </c>
      <c r="BU24">
        <v>26.683149999999998</v>
      </c>
      <c r="BV24">
        <v>14.520870000000016</v>
      </c>
      <c r="BW24">
        <v>18.982339999999994</v>
      </c>
      <c r="BY24" s="50">
        <f t="shared" si="12"/>
        <v>18.059816666666674</v>
      </c>
      <c r="BZ24" s="49">
        <f t="shared" si="13"/>
        <v>6.7175837207932565</v>
      </c>
      <c r="CA24" s="49">
        <f t="shared" si="14"/>
        <v>1.7344726584924224</v>
      </c>
    </row>
    <row r="25" spans="1:79" x14ac:dyDescent="0.2">
      <c r="A25" s="54">
        <v>23.452200000000005</v>
      </c>
      <c r="B25" s="54">
        <v>11.622600000000006</v>
      </c>
      <c r="C25" s="54">
        <v>15.74799999999999</v>
      </c>
      <c r="D25" s="54">
        <v>14.969500000000011</v>
      </c>
      <c r="E25" s="54">
        <v>25.881900000000002</v>
      </c>
      <c r="F25" s="54">
        <v>16.657700000000006</v>
      </c>
      <c r="G25" s="54">
        <v>28.067499999999995</v>
      </c>
      <c r="H25" s="54">
        <v>16.870399999999989</v>
      </c>
      <c r="I25" s="54">
        <v>18.658299999999997</v>
      </c>
      <c r="J25" s="54">
        <v>16.739499999999992</v>
      </c>
      <c r="K25" s="50"/>
      <c r="L25" s="50">
        <f t="shared" si="0"/>
        <v>18.866759999999999</v>
      </c>
      <c r="M25" s="49">
        <f t="shared" si="1"/>
        <v>5.2251454984951833</v>
      </c>
      <c r="N25" s="49">
        <f t="shared" si="2"/>
        <v>1.6523360881020688</v>
      </c>
      <c r="P25" s="50">
        <v>19.899299999999982</v>
      </c>
      <c r="Q25" s="50">
        <v>19.118799999999993</v>
      </c>
      <c r="R25" s="50">
        <v>21.655799999999999</v>
      </c>
      <c r="S25" s="50">
        <v>16.819199999999995</v>
      </c>
      <c r="T25" s="50">
        <v>13.973900000000015</v>
      </c>
      <c r="U25" s="50">
        <v>19.557500000000005</v>
      </c>
      <c r="V25" s="50">
        <v>17.834499999999991</v>
      </c>
      <c r="W25" s="50">
        <v>23.250799999999998</v>
      </c>
      <c r="X25" s="50">
        <v>26.766899999999993</v>
      </c>
      <c r="Y25" s="50"/>
      <c r="Z25" s="50">
        <f t="shared" si="3"/>
        <v>19.875188888888886</v>
      </c>
      <c r="AA25" s="49">
        <f t="shared" si="4"/>
        <v>3.7259785602055135</v>
      </c>
      <c r="AB25" s="49">
        <f t="shared" si="5"/>
        <v>1.2419928534018378</v>
      </c>
      <c r="AD25" s="50">
        <v>8.9289599999999947</v>
      </c>
      <c r="AE25" s="50">
        <v>18.049199999999995</v>
      </c>
      <c r="AF25" s="50">
        <v>8.3287199999999864</v>
      </c>
      <c r="AG25" s="50">
        <v>23.580000000000005</v>
      </c>
      <c r="AH25" s="50">
        <v>21.067200000000014</v>
      </c>
      <c r="AI25" s="50">
        <v>19.358640000000012</v>
      </c>
      <c r="AJ25" s="50">
        <v>20.409959999999987</v>
      </c>
      <c r="AK25" s="50">
        <v>22.104840000000014</v>
      </c>
      <c r="AL25" s="50">
        <v>19.992480000000011</v>
      </c>
      <c r="AM25" s="50">
        <v>13.467360000000008</v>
      </c>
      <c r="AN25" s="50"/>
      <c r="AO25" s="50">
        <f t="shared" si="6"/>
        <v>17.528736000000002</v>
      </c>
      <c r="AP25" s="49">
        <f t="shared" si="7"/>
        <v>4.7564152556731312</v>
      </c>
      <c r="AQ25" s="49">
        <f t="shared" si="8"/>
        <v>1.5854717518910437</v>
      </c>
      <c r="AS25" s="50">
        <v>5.117999999999995</v>
      </c>
      <c r="AT25" s="50">
        <v>8.782999999999987</v>
      </c>
      <c r="AU25" s="50">
        <v>11.760999999999996</v>
      </c>
      <c r="AV25" s="50">
        <v>1.703000000000003</v>
      </c>
      <c r="AW25" s="50">
        <v>3.7439999999999998</v>
      </c>
      <c r="AX25" s="50">
        <v>19.001000000000005</v>
      </c>
      <c r="AY25" s="50">
        <v>29.53</v>
      </c>
      <c r="AZ25" s="50">
        <v>36.256200000000007</v>
      </c>
      <c r="BA25" s="50">
        <v>29.616000000000014</v>
      </c>
      <c r="BB25" s="50">
        <v>3.7683000000000106</v>
      </c>
      <c r="BC25" s="50">
        <v>9.2843000000000018</v>
      </c>
      <c r="BD25" s="50"/>
      <c r="BE25" s="50">
        <f t="shared" si="9"/>
        <v>14.41498181818182</v>
      </c>
      <c r="BF25" s="49">
        <f t="shared" si="10"/>
        <v>13.014535210113262</v>
      </c>
      <c r="BG25" s="49">
        <f t="shared" si="11"/>
        <v>4.3381784033710877</v>
      </c>
      <c r="BI25">
        <v>6.3066900000000174</v>
      </c>
      <c r="BJ25">
        <v>17.884619999999984</v>
      </c>
      <c r="BK25">
        <v>26.480090000000018</v>
      </c>
      <c r="BL25">
        <v>12.003810000000001</v>
      </c>
      <c r="BM25">
        <v>20.523619999999994</v>
      </c>
      <c r="BN25">
        <v>20.187830000000005</v>
      </c>
      <c r="BO25">
        <v>17.341740000000001</v>
      </c>
      <c r="BP25">
        <v>27.622920000000008</v>
      </c>
      <c r="BQ25">
        <v>13.060839999999985</v>
      </c>
      <c r="BR25">
        <v>5.2000000000000028</v>
      </c>
      <c r="BS25">
        <v>25.233909999999995</v>
      </c>
      <c r="BT25">
        <v>21.312849999999997</v>
      </c>
      <c r="BU25">
        <v>27.69962000000001</v>
      </c>
      <c r="BV25">
        <v>17.091229999999996</v>
      </c>
      <c r="BW25">
        <v>19.006649999999993</v>
      </c>
      <c r="BY25" s="50">
        <f t="shared" si="12"/>
        <v>18.463761333333331</v>
      </c>
      <c r="BZ25" s="49">
        <f t="shared" si="13"/>
        <v>7.0358146699256539</v>
      </c>
      <c r="CA25" s="49">
        <f t="shared" si="14"/>
        <v>1.8166395362415926</v>
      </c>
    </row>
    <row r="26" spans="1:79" x14ac:dyDescent="0.2">
      <c r="A26" s="54">
        <v>23.591000000000008</v>
      </c>
      <c r="B26" s="54">
        <v>13.240900000000011</v>
      </c>
      <c r="C26" s="54">
        <v>18.635799999999989</v>
      </c>
      <c r="D26" s="54">
        <v>13.738</v>
      </c>
      <c r="E26" s="54">
        <v>25.805599999999998</v>
      </c>
      <c r="F26" s="54">
        <v>17.889499999999998</v>
      </c>
      <c r="G26" s="54">
        <v>27.273400000000009</v>
      </c>
      <c r="H26" s="54">
        <v>15.385799999999989</v>
      </c>
      <c r="I26" s="54">
        <v>19.929599999999994</v>
      </c>
      <c r="J26" s="54">
        <v>17.913900000000012</v>
      </c>
      <c r="K26" s="50"/>
      <c r="L26" s="50">
        <f t="shared" si="0"/>
        <v>19.340350000000001</v>
      </c>
      <c r="M26" s="49">
        <f t="shared" si="1"/>
        <v>4.8535459935666303</v>
      </c>
      <c r="N26" s="49">
        <f t="shared" si="2"/>
        <v>1.5348260068055495</v>
      </c>
      <c r="P26" s="50">
        <v>18.170099999999991</v>
      </c>
      <c r="Q26" s="50">
        <v>18.434500000000014</v>
      </c>
      <c r="R26" s="50">
        <v>21.47399999999999</v>
      </c>
      <c r="S26" s="50">
        <v>15.644499999999994</v>
      </c>
      <c r="T26" s="50">
        <v>18.278899999999993</v>
      </c>
      <c r="U26" s="50">
        <v>18.0822</v>
      </c>
      <c r="V26" s="50">
        <v>16.777800000000013</v>
      </c>
      <c r="W26" s="50">
        <v>23.421699999999987</v>
      </c>
      <c r="X26" s="50">
        <v>30.423699999999997</v>
      </c>
      <c r="Y26" s="50"/>
      <c r="Z26" s="50">
        <f t="shared" si="3"/>
        <v>20.078599999999998</v>
      </c>
      <c r="AA26" s="49">
        <f t="shared" si="4"/>
        <v>4.5314325320476732</v>
      </c>
      <c r="AB26" s="49">
        <f t="shared" si="5"/>
        <v>1.5104775106825576</v>
      </c>
      <c r="AD26" s="50">
        <v>8.0767200000000106</v>
      </c>
      <c r="AE26" s="50">
        <v>17.515799999999988</v>
      </c>
      <c r="AF26" s="50">
        <v>8.8797599999999992</v>
      </c>
      <c r="AG26" s="50">
        <v>23.297520000000009</v>
      </c>
      <c r="AH26" s="50">
        <v>20.959080000000004</v>
      </c>
      <c r="AI26" s="50">
        <v>21.455280000000005</v>
      </c>
      <c r="AJ26" s="50">
        <v>20.407560000000011</v>
      </c>
      <c r="AK26" s="50">
        <v>22.454639999999994</v>
      </c>
      <c r="AL26" s="50">
        <v>20.55479999999999</v>
      </c>
      <c r="AM26" s="50">
        <v>13.81644</v>
      </c>
      <c r="AN26" s="50"/>
      <c r="AO26" s="50">
        <f t="shared" si="6"/>
        <v>17.741759999999999</v>
      </c>
      <c r="AP26" s="49">
        <f t="shared" si="7"/>
        <v>4.6884670539527153</v>
      </c>
      <c r="AQ26" s="49">
        <f t="shared" si="8"/>
        <v>1.5628223513175719</v>
      </c>
      <c r="AS26" s="50">
        <v>5.3629999999999995</v>
      </c>
      <c r="AT26" s="50">
        <v>10.38900000000001</v>
      </c>
      <c r="AU26" s="50">
        <v>10.38300000000001</v>
      </c>
      <c r="AV26" s="50">
        <v>1.6210000000000093</v>
      </c>
      <c r="AW26" s="50">
        <v>5.1210000000000093</v>
      </c>
      <c r="AX26" s="50">
        <v>20.762</v>
      </c>
      <c r="AY26" s="50">
        <v>29.901999999999987</v>
      </c>
      <c r="AZ26" s="50">
        <v>39.069199999999995</v>
      </c>
      <c r="BA26" s="50">
        <v>27.48599999999999</v>
      </c>
      <c r="BB26" s="50">
        <v>8.0338000000000136</v>
      </c>
      <c r="BC26" s="50">
        <v>10.109700000000004</v>
      </c>
      <c r="BD26" s="50"/>
      <c r="BE26" s="50">
        <f t="shared" si="9"/>
        <v>15.294518181818184</v>
      </c>
      <c r="BF26" s="49">
        <f t="shared" si="10"/>
        <v>12.878610265259377</v>
      </c>
      <c r="BG26" s="49">
        <f t="shared" si="11"/>
        <v>4.2928700884197921</v>
      </c>
      <c r="BI26">
        <v>6.736210000000014</v>
      </c>
      <c r="BJ26">
        <v>20.93338</v>
      </c>
      <c r="BK26">
        <v>25.55410000000002</v>
      </c>
      <c r="BL26">
        <v>11.664770000000019</v>
      </c>
      <c r="BM26">
        <v>20.963800000000006</v>
      </c>
      <c r="BN26">
        <v>18.339879999999994</v>
      </c>
      <c r="BO26">
        <v>16.106219999999993</v>
      </c>
      <c r="BP26">
        <v>28.352090000000018</v>
      </c>
      <c r="BQ26">
        <v>14.294800000000009</v>
      </c>
      <c r="BR26">
        <v>3.9722799999999978</v>
      </c>
      <c r="BS26">
        <v>25.290849999999992</v>
      </c>
      <c r="BT26">
        <v>22.034610000000015</v>
      </c>
      <c r="BU26">
        <v>29.969030000000004</v>
      </c>
      <c r="BV26">
        <v>17.418309999999991</v>
      </c>
      <c r="BW26">
        <v>19.054749999999999</v>
      </c>
      <c r="BY26" s="50">
        <f t="shared" si="12"/>
        <v>18.712338666666671</v>
      </c>
      <c r="BZ26" s="49">
        <f t="shared" si="13"/>
        <v>7.4131456577120627</v>
      </c>
      <c r="CA26" s="49">
        <f t="shared" si="14"/>
        <v>1.9140659783552429</v>
      </c>
    </row>
    <row r="27" spans="1:79" x14ac:dyDescent="0.2">
      <c r="A27" s="54">
        <v>24.004199999999997</v>
      </c>
      <c r="B27" s="54">
        <v>16.871399999999994</v>
      </c>
      <c r="C27" s="54">
        <v>20.916500000000013</v>
      </c>
      <c r="D27" s="54">
        <v>14.460499999999996</v>
      </c>
      <c r="E27" s="54">
        <v>25.821200000000005</v>
      </c>
      <c r="F27" s="54">
        <v>18.866099999999989</v>
      </c>
      <c r="G27" s="54">
        <v>28.645700000000005</v>
      </c>
      <c r="H27" s="54">
        <v>13.444400000000002</v>
      </c>
      <c r="I27" s="54">
        <v>22.156899999999993</v>
      </c>
      <c r="J27" s="54">
        <v>18.466800000000006</v>
      </c>
      <c r="K27" s="50"/>
      <c r="L27" s="50">
        <f t="shared" si="0"/>
        <v>20.365369999999999</v>
      </c>
      <c r="M27" s="49">
        <f t="shared" si="1"/>
        <v>4.8979800153963797</v>
      </c>
      <c r="N27" s="49">
        <f t="shared" si="2"/>
        <v>1.5488772782639146</v>
      </c>
      <c r="P27" s="50">
        <v>18.896299999999997</v>
      </c>
      <c r="Q27" s="50">
        <v>19.330399999999997</v>
      </c>
      <c r="R27" s="50">
        <v>21.474899999999991</v>
      </c>
      <c r="S27" s="50">
        <v>18.173100000000005</v>
      </c>
      <c r="T27" s="50">
        <v>20.694999999999993</v>
      </c>
      <c r="U27" s="50">
        <v>16.969600000000014</v>
      </c>
      <c r="V27" s="50">
        <v>17.248800000000017</v>
      </c>
      <c r="W27" s="50">
        <v>23.579000000000008</v>
      </c>
      <c r="X27" s="50">
        <v>31.396600000000007</v>
      </c>
      <c r="Y27" s="50"/>
      <c r="Z27" s="50">
        <f t="shared" si="3"/>
        <v>20.862633333333335</v>
      </c>
      <c r="AA27" s="49">
        <f t="shared" si="4"/>
        <v>4.477853395043204</v>
      </c>
      <c r="AB27" s="49">
        <f t="shared" si="5"/>
        <v>1.4926177983477347</v>
      </c>
      <c r="AD27" s="50">
        <v>8.0770799999999898</v>
      </c>
      <c r="AE27" s="50">
        <v>15.984360000000002</v>
      </c>
      <c r="AF27" s="50">
        <v>11.52095999999999</v>
      </c>
      <c r="AG27" s="50">
        <v>21.852599999999995</v>
      </c>
      <c r="AH27" s="50">
        <v>21.030599999999993</v>
      </c>
      <c r="AI27" s="50">
        <v>20.575080000000014</v>
      </c>
      <c r="AJ27" s="50">
        <v>24.310320000000001</v>
      </c>
      <c r="AK27" s="50">
        <v>24.156480000000009</v>
      </c>
      <c r="AL27" s="50">
        <v>19.663560000000007</v>
      </c>
      <c r="AM27" s="50">
        <v>15.811199999999985</v>
      </c>
      <c r="AN27" s="50"/>
      <c r="AO27" s="50">
        <f t="shared" si="6"/>
        <v>18.298223999999998</v>
      </c>
      <c r="AP27" s="49">
        <f t="shared" si="7"/>
        <v>4.2348956732368297</v>
      </c>
      <c r="AQ27" s="49">
        <f t="shared" si="8"/>
        <v>1.4116318910789432</v>
      </c>
      <c r="AS27" s="50">
        <v>6.5730000000000075</v>
      </c>
      <c r="AT27" s="50">
        <v>13.322000000000003</v>
      </c>
      <c r="AU27" s="50">
        <v>13.435000000000002</v>
      </c>
      <c r="AV27" s="50">
        <v>7.0860000000000127</v>
      </c>
      <c r="AW27" s="50">
        <v>2.4110000000000014</v>
      </c>
      <c r="AX27" s="50">
        <v>19.5</v>
      </c>
      <c r="AY27" s="50">
        <v>26.51400000000001</v>
      </c>
      <c r="AZ27" s="50">
        <v>40.662100000000009</v>
      </c>
      <c r="BA27" s="50">
        <v>28.497000000000014</v>
      </c>
      <c r="BB27" s="50">
        <v>5.352800000000002</v>
      </c>
      <c r="BC27" s="50">
        <v>12.957099999999997</v>
      </c>
      <c r="BD27" s="50"/>
      <c r="BE27" s="50">
        <f t="shared" si="9"/>
        <v>16.028181818181825</v>
      </c>
      <c r="BF27" s="49">
        <f t="shared" si="10"/>
        <v>12.566742959505373</v>
      </c>
      <c r="BG27" s="49">
        <f t="shared" si="11"/>
        <v>4.1889143198351242</v>
      </c>
      <c r="BI27">
        <v>6.7633799999999837</v>
      </c>
      <c r="BJ27">
        <v>22.764560000000003</v>
      </c>
      <c r="BK27">
        <v>24.02452000000001</v>
      </c>
      <c r="BL27">
        <v>12.36339000000001</v>
      </c>
      <c r="BM27">
        <v>21.014759999999995</v>
      </c>
      <c r="BN27">
        <v>18.138379999999984</v>
      </c>
      <c r="BO27">
        <v>16.290560000000013</v>
      </c>
      <c r="BP27">
        <v>28.074669999999998</v>
      </c>
      <c r="BQ27">
        <v>15.803840000000008</v>
      </c>
      <c r="BR27">
        <v>4.5593600000000123</v>
      </c>
      <c r="BS27">
        <v>24.540750000000003</v>
      </c>
      <c r="BT27">
        <v>21.820239999999984</v>
      </c>
      <c r="BU27">
        <v>31.275010000000023</v>
      </c>
      <c r="BV27">
        <v>16.40288000000001</v>
      </c>
      <c r="BW27">
        <v>20.785439999999994</v>
      </c>
      <c r="BY27" s="50">
        <f t="shared" si="12"/>
        <v>18.97478266666667</v>
      </c>
      <c r="BZ27" s="49">
        <f t="shared" si="13"/>
        <v>7.2981889573465599</v>
      </c>
      <c r="CA27" s="49">
        <f t="shared" si="14"/>
        <v>1.8843842859518731</v>
      </c>
    </row>
    <row r="28" spans="1:79" x14ac:dyDescent="0.2">
      <c r="A28" s="54">
        <v>24.452300000000008</v>
      </c>
      <c r="B28" s="54">
        <v>20.333300000000008</v>
      </c>
      <c r="C28" s="54">
        <v>21.677699999999987</v>
      </c>
      <c r="D28" s="54">
        <v>15.316200000000009</v>
      </c>
      <c r="E28" s="54">
        <v>25.692399999999992</v>
      </c>
      <c r="F28" s="54">
        <v>18.372800000000012</v>
      </c>
      <c r="G28" s="54">
        <v>27.057400000000001</v>
      </c>
      <c r="H28" s="54">
        <v>13.206799999999987</v>
      </c>
      <c r="I28" s="54">
        <v>23.429400000000001</v>
      </c>
      <c r="J28" s="54">
        <v>18.23769999999999</v>
      </c>
      <c r="K28" s="50"/>
      <c r="L28" s="50">
        <f t="shared" si="0"/>
        <v>20.7776</v>
      </c>
      <c r="M28" s="49">
        <f t="shared" si="1"/>
        <v>4.5278428830220419</v>
      </c>
      <c r="N28" s="49">
        <f t="shared" si="2"/>
        <v>1.431829639773299</v>
      </c>
      <c r="P28" s="50">
        <v>19.410799999999995</v>
      </c>
      <c r="Q28" s="50">
        <v>21.589400000000012</v>
      </c>
      <c r="R28" s="50">
        <v>22.855500000000006</v>
      </c>
      <c r="S28" s="50">
        <v>20.33850000000001</v>
      </c>
      <c r="T28" s="50">
        <v>20.229299999999995</v>
      </c>
      <c r="U28" s="50">
        <v>17.0976</v>
      </c>
      <c r="V28" s="50">
        <v>17.816599999999994</v>
      </c>
      <c r="W28" s="50">
        <v>24.835800000000006</v>
      </c>
      <c r="X28" s="50">
        <v>30.476399999999984</v>
      </c>
      <c r="Y28" s="50"/>
      <c r="Z28" s="50">
        <f t="shared" si="3"/>
        <v>21.627766666666666</v>
      </c>
      <c r="AA28" s="49">
        <f t="shared" si="4"/>
        <v>4.0877691198867794</v>
      </c>
      <c r="AB28" s="49">
        <f t="shared" si="5"/>
        <v>1.3625897066289265</v>
      </c>
      <c r="AD28" s="50">
        <v>8.9868000000000041</v>
      </c>
      <c r="AE28" s="50">
        <v>16.346519999999988</v>
      </c>
      <c r="AF28" s="50">
        <v>16.479840000000014</v>
      </c>
      <c r="AG28" s="50">
        <v>22.422839999999997</v>
      </c>
      <c r="AH28" s="50">
        <v>21.340560000000014</v>
      </c>
      <c r="AI28" s="50">
        <v>18.481559999999991</v>
      </c>
      <c r="AJ28" s="50">
        <v>27.291240000000016</v>
      </c>
      <c r="AK28" s="50">
        <v>24.460919999999987</v>
      </c>
      <c r="AL28" s="50">
        <v>18.125879999999984</v>
      </c>
      <c r="AM28" s="50">
        <v>17.437799999999992</v>
      </c>
      <c r="AN28" s="50"/>
      <c r="AO28" s="50">
        <f t="shared" si="6"/>
        <v>19.137395999999999</v>
      </c>
      <c r="AP28" s="49">
        <f t="shared" si="7"/>
        <v>3.8441248943810313</v>
      </c>
      <c r="AQ28" s="49">
        <f t="shared" si="8"/>
        <v>1.2813749647936772</v>
      </c>
      <c r="AS28" s="50">
        <v>8.2609999999999957</v>
      </c>
      <c r="AT28" s="50">
        <v>13.137</v>
      </c>
      <c r="AU28" s="50">
        <v>15.165999999999997</v>
      </c>
      <c r="AV28" s="50">
        <v>4.1810000000000116</v>
      </c>
      <c r="AW28" s="50">
        <v>3.2450000000000045</v>
      </c>
      <c r="AX28" s="50">
        <v>19.13300000000001</v>
      </c>
      <c r="AY28" s="50">
        <v>28.316000000000003</v>
      </c>
      <c r="AZ28" s="50">
        <v>45.088200000000001</v>
      </c>
      <c r="BA28" s="50">
        <v>25.524000000000001</v>
      </c>
      <c r="BB28" s="50">
        <v>10.806600000000003</v>
      </c>
      <c r="BC28" s="50">
        <v>11.874500000000012</v>
      </c>
      <c r="BD28" s="50"/>
      <c r="BE28" s="50">
        <f t="shared" si="9"/>
        <v>16.793845454545458</v>
      </c>
      <c r="BF28" s="49">
        <f t="shared" si="10"/>
        <v>13.246980687416197</v>
      </c>
      <c r="BG28" s="49">
        <f t="shared" si="11"/>
        <v>4.4156602291387328</v>
      </c>
      <c r="BI28">
        <v>6.7914600000000007</v>
      </c>
      <c r="BJ28">
        <v>21.822839999999999</v>
      </c>
      <c r="BK28">
        <v>23.817039999999992</v>
      </c>
      <c r="BL28">
        <v>13.09411999999999</v>
      </c>
      <c r="BM28">
        <v>21.772920000000013</v>
      </c>
      <c r="BN28">
        <v>17.914000000000001</v>
      </c>
      <c r="BO28">
        <v>17.48720999999999</v>
      </c>
      <c r="BP28">
        <v>25.72102000000001</v>
      </c>
      <c r="BQ28">
        <v>17.414799999999985</v>
      </c>
      <c r="BR28">
        <v>5.7118099999999998</v>
      </c>
      <c r="BS28">
        <v>24.932569999999998</v>
      </c>
      <c r="BT28">
        <v>21.942830000000001</v>
      </c>
      <c r="BU28">
        <v>31.728319999999997</v>
      </c>
      <c r="BV28">
        <v>16.033290000000008</v>
      </c>
      <c r="BW28">
        <v>23.331230000000005</v>
      </c>
      <c r="BY28" s="50">
        <f t="shared" si="12"/>
        <v>19.301030666666669</v>
      </c>
      <c r="BZ28" s="49">
        <f t="shared" si="13"/>
        <v>6.9825575525186512</v>
      </c>
      <c r="CA28" s="49">
        <f t="shared" si="14"/>
        <v>1.8028886076559705</v>
      </c>
    </row>
    <row r="29" spans="1:79" x14ac:dyDescent="0.2">
      <c r="A29" s="54">
        <v>24.85990000000001</v>
      </c>
      <c r="B29" s="54">
        <v>20.565200000000004</v>
      </c>
      <c r="C29" s="54">
        <v>21.183300000000003</v>
      </c>
      <c r="D29" s="54">
        <v>16.126900000000006</v>
      </c>
      <c r="E29" s="54">
        <v>24.634500000000003</v>
      </c>
      <c r="F29" s="54">
        <v>17.128299999999996</v>
      </c>
      <c r="G29" s="54">
        <v>25.000200000000007</v>
      </c>
      <c r="H29" s="54">
        <v>13.864200000000011</v>
      </c>
      <c r="I29" s="54">
        <v>23.435199999999995</v>
      </c>
      <c r="J29" s="54">
        <v>17.384399999999999</v>
      </c>
      <c r="K29" s="50"/>
      <c r="L29" s="50">
        <f t="shared" si="0"/>
        <v>20.418210000000002</v>
      </c>
      <c r="M29" s="49">
        <f t="shared" si="1"/>
        <v>4.0771373498925527</v>
      </c>
      <c r="N29" s="49">
        <f t="shared" si="2"/>
        <v>1.2893040359003327</v>
      </c>
      <c r="P29" s="50">
        <v>20.261300000000006</v>
      </c>
      <c r="Q29" s="50">
        <v>21.803299999999979</v>
      </c>
      <c r="R29" s="50">
        <v>24.434300000000007</v>
      </c>
      <c r="S29" s="50">
        <v>19.621600000000001</v>
      </c>
      <c r="T29" s="50">
        <v>19.293800000000005</v>
      </c>
      <c r="U29" s="50">
        <v>18.757499999999993</v>
      </c>
      <c r="V29" s="50">
        <v>17.772600000000011</v>
      </c>
      <c r="W29" s="50">
        <v>26.016199999999998</v>
      </c>
      <c r="X29" s="50">
        <v>28.870499999999993</v>
      </c>
      <c r="Y29" s="50"/>
      <c r="Z29" s="50">
        <f t="shared" si="3"/>
        <v>21.870122222222221</v>
      </c>
      <c r="AA29" s="49">
        <f t="shared" si="4"/>
        <v>3.7672009774425965</v>
      </c>
      <c r="AB29" s="49">
        <f t="shared" si="5"/>
        <v>1.2557336591475321</v>
      </c>
      <c r="AD29" s="50">
        <v>11.32632000000001</v>
      </c>
      <c r="AE29" s="50">
        <v>19.557479999999998</v>
      </c>
      <c r="AF29" s="50">
        <v>19.96619999999999</v>
      </c>
      <c r="AG29" s="50">
        <v>22.705079999999985</v>
      </c>
      <c r="AH29" s="50">
        <v>22.163759999999989</v>
      </c>
      <c r="AI29" s="50">
        <v>16.99860000000001</v>
      </c>
      <c r="AJ29" s="50">
        <v>26.962919999999997</v>
      </c>
      <c r="AK29" s="50">
        <v>23.640359999999998</v>
      </c>
      <c r="AL29" s="50">
        <v>18.935400000000016</v>
      </c>
      <c r="AM29" s="50">
        <v>17.662320000000012</v>
      </c>
      <c r="AN29" s="50"/>
      <c r="AO29" s="50">
        <f t="shared" si="6"/>
        <v>19.991844</v>
      </c>
      <c r="AP29" s="49">
        <f t="shared" si="7"/>
        <v>3.1885450281280243</v>
      </c>
      <c r="AQ29" s="49">
        <f t="shared" si="8"/>
        <v>1.0628483427093414</v>
      </c>
      <c r="AS29" s="50">
        <v>7.313999999999993</v>
      </c>
      <c r="AT29" s="50">
        <v>10.134999999999991</v>
      </c>
      <c r="AU29" s="50">
        <v>16.263000000000005</v>
      </c>
      <c r="AV29" s="50">
        <v>7.7110000000000127</v>
      </c>
      <c r="AW29" s="50">
        <v>4.9869999999999948</v>
      </c>
      <c r="AX29" s="50">
        <v>22.538999999999987</v>
      </c>
      <c r="AY29" s="50">
        <v>25.604000000000013</v>
      </c>
      <c r="AZ29" s="50">
        <v>44.140999999999991</v>
      </c>
      <c r="BA29" s="50">
        <v>25.403999999999996</v>
      </c>
      <c r="BB29" s="50">
        <v>11.174200000000013</v>
      </c>
      <c r="BC29" s="50">
        <v>12.52170000000001</v>
      </c>
      <c r="BD29" s="50"/>
      <c r="BE29" s="50">
        <f t="shared" si="9"/>
        <v>17.072172727272729</v>
      </c>
      <c r="BF29" s="49">
        <f t="shared" si="10"/>
        <v>12.060675382875992</v>
      </c>
      <c r="BG29" s="49">
        <f t="shared" si="11"/>
        <v>4.0202251276253307</v>
      </c>
      <c r="BI29">
        <v>7.0348199999999821</v>
      </c>
      <c r="BJ29">
        <v>19.628829999999994</v>
      </c>
      <c r="BK29">
        <v>25.588939999999994</v>
      </c>
      <c r="BL29">
        <v>13.849939999999989</v>
      </c>
      <c r="BM29">
        <v>22.86245000000001</v>
      </c>
      <c r="BN29">
        <v>17.766709999999989</v>
      </c>
      <c r="BO29">
        <v>17.576650000000001</v>
      </c>
      <c r="BP29">
        <v>23.006360000000015</v>
      </c>
      <c r="BQ29">
        <v>18.532279999999986</v>
      </c>
      <c r="BR29">
        <v>5.7965700000000027</v>
      </c>
      <c r="BS29">
        <v>26.451619999999991</v>
      </c>
      <c r="BT29">
        <v>21.129550000000009</v>
      </c>
      <c r="BU29">
        <v>31.795139999999989</v>
      </c>
      <c r="BV29">
        <v>17.635020000000011</v>
      </c>
      <c r="BW29">
        <v>23.740990000000011</v>
      </c>
      <c r="BY29" s="50">
        <f t="shared" si="12"/>
        <v>19.493057999999998</v>
      </c>
      <c r="BZ29" s="49">
        <f t="shared" si="13"/>
        <v>6.9025600775935771</v>
      </c>
      <c r="CA29" s="49">
        <f t="shared" si="14"/>
        <v>1.78223334844774</v>
      </c>
    </row>
    <row r="30" spans="1:79" x14ac:dyDescent="0.2">
      <c r="A30" s="54">
        <v>26.150499999999994</v>
      </c>
      <c r="B30" s="54">
        <v>19.005899999999997</v>
      </c>
      <c r="C30" s="54">
        <v>20.642799999999994</v>
      </c>
      <c r="D30" s="54">
        <v>17.817700000000002</v>
      </c>
      <c r="E30" s="54">
        <v>23.970699999999994</v>
      </c>
      <c r="F30" s="54">
        <v>17.999099999999999</v>
      </c>
      <c r="G30" s="54">
        <v>24.802699999999987</v>
      </c>
      <c r="H30" s="54">
        <v>14.601900000000001</v>
      </c>
      <c r="I30" s="54">
        <v>21.630400000000009</v>
      </c>
      <c r="J30" s="54">
        <v>18.801999999999992</v>
      </c>
      <c r="K30" s="50"/>
      <c r="L30" s="50">
        <f t="shared" si="0"/>
        <v>20.542369999999998</v>
      </c>
      <c r="M30" s="49">
        <f t="shared" si="1"/>
        <v>3.607395742406605</v>
      </c>
      <c r="N30" s="49">
        <f t="shared" si="2"/>
        <v>1.1407586967598933</v>
      </c>
      <c r="P30" s="50">
        <v>22.304300000000012</v>
      </c>
      <c r="Q30" s="50">
        <v>20.937900000000013</v>
      </c>
      <c r="R30" s="50">
        <v>25.405100000000004</v>
      </c>
      <c r="S30" s="50">
        <v>18.398700000000019</v>
      </c>
      <c r="T30" s="50">
        <v>19.182500000000005</v>
      </c>
      <c r="U30" s="50">
        <v>20.707499999999982</v>
      </c>
      <c r="V30" s="50">
        <v>17.516999999999996</v>
      </c>
      <c r="W30" s="50">
        <v>25.879500000000007</v>
      </c>
      <c r="X30" s="50">
        <v>27.702499999999986</v>
      </c>
      <c r="Y30" s="50"/>
      <c r="Z30" s="50">
        <f t="shared" si="3"/>
        <v>22.003888888888891</v>
      </c>
      <c r="AA30" s="49">
        <f t="shared" si="4"/>
        <v>3.5892158699514267</v>
      </c>
      <c r="AB30" s="49">
        <f t="shared" si="5"/>
        <v>1.1964052899838089</v>
      </c>
      <c r="AD30" s="50">
        <v>12.453839999999991</v>
      </c>
      <c r="AE30" s="50">
        <v>20.842920000000003</v>
      </c>
      <c r="AF30" s="50">
        <v>18.785040000000002</v>
      </c>
      <c r="AG30" s="50">
        <v>20.908559999999998</v>
      </c>
      <c r="AH30" s="50">
        <v>23.880960000000005</v>
      </c>
      <c r="AI30" s="50">
        <v>17.299560000000007</v>
      </c>
      <c r="AJ30" s="50">
        <v>24.988319999999998</v>
      </c>
      <c r="AK30" s="50">
        <v>23.955599999999993</v>
      </c>
      <c r="AL30" s="50">
        <v>21.400199999999984</v>
      </c>
      <c r="AM30" s="50">
        <v>17.524800000000017</v>
      </c>
      <c r="AN30" s="50"/>
      <c r="AO30" s="50">
        <f t="shared" si="6"/>
        <v>20.203980000000001</v>
      </c>
      <c r="AP30" s="49">
        <f t="shared" si="7"/>
        <v>2.8234190903229277</v>
      </c>
      <c r="AQ30" s="49">
        <f t="shared" si="8"/>
        <v>0.9411396967743092</v>
      </c>
      <c r="AS30" s="50">
        <v>7.2990000000000066</v>
      </c>
      <c r="AT30" s="50">
        <v>14.669999999999987</v>
      </c>
      <c r="AU30" s="50">
        <v>18.61699999999999</v>
      </c>
      <c r="AV30" s="50">
        <v>6.9819999999999993</v>
      </c>
      <c r="AW30" s="50">
        <v>5.3940000000000055</v>
      </c>
      <c r="AX30" s="50">
        <v>16.617999999999995</v>
      </c>
      <c r="AY30" s="50">
        <v>25.15100000000001</v>
      </c>
      <c r="AZ30" s="50">
        <v>46.635799999999989</v>
      </c>
      <c r="BA30" s="50">
        <v>25.27000000000001</v>
      </c>
      <c r="BB30" s="50">
        <v>9.0237999999999943</v>
      </c>
      <c r="BC30" s="50">
        <v>12.843600000000009</v>
      </c>
      <c r="BD30" s="50"/>
      <c r="BE30" s="50">
        <f t="shared" si="9"/>
        <v>17.136745454545455</v>
      </c>
      <c r="BF30" s="49">
        <f t="shared" si="10"/>
        <v>12.803672350974585</v>
      </c>
      <c r="BG30" s="49">
        <f t="shared" si="11"/>
        <v>4.2678907836581947</v>
      </c>
      <c r="BI30">
        <v>7.2640100000000132</v>
      </c>
      <c r="BJ30">
        <v>18.968949999999992</v>
      </c>
      <c r="BK30">
        <v>26.033019999999993</v>
      </c>
      <c r="BL30">
        <v>13.513759999999991</v>
      </c>
      <c r="BM30">
        <v>23.007660000000016</v>
      </c>
      <c r="BN30">
        <v>18.423860000000005</v>
      </c>
      <c r="BO30">
        <v>16.989440000000016</v>
      </c>
      <c r="BP30">
        <v>21.689850000000021</v>
      </c>
      <c r="BQ30">
        <v>18.515900000000002</v>
      </c>
      <c r="BR30">
        <v>5.5485300000000137</v>
      </c>
      <c r="BS30">
        <v>27.959360000000018</v>
      </c>
      <c r="BT30">
        <v>20.473050000000015</v>
      </c>
      <c r="BU30">
        <v>31.322329999999994</v>
      </c>
      <c r="BV30">
        <v>17.605249999999984</v>
      </c>
      <c r="BW30">
        <v>22.347649999999987</v>
      </c>
      <c r="BY30" s="50">
        <f t="shared" si="12"/>
        <v>19.310841333333336</v>
      </c>
      <c r="BZ30" s="49">
        <f t="shared" si="13"/>
        <v>6.9288554050185809</v>
      </c>
      <c r="CA30" s="49">
        <f t="shared" si="14"/>
        <v>1.7890227727944139</v>
      </c>
    </row>
    <row r="31" spans="1:79" x14ac:dyDescent="0.2">
      <c r="A31" s="54">
        <v>25.6447</v>
      </c>
      <c r="B31" s="54">
        <v>19.007599999999996</v>
      </c>
      <c r="C31" s="54">
        <v>20.258499999999998</v>
      </c>
      <c r="D31" s="54">
        <v>20.749599999999987</v>
      </c>
      <c r="E31" s="54">
        <v>24.078300000000013</v>
      </c>
      <c r="F31" s="54">
        <v>19.754600000000011</v>
      </c>
      <c r="G31" s="54">
        <v>27.123899999999992</v>
      </c>
      <c r="H31" s="54">
        <v>15.259299999999996</v>
      </c>
      <c r="I31" s="54">
        <v>19.105099999999993</v>
      </c>
      <c r="J31" s="54">
        <v>22.823999999999998</v>
      </c>
      <c r="K31" s="50"/>
      <c r="L31" s="50">
        <f t="shared" si="0"/>
        <v>21.380559999999996</v>
      </c>
      <c r="M31" s="49">
        <f t="shared" si="1"/>
        <v>3.5450986647294793</v>
      </c>
      <c r="N31" s="49">
        <f t="shared" si="2"/>
        <v>1.1210586310566784</v>
      </c>
      <c r="P31" s="50">
        <v>22.828199999999981</v>
      </c>
      <c r="Q31" s="50">
        <v>21.542300000000012</v>
      </c>
      <c r="R31" s="50">
        <v>25.247600000000006</v>
      </c>
      <c r="S31" s="50">
        <v>18.337999999999994</v>
      </c>
      <c r="T31" s="50">
        <v>19.178299999999979</v>
      </c>
      <c r="U31" s="50">
        <v>22.684899999999999</v>
      </c>
      <c r="V31" s="50">
        <v>17.358400000000017</v>
      </c>
      <c r="W31" s="50">
        <v>26.572900000000004</v>
      </c>
      <c r="X31" s="50">
        <v>26.850799999999992</v>
      </c>
      <c r="Y31" s="50"/>
      <c r="Z31" s="50">
        <f t="shared" si="3"/>
        <v>22.289044444444443</v>
      </c>
      <c r="AA31" s="49">
        <f t="shared" si="4"/>
        <v>3.5092349341099438</v>
      </c>
      <c r="AB31" s="49">
        <f t="shared" si="5"/>
        <v>1.169744978036648</v>
      </c>
      <c r="AD31" s="50">
        <v>10.616160000000002</v>
      </c>
      <c r="AE31" s="50">
        <v>19.174560000000007</v>
      </c>
      <c r="AF31" s="50">
        <v>16.644240000000014</v>
      </c>
      <c r="AG31" s="50">
        <v>19.579560000000015</v>
      </c>
      <c r="AH31" s="50">
        <v>26.105400000000007</v>
      </c>
      <c r="AI31" s="50">
        <v>18.605879999999988</v>
      </c>
      <c r="AJ31" s="50">
        <v>23.133839999999996</v>
      </c>
      <c r="AK31" s="50">
        <v>24.191280000000006</v>
      </c>
      <c r="AL31" s="50">
        <v>21.021720000000006</v>
      </c>
      <c r="AM31" s="50">
        <v>18.995159999999988</v>
      </c>
      <c r="AN31" s="50"/>
      <c r="AO31" s="50">
        <f t="shared" si="6"/>
        <v>19.806780000000003</v>
      </c>
      <c r="AP31" s="49">
        <f t="shared" si="7"/>
        <v>3.0539004243098544</v>
      </c>
      <c r="AQ31" s="49">
        <f t="shared" si="8"/>
        <v>1.0179668081032849</v>
      </c>
      <c r="AS31" s="50">
        <v>8.3259999999999934</v>
      </c>
      <c r="AT31" s="50">
        <v>14.638000000000005</v>
      </c>
      <c r="AU31" s="50">
        <v>12.931999999999988</v>
      </c>
      <c r="AV31" s="50">
        <v>6.6370000000000005</v>
      </c>
      <c r="AW31" s="50">
        <v>5.875</v>
      </c>
      <c r="AX31" s="50">
        <v>20.620000000000005</v>
      </c>
      <c r="AY31" s="50">
        <v>26.354000000000013</v>
      </c>
      <c r="AZ31" s="50">
        <v>43</v>
      </c>
      <c r="BA31" s="50">
        <v>31.312999999999988</v>
      </c>
      <c r="BB31" s="50">
        <v>15.11160000000001</v>
      </c>
      <c r="BC31" s="50">
        <v>14.28479999999999</v>
      </c>
      <c r="BD31" s="50"/>
      <c r="BE31" s="50">
        <f t="shared" si="9"/>
        <v>18.099218181818181</v>
      </c>
      <c r="BF31" s="49">
        <f t="shared" si="10"/>
        <v>12.148442965298521</v>
      </c>
      <c r="BG31" s="49">
        <f t="shared" si="11"/>
        <v>4.0494809884328404</v>
      </c>
      <c r="BI31">
        <v>6.9531800000000032</v>
      </c>
      <c r="BJ31">
        <v>20.058090000000021</v>
      </c>
      <c r="BK31">
        <v>23.931440000000023</v>
      </c>
      <c r="BL31">
        <v>14.30052000000002</v>
      </c>
      <c r="BM31">
        <v>22.547980000000024</v>
      </c>
      <c r="BN31">
        <v>19.13158</v>
      </c>
      <c r="BO31">
        <v>16.681339999999992</v>
      </c>
      <c r="BP31">
        <v>20.468370000000007</v>
      </c>
      <c r="BQ31">
        <v>18.183490000000006</v>
      </c>
      <c r="BR31">
        <v>5.4575300000000198</v>
      </c>
      <c r="BS31">
        <v>29.149250000000023</v>
      </c>
      <c r="BT31">
        <v>22.531729999999996</v>
      </c>
      <c r="BU31">
        <v>30.972890000000007</v>
      </c>
      <c r="BV31">
        <v>17.180409999999995</v>
      </c>
      <c r="BW31">
        <v>19.971379999999982</v>
      </c>
      <c r="BY31" s="50">
        <f t="shared" si="12"/>
        <v>19.167945333333343</v>
      </c>
      <c r="BZ31" s="49">
        <f t="shared" si="13"/>
        <v>6.8635397014637727</v>
      </c>
      <c r="CA31" s="49">
        <f t="shared" si="14"/>
        <v>1.7721583306535078</v>
      </c>
    </row>
    <row r="32" spans="1:79" x14ac:dyDescent="0.2">
      <c r="A32" s="54">
        <v>24.727699999999999</v>
      </c>
      <c r="B32" s="54">
        <v>20.171500000000009</v>
      </c>
      <c r="C32" s="54">
        <v>20.597100000000012</v>
      </c>
      <c r="D32" s="54">
        <v>22.280199999999994</v>
      </c>
      <c r="E32" s="54">
        <v>23.127299999999991</v>
      </c>
      <c r="F32" s="54">
        <v>19.193000000000012</v>
      </c>
      <c r="G32" s="54">
        <v>31.010099999999994</v>
      </c>
      <c r="H32" s="54">
        <v>14.756200000000007</v>
      </c>
      <c r="I32" s="54">
        <v>17.70750000000001</v>
      </c>
      <c r="J32" s="54">
        <v>25.069299999999998</v>
      </c>
      <c r="K32" s="50"/>
      <c r="L32" s="50">
        <f t="shared" si="0"/>
        <v>21.863990000000005</v>
      </c>
      <c r="M32" s="49">
        <f t="shared" si="1"/>
        <v>4.5128971511165084</v>
      </c>
      <c r="N32" s="49">
        <f t="shared" si="2"/>
        <v>1.4271033843613257</v>
      </c>
      <c r="P32" s="50">
        <v>22.276499999999999</v>
      </c>
      <c r="Q32" s="50">
        <v>24.046000000000006</v>
      </c>
      <c r="R32" s="50">
        <v>25.833300000000008</v>
      </c>
      <c r="S32" s="50">
        <v>19.972300000000018</v>
      </c>
      <c r="T32" s="50">
        <v>19.27170000000001</v>
      </c>
      <c r="U32" s="50">
        <v>23.728499999999997</v>
      </c>
      <c r="V32" s="50">
        <v>19.156000000000006</v>
      </c>
      <c r="W32" s="50">
        <v>26.843999999999994</v>
      </c>
      <c r="X32" s="50">
        <v>27.322199999999981</v>
      </c>
      <c r="Y32" s="50"/>
      <c r="Z32" s="50">
        <f t="shared" si="3"/>
        <v>23.161166666666666</v>
      </c>
      <c r="AA32" s="49">
        <f t="shared" si="4"/>
        <v>3.1867571714832672</v>
      </c>
      <c r="AB32" s="49">
        <f t="shared" si="5"/>
        <v>1.0622523904944223</v>
      </c>
      <c r="AD32" s="50">
        <v>9.2149200000000064</v>
      </c>
      <c r="AE32" s="50">
        <v>17.526600000000006</v>
      </c>
      <c r="AF32" s="50">
        <v>15.569879999999989</v>
      </c>
      <c r="AG32" s="50">
        <v>20.345159999999986</v>
      </c>
      <c r="AH32" s="50">
        <v>25.000559999999997</v>
      </c>
      <c r="AI32" s="50">
        <v>19.609320000000015</v>
      </c>
      <c r="AJ32" s="50">
        <v>20.779079999999997</v>
      </c>
      <c r="AK32" s="50">
        <v>24.110879999999998</v>
      </c>
      <c r="AL32" s="50">
        <v>20.530319999999993</v>
      </c>
      <c r="AM32" s="50">
        <v>18.39215999999999</v>
      </c>
      <c r="AN32" s="50"/>
      <c r="AO32" s="50">
        <f t="shared" si="6"/>
        <v>19.107887999999996</v>
      </c>
      <c r="AP32" s="49">
        <f t="shared" si="7"/>
        <v>2.9792551003229026</v>
      </c>
      <c r="AQ32" s="49">
        <f t="shared" si="8"/>
        <v>0.99308503344096755</v>
      </c>
      <c r="AS32" s="50">
        <v>8.3180000000000121</v>
      </c>
      <c r="AT32" s="50">
        <v>16.669999999999987</v>
      </c>
      <c r="AU32" s="50">
        <v>15.983000000000004</v>
      </c>
      <c r="AV32" s="50">
        <v>7.5999999999999943</v>
      </c>
      <c r="AW32" s="50">
        <v>7.7839999999999918</v>
      </c>
      <c r="AX32" s="50">
        <v>20.532000000000011</v>
      </c>
      <c r="AY32" s="50">
        <v>27.003999999999991</v>
      </c>
      <c r="AZ32" s="50">
        <v>43.276900000000012</v>
      </c>
      <c r="BA32" s="50">
        <v>29.786000000000001</v>
      </c>
      <c r="BB32" s="50">
        <v>13.394800000000004</v>
      </c>
      <c r="BC32" s="50">
        <v>17.195699999999988</v>
      </c>
      <c r="BD32" s="50"/>
      <c r="BE32" s="50">
        <f t="shared" si="9"/>
        <v>18.867672727272726</v>
      </c>
      <c r="BF32" s="49">
        <f t="shared" si="10"/>
        <v>11.493544323457316</v>
      </c>
      <c r="BG32" s="49">
        <f t="shared" si="11"/>
        <v>3.8311814411524385</v>
      </c>
      <c r="BI32">
        <v>6.5858000000000061</v>
      </c>
      <c r="BJ32">
        <v>21.239790000000013</v>
      </c>
      <c r="BK32">
        <v>22.175139999999985</v>
      </c>
      <c r="BL32">
        <v>15.311529999999991</v>
      </c>
      <c r="BM32">
        <v>23.423660000000012</v>
      </c>
      <c r="BN32">
        <v>19.007689999999997</v>
      </c>
      <c r="BO32">
        <v>18.90303999999999</v>
      </c>
      <c r="BP32">
        <v>20.949110000000005</v>
      </c>
      <c r="BQ32">
        <v>17.749680000000012</v>
      </c>
      <c r="BR32">
        <v>4.9268699999999939</v>
      </c>
      <c r="BS32">
        <v>30.026749999999993</v>
      </c>
      <c r="BT32">
        <v>23.509460000000018</v>
      </c>
      <c r="BU32">
        <v>30.820790000000017</v>
      </c>
      <c r="BV32">
        <v>18.055570000000017</v>
      </c>
      <c r="BW32">
        <v>18.606250000000003</v>
      </c>
      <c r="BY32" s="50">
        <f t="shared" si="12"/>
        <v>19.419408666666666</v>
      </c>
      <c r="BZ32" s="49">
        <f t="shared" si="13"/>
        <v>6.9993512241685476</v>
      </c>
      <c r="CA32" s="49">
        <f t="shared" si="14"/>
        <v>1.8072247150307521</v>
      </c>
    </row>
    <row r="33" spans="1:79" x14ac:dyDescent="0.2">
      <c r="A33" s="54">
        <v>24.982799999999997</v>
      </c>
      <c r="B33" s="54">
        <v>20.777800000000013</v>
      </c>
      <c r="C33" s="54">
        <v>19.776499999999999</v>
      </c>
      <c r="D33" s="54">
        <v>21.920999999999992</v>
      </c>
      <c r="E33" s="54">
        <v>24.027299999999997</v>
      </c>
      <c r="F33" s="54">
        <v>19.032000000000011</v>
      </c>
      <c r="G33" s="54">
        <v>31.691300000000012</v>
      </c>
      <c r="H33" s="54">
        <v>13.5</v>
      </c>
      <c r="I33" s="54">
        <v>18.388100000000009</v>
      </c>
      <c r="J33" s="54">
        <v>27.480199999999996</v>
      </c>
      <c r="K33" s="50"/>
      <c r="L33" s="50">
        <f t="shared" si="0"/>
        <v>22.157700000000002</v>
      </c>
      <c r="M33" s="49">
        <f t="shared" si="1"/>
        <v>5.1344268062646305</v>
      </c>
      <c r="N33" s="49">
        <f t="shared" si="2"/>
        <v>1.6236483187220319</v>
      </c>
      <c r="P33" s="50">
        <v>20.690499999999986</v>
      </c>
      <c r="Q33" s="50">
        <v>25.487099999999998</v>
      </c>
      <c r="R33" s="50">
        <v>25.620400000000018</v>
      </c>
      <c r="S33" s="50">
        <v>21.537000000000006</v>
      </c>
      <c r="T33" s="50">
        <v>20.175999999999988</v>
      </c>
      <c r="U33" s="50">
        <v>24.784099999999995</v>
      </c>
      <c r="V33" s="50">
        <v>21.857100000000003</v>
      </c>
      <c r="W33" s="50">
        <v>23.985600000000005</v>
      </c>
      <c r="X33" s="50">
        <v>27.403099999999995</v>
      </c>
      <c r="Y33" s="50"/>
      <c r="Z33" s="50">
        <f t="shared" si="3"/>
        <v>23.504544444444445</v>
      </c>
      <c r="AA33" s="49">
        <f t="shared" si="4"/>
        <v>2.5263150571094406</v>
      </c>
      <c r="AB33" s="49">
        <f t="shared" si="5"/>
        <v>0.84210501903648016</v>
      </c>
      <c r="AD33" s="50">
        <v>10.801679999999987</v>
      </c>
      <c r="AE33" s="50">
        <v>17.138879999999993</v>
      </c>
      <c r="AF33" s="50">
        <v>15.904560000000014</v>
      </c>
      <c r="AG33" s="50">
        <v>22.625520000000005</v>
      </c>
      <c r="AH33" s="50">
        <v>24.632759999999994</v>
      </c>
      <c r="AI33" s="50">
        <v>19.334519999999998</v>
      </c>
      <c r="AJ33" s="50">
        <v>22.498559999999987</v>
      </c>
      <c r="AK33" s="50">
        <v>24.675000000000001</v>
      </c>
      <c r="AL33" s="50">
        <v>22.082759999999997</v>
      </c>
      <c r="AM33" s="50">
        <v>16.727639999999983</v>
      </c>
      <c r="AN33" s="50"/>
      <c r="AO33" s="50">
        <f t="shared" si="6"/>
        <v>19.642187999999997</v>
      </c>
      <c r="AP33" s="49">
        <f t="shared" si="7"/>
        <v>3.4167299656835497</v>
      </c>
      <c r="AQ33" s="49">
        <f t="shared" si="8"/>
        <v>1.1389099885611833</v>
      </c>
      <c r="AS33" s="50">
        <v>12.373999999999995</v>
      </c>
      <c r="AT33" s="50">
        <v>15.771999999999991</v>
      </c>
      <c r="AU33" s="50">
        <v>18.26400000000001</v>
      </c>
      <c r="AV33" s="50">
        <v>9.3549999999999898</v>
      </c>
      <c r="AW33" s="50">
        <v>12.997000000000014</v>
      </c>
      <c r="AX33" s="50">
        <v>23.513000000000005</v>
      </c>
      <c r="AY33" s="50">
        <v>29.099999999999994</v>
      </c>
      <c r="AZ33" s="50">
        <v>44.388900000000007</v>
      </c>
      <c r="BA33" s="50">
        <v>33.781999999999996</v>
      </c>
      <c r="BB33" s="50">
        <v>16.672699999999992</v>
      </c>
      <c r="BC33" s="50">
        <v>17.543900000000008</v>
      </c>
      <c r="BD33" s="50"/>
      <c r="BE33" s="50">
        <f t="shared" si="9"/>
        <v>21.251136363636366</v>
      </c>
      <c r="BF33" s="49">
        <f t="shared" si="10"/>
        <v>11.121356392182774</v>
      </c>
      <c r="BG33" s="49">
        <f t="shared" si="11"/>
        <v>3.7071187973942581</v>
      </c>
      <c r="BI33">
        <v>8.9564799999999991</v>
      </c>
      <c r="BJ33">
        <v>21.652540000000002</v>
      </c>
      <c r="BK33">
        <v>23.967970000000008</v>
      </c>
      <c r="BL33">
        <v>15.003430000000009</v>
      </c>
      <c r="BM33">
        <v>25.669800000000009</v>
      </c>
      <c r="BN33">
        <v>18.734300000000005</v>
      </c>
      <c r="BO33">
        <v>21.335079999999991</v>
      </c>
      <c r="BP33">
        <v>18.126550000000009</v>
      </c>
      <c r="BQ33">
        <v>17.867979999999989</v>
      </c>
      <c r="BR33">
        <v>5.2565499999999901</v>
      </c>
      <c r="BS33">
        <v>28.026569999999992</v>
      </c>
      <c r="BT33">
        <v>25.506649999999993</v>
      </c>
      <c r="BU33">
        <v>31.047640000000001</v>
      </c>
      <c r="BV33">
        <v>18.633290000000017</v>
      </c>
      <c r="BW33">
        <v>20.180939999999993</v>
      </c>
      <c r="BY33" s="50">
        <f t="shared" si="12"/>
        <v>19.997718000000003</v>
      </c>
      <c r="BZ33" s="49">
        <f t="shared" si="13"/>
        <v>6.7878902492466047</v>
      </c>
      <c r="CA33" s="49">
        <f t="shared" si="14"/>
        <v>1.752625726081054</v>
      </c>
    </row>
    <row r="34" spans="1:79" x14ac:dyDescent="0.2">
      <c r="A34" s="54">
        <v>26.916500000000013</v>
      </c>
      <c r="B34" s="54">
        <v>20.590900000000005</v>
      </c>
      <c r="C34" s="54">
        <v>18.758100000000013</v>
      </c>
      <c r="D34" s="54">
        <v>20.55619999999999</v>
      </c>
      <c r="E34" s="54">
        <v>25.831299999999999</v>
      </c>
      <c r="F34" s="54">
        <v>21.17349999999999</v>
      </c>
      <c r="G34" s="54">
        <v>27.87299999999999</v>
      </c>
      <c r="H34" s="54">
        <v>13.074099999999987</v>
      </c>
      <c r="I34" s="54">
        <v>20.777800000000013</v>
      </c>
      <c r="J34" s="54">
        <v>30.057000000000002</v>
      </c>
      <c r="K34" s="50"/>
      <c r="L34" s="50">
        <f t="shared" si="0"/>
        <v>22.560840000000002</v>
      </c>
      <c r="M34" s="49">
        <f t="shared" si="1"/>
        <v>5.0721614682938068</v>
      </c>
      <c r="N34" s="49">
        <f t="shared" si="2"/>
        <v>1.6039582899952349</v>
      </c>
      <c r="P34" s="50">
        <v>21.069700000000012</v>
      </c>
      <c r="Q34" s="50">
        <v>26.025199999999998</v>
      </c>
      <c r="R34" s="50">
        <v>23.986699999999985</v>
      </c>
      <c r="S34" s="50">
        <v>20.864500000000021</v>
      </c>
      <c r="T34" s="50">
        <v>22.00060000000002</v>
      </c>
      <c r="U34" s="50">
        <v>26.0488</v>
      </c>
      <c r="V34" s="50">
        <v>22.058400000000006</v>
      </c>
      <c r="W34" s="50">
        <v>24.070699999999988</v>
      </c>
      <c r="X34" s="50">
        <v>27.940599999999989</v>
      </c>
      <c r="Y34" s="50"/>
      <c r="Z34" s="50">
        <f t="shared" si="3"/>
        <v>23.785022222222224</v>
      </c>
      <c r="AA34" s="49">
        <f t="shared" si="4"/>
        <v>2.4900303832371997</v>
      </c>
      <c r="AB34" s="49">
        <f t="shared" si="5"/>
        <v>0.83001012774573324</v>
      </c>
      <c r="AD34" s="50">
        <v>12.48875999999999</v>
      </c>
      <c r="AE34" s="50">
        <v>17.885639999999988</v>
      </c>
      <c r="AF34" s="50">
        <v>16.982160000000011</v>
      </c>
      <c r="AG34" s="50">
        <v>26.058000000000003</v>
      </c>
      <c r="AH34" s="50">
        <v>23.913000000000011</v>
      </c>
      <c r="AI34" s="50">
        <v>18.885479999999994</v>
      </c>
      <c r="AJ34" s="50">
        <v>23.549639999999986</v>
      </c>
      <c r="AK34" s="50">
        <v>25.228200000000015</v>
      </c>
      <c r="AL34" s="50">
        <v>23.429040000000008</v>
      </c>
      <c r="AM34" s="50">
        <v>15.76368000000001</v>
      </c>
      <c r="AN34" s="50"/>
      <c r="AO34" s="50">
        <f t="shared" si="6"/>
        <v>20.418360000000003</v>
      </c>
      <c r="AP34" s="49">
        <f t="shared" si="7"/>
        <v>3.8934740139879964</v>
      </c>
      <c r="AQ34" s="49">
        <f t="shared" si="8"/>
        <v>1.2978246713293322</v>
      </c>
      <c r="AS34" s="50">
        <v>9.4259999999999877</v>
      </c>
      <c r="AT34" s="50">
        <v>13.685000000000002</v>
      </c>
      <c r="AU34" s="50">
        <v>18.326999999999998</v>
      </c>
      <c r="AV34" s="50">
        <v>9.0680000000000121</v>
      </c>
      <c r="AW34" s="50">
        <v>4.0869999999999891</v>
      </c>
      <c r="AX34" s="50">
        <v>23.649000000000001</v>
      </c>
      <c r="AY34" s="50">
        <v>29.739000000000004</v>
      </c>
      <c r="AZ34" s="50">
        <v>44.846399999999988</v>
      </c>
      <c r="BA34" s="50">
        <v>36.364000000000004</v>
      </c>
      <c r="BB34" s="50">
        <v>10.190400000000011</v>
      </c>
      <c r="BC34" s="50">
        <v>17.547899999999998</v>
      </c>
      <c r="BD34" s="50"/>
      <c r="BE34" s="50">
        <f t="shared" si="9"/>
        <v>19.72088181818182</v>
      </c>
      <c r="BF34" s="49">
        <f t="shared" si="10"/>
        <v>13.462179401980611</v>
      </c>
      <c r="BG34" s="49">
        <f t="shared" si="11"/>
        <v>4.4873931339935371</v>
      </c>
      <c r="BI34">
        <v>10.709270000000004</v>
      </c>
      <c r="BJ34">
        <v>22.105850000000018</v>
      </c>
      <c r="BK34">
        <v>25.953460000000007</v>
      </c>
      <c r="BL34">
        <v>13.262860000000003</v>
      </c>
      <c r="BM34">
        <v>27.087580000000003</v>
      </c>
      <c r="BN34">
        <v>19.725030000000004</v>
      </c>
      <c r="BO34">
        <v>22.087780000000009</v>
      </c>
      <c r="BP34">
        <v>16.570580000000007</v>
      </c>
      <c r="BQ34">
        <v>18.291780000000017</v>
      </c>
      <c r="BR34">
        <v>5.4386800000000193</v>
      </c>
      <c r="BS34">
        <v>25.719720000000009</v>
      </c>
      <c r="BT34">
        <v>25.313209999999998</v>
      </c>
      <c r="BU34">
        <v>31.092100000000002</v>
      </c>
      <c r="BV34">
        <v>17.333290000000019</v>
      </c>
      <c r="BW34">
        <v>21.149830000000009</v>
      </c>
      <c r="BY34" s="50">
        <f t="shared" si="12"/>
        <v>20.122734666666677</v>
      </c>
      <c r="BZ34" s="49">
        <f t="shared" si="13"/>
        <v>6.7883923244492097</v>
      </c>
      <c r="CA34" s="49">
        <f t="shared" si="14"/>
        <v>1.7527553613409363</v>
      </c>
    </row>
    <row r="35" spans="1:79" x14ac:dyDescent="0.2">
      <c r="A35" s="54">
        <v>28.248400000000004</v>
      </c>
      <c r="B35" s="54">
        <v>19.192900000000009</v>
      </c>
      <c r="C35" s="54">
        <v>17.362300000000005</v>
      </c>
      <c r="D35" s="54">
        <v>19.170999999999992</v>
      </c>
      <c r="E35" s="54">
        <v>27.49799999999999</v>
      </c>
      <c r="F35" s="54">
        <v>24.016999999999996</v>
      </c>
      <c r="G35" s="54">
        <v>25.112599999999986</v>
      </c>
      <c r="H35" s="54">
        <v>13.839499999999987</v>
      </c>
      <c r="I35" s="54">
        <v>22.558899999999994</v>
      </c>
      <c r="J35" s="54">
        <v>29.941800000000001</v>
      </c>
      <c r="K35" s="50"/>
      <c r="L35" s="50">
        <f t="shared" si="0"/>
        <v>22.694239999999997</v>
      </c>
      <c r="M35" s="49">
        <f t="shared" si="1"/>
        <v>5.2236323243930922</v>
      </c>
      <c r="N35" s="49">
        <f t="shared" si="2"/>
        <v>1.6518575804361699</v>
      </c>
      <c r="P35" s="50">
        <v>22.7714</v>
      </c>
      <c r="Q35" s="50">
        <v>26.635300000000001</v>
      </c>
      <c r="R35" s="50">
        <v>23.592299999999994</v>
      </c>
      <c r="S35" s="50">
        <v>19.478000000000009</v>
      </c>
      <c r="T35" s="50">
        <v>22.44319999999999</v>
      </c>
      <c r="U35" s="50">
        <v>26.899600000000007</v>
      </c>
      <c r="V35" s="50">
        <v>20.2971</v>
      </c>
      <c r="W35" s="50">
        <v>26.961399999999998</v>
      </c>
      <c r="X35" s="50">
        <v>27.56819999999999</v>
      </c>
      <c r="Y35" s="50"/>
      <c r="Z35" s="50">
        <f t="shared" si="3"/>
        <v>24.071833333333331</v>
      </c>
      <c r="AA35" s="49">
        <f t="shared" si="4"/>
        <v>3.0632344649896042</v>
      </c>
      <c r="AB35" s="49">
        <f t="shared" si="5"/>
        <v>1.0210781549965346</v>
      </c>
      <c r="AD35" s="50">
        <v>12.75179999999999</v>
      </c>
      <c r="AE35" s="50">
        <v>18.465359999999997</v>
      </c>
      <c r="AF35" s="50">
        <v>17.512919999999998</v>
      </c>
      <c r="AG35" s="50">
        <v>28.733159999999998</v>
      </c>
      <c r="AH35" s="50">
        <v>23.055479999999989</v>
      </c>
      <c r="AI35" s="50">
        <v>19.578480000000013</v>
      </c>
      <c r="AJ35" s="50">
        <v>23.827560000000005</v>
      </c>
      <c r="AK35" s="50">
        <v>24.979799999999987</v>
      </c>
      <c r="AL35" s="50">
        <v>22.763639999999985</v>
      </c>
      <c r="AM35" s="50">
        <v>16.458360000000017</v>
      </c>
      <c r="AN35" s="50"/>
      <c r="AO35" s="50">
        <f t="shared" si="6"/>
        <v>20.812655999999997</v>
      </c>
      <c r="AP35" s="49">
        <f t="shared" si="7"/>
        <v>3.9951086673080387</v>
      </c>
      <c r="AQ35" s="49">
        <f t="shared" si="8"/>
        <v>1.3317028891026796</v>
      </c>
      <c r="AS35" s="50">
        <v>9.6339999999999861</v>
      </c>
      <c r="AT35" s="50">
        <v>15.099999999999994</v>
      </c>
      <c r="AU35" s="50">
        <v>18.798000000000002</v>
      </c>
      <c r="AV35" s="50">
        <v>7.0689999999999884</v>
      </c>
      <c r="AW35" s="50">
        <v>1.7340000000000089</v>
      </c>
      <c r="AX35" s="50">
        <v>18.567000000000007</v>
      </c>
      <c r="AY35" s="50">
        <v>31.093999999999994</v>
      </c>
      <c r="AZ35" s="50">
        <v>43.342500000000001</v>
      </c>
      <c r="BA35" s="50">
        <v>35.025999999999996</v>
      </c>
      <c r="BB35" s="50">
        <v>5.228100000000012</v>
      </c>
      <c r="BC35" s="50">
        <v>21.203000000000003</v>
      </c>
      <c r="BD35" s="50"/>
      <c r="BE35" s="50">
        <f t="shared" si="9"/>
        <v>18.799599999999998</v>
      </c>
      <c r="BF35" s="49">
        <f t="shared" si="10"/>
        <v>14.218252455119089</v>
      </c>
      <c r="BG35" s="49">
        <f t="shared" si="11"/>
        <v>4.739417485039696</v>
      </c>
      <c r="BI35">
        <v>10.373220000000003</v>
      </c>
      <c r="BJ35">
        <v>21.983000000000004</v>
      </c>
      <c r="BK35">
        <v>26.175110000000018</v>
      </c>
      <c r="BL35">
        <v>12.291759999999996</v>
      </c>
      <c r="BM35">
        <v>26.942760000000007</v>
      </c>
      <c r="BN35">
        <v>21.463260000000005</v>
      </c>
      <c r="BO35">
        <v>21.768240000000006</v>
      </c>
      <c r="BP35">
        <v>18.023070000000004</v>
      </c>
      <c r="BQ35">
        <v>18.371340000000004</v>
      </c>
      <c r="BR35">
        <v>5.6332900000000166</v>
      </c>
      <c r="BS35">
        <v>24.955709999999996</v>
      </c>
      <c r="BT35">
        <v>25.32556000000001</v>
      </c>
      <c r="BU35">
        <v>31.181020000000004</v>
      </c>
      <c r="BV35">
        <v>17.766709999999989</v>
      </c>
      <c r="BW35">
        <v>21.615880000000004</v>
      </c>
      <c r="BY35" s="50">
        <f t="shared" si="12"/>
        <v>20.257995333333337</v>
      </c>
      <c r="BZ35" s="49">
        <f t="shared" si="13"/>
        <v>6.7882518159883727</v>
      </c>
      <c r="CA35" s="49">
        <f t="shared" si="14"/>
        <v>1.7527190822123482</v>
      </c>
    </row>
    <row r="36" spans="1:79" x14ac:dyDescent="0.2">
      <c r="A36" s="54">
        <v>27.914800000000014</v>
      </c>
      <c r="B36" s="54">
        <v>18.294299999999993</v>
      </c>
      <c r="C36" s="54">
        <v>16.408899999999988</v>
      </c>
      <c r="D36" s="54">
        <v>18.451300000000003</v>
      </c>
      <c r="E36" s="54">
        <v>28.2072</v>
      </c>
      <c r="F36" s="54">
        <v>23.269099999999995</v>
      </c>
      <c r="G36" s="54">
        <v>27.72890000000001</v>
      </c>
      <c r="H36" s="54">
        <v>15.5</v>
      </c>
      <c r="I36" s="54">
        <v>22.831400000000002</v>
      </c>
      <c r="J36" s="54">
        <v>27.908600000000007</v>
      </c>
      <c r="K36" s="50"/>
      <c r="L36" s="50">
        <f t="shared" si="0"/>
        <v>22.651450000000001</v>
      </c>
      <c r="M36" s="49">
        <f t="shared" si="1"/>
        <v>5.1547162136026428</v>
      </c>
      <c r="N36" s="49">
        <f t="shared" si="2"/>
        <v>1.6300643926783371</v>
      </c>
      <c r="P36" s="50">
        <v>20.518900000000002</v>
      </c>
      <c r="Q36" s="50">
        <v>26.742599999999996</v>
      </c>
      <c r="R36" s="50">
        <v>24.575699999999983</v>
      </c>
      <c r="S36" s="50">
        <v>19.991899999999987</v>
      </c>
      <c r="T36" s="50">
        <v>22.615000000000009</v>
      </c>
      <c r="U36" s="50">
        <v>28.129400000000004</v>
      </c>
      <c r="V36" s="50">
        <v>19.193899999999985</v>
      </c>
      <c r="W36" s="50">
        <v>29.09899999999999</v>
      </c>
      <c r="X36" s="50">
        <v>27.621700000000004</v>
      </c>
      <c r="Y36" s="50"/>
      <c r="Z36" s="50">
        <f t="shared" si="3"/>
        <v>24.27645555555555</v>
      </c>
      <c r="AA36" s="49">
        <f t="shared" si="4"/>
        <v>3.8166352567121189</v>
      </c>
      <c r="AB36" s="49">
        <f t="shared" si="5"/>
        <v>1.272211752237373</v>
      </c>
      <c r="AD36" s="50">
        <v>12.41579999999999</v>
      </c>
      <c r="AE36" s="50">
        <v>19.858920000000012</v>
      </c>
      <c r="AF36" s="50">
        <v>17.577960000000008</v>
      </c>
      <c r="AG36" s="50">
        <v>28.295760000000005</v>
      </c>
      <c r="AH36" s="50">
        <v>22.882680000000015</v>
      </c>
      <c r="AI36" s="50">
        <v>20.988359999999989</v>
      </c>
      <c r="AJ36" s="50">
        <v>26.824560000000009</v>
      </c>
      <c r="AK36" s="50">
        <v>25.919039999999995</v>
      </c>
      <c r="AL36" s="50">
        <v>22.902599999999996</v>
      </c>
      <c r="AM36" s="50">
        <v>18.264599999999984</v>
      </c>
      <c r="AN36" s="50"/>
      <c r="AO36" s="50">
        <f t="shared" si="6"/>
        <v>21.593027999999997</v>
      </c>
      <c r="AP36" s="49">
        <f t="shared" si="7"/>
        <v>3.8013503559130291</v>
      </c>
      <c r="AQ36" s="49">
        <f t="shared" si="8"/>
        <v>1.267116785304343</v>
      </c>
      <c r="AS36" s="50">
        <v>11.716000000000008</v>
      </c>
      <c r="AT36" s="50">
        <v>15.794999999999987</v>
      </c>
      <c r="AU36" s="50">
        <v>17.211999999999989</v>
      </c>
      <c r="AV36" s="50">
        <v>11.105999999999995</v>
      </c>
      <c r="AW36" s="50">
        <v>3.1970000000000027</v>
      </c>
      <c r="AX36" s="50">
        <v>19.748999999999995</v>
      </c>
      <c r="AY36" s="50">
        <v>35.617999999999995</v>
      </c>
      <c r="AZ36" s="50">
        <v>41.767599999999987</v>
      </c>
      <c r="BA36" s="50">
        <v>38.796000000000006</v>
      </c>
      <c r="BB36" s="50">
        <v>11.064699999999988</v>
      </c>
      <c r="BC36" s="50">
        <v>18.014999999999986</v>
      </c>
      <c r="BD36" s="50"/>
      <c r="BE36" s="50">
        <f t="shared" si="9"/>
        <v>20.366936363636359</v>
      </c>
      <c r="BF36" s="49">
        <f t="shared" si="10"/>
        <v>13.664538562746193</v>
      </c>
      <c r="BG36" s="49">
        <f t="shared" si="11"/>
        <v>4.5548461875820641</v>
      </c>
      <c r="BI36">
        <v>9.9873800000000159</v>
      </c>
      <c r="BJ36">
        <v>21.334819999999979</v>
      </c>
      <c r="BK36">
        <v>25.106640000000013</v>
      </c>
      <c r="BL36">
        <v>12.60011999999999</v>
      </c>
      <c r="BM36">
        <v>26.917019999999994</v>
      </c>
      <c r="BN36">
        <v>22.550579999999997</v>
      </c>
      <c r="BO36">
        <v>22.095710000000011</v>
      </c>
      <c r="BP36">
        <v>19.850219999999993</v>
      </c>
      <c r="BQ36">
        <v>19.173960000000008</v>
      </c>
      <c r="BR36">
        <v>6.5</v>
      </c>
      <c r="BS36">
        <v>24.718330000000023</v>
      </c>
      <c r="BT36">
        <v>26.696409999999986</v>
      </c>
      <c r="BU36">
        <v>31.843109999999996</v>
      </c>
      <c r="BV36">
        <v>17.49475000000001</v>
      </c>
      <c r="BW36">
        <v>23.309389999999993</v>
      </c>
      <c r="BY36" s="50">
        <f t="shared" si="12"/>
        <v>20.678562666666668</v>
      </c>
      <c r="BZ36" s="49">
        <f t="shared" si="13"/>
        <v>6.7731250966411016</v>
      </c>
      <c r="CA36" s="49">
        <f t="shared" si="14"/>
        <v>1.7488133800713659</v>
      </c>
    </row>
    <row r="37" spans="1:79" x14ac:dyDescent="0.2">
      <c r="A37" s="54">
        <v>27.339499999999987</v>
      </c>
      <c r="B37" s="54">
        <v>19.989399999999989</v>
      </c>
      <c r="C37" s="54">
        <v>16.531100000000009</v>
      </c>
      <c r="D37" s="54">
        <v>18.974500000000006</v>
      </c>
      <c r="E37" s="54">
        <v>28.677500000000009</v>
      </c>
      <c r="F37" s="54">
        <v>22.254199999999997</v>
      </c>
      <c r="G37" s="54">
        <v>29.662399999999991</v>
      </c>
      <c r="H37" s="54">
        <v>15.660500000000013</v>
      </c>
      <c r="I37" s="54">
        <v>22.131100000000004</v>
      </c>
      <c r="J37" s="54">
        <v>28.4054</v>
      </c>
      <c r="K37" s="50"/>
      <c r="L37" s="50">
        <f t="shared" si="0"/>
        <v>22.962560000000003</v>
      </c>
      <c r="M37" s="49">
        <f t="shared" si="1"/>
        <v>5.2382319621541376</v>
      </c>
      <c r="N37" s="49">
        <f t="shared" si="2"/>
        <v>1.6564743912700004</v>
      </c>
      <c r="P37" s="50">
        <v>18.760099999999994</v>
      </c>
      <c r="Q37" s="50">
        <v>26.882599999999996</v>
      </c>
      <c r="R37" s="50">
        <v>24.024400000000014</v>
      </c>
      <c r="S37" s="50">
        <v>22.634099999999989</v>
      </c>
      <c r="T37" s="50">
        <v>23.819099999999992</v>
      </c>
      <c r="U37" s="50">
        <v>27.611199999999997</v>
      </c>
      <c r="V37" s="50">
        <v>18.789199999999994</v>
      </c>
      <c r="W37" s="50">
        <v>30.37269999999998</v>
      </c>
      <c r="X37" s="50">
        <v>28.255499999999984</v>
      </c>
      <c r="Y37" s="50"/>
      <c r="Z37" s="50">
        <f t="shared" si="3"/>
        <v>24.572099999999992</v>
      </c>
      <c r="AA37" s="49">
        <f t="shared" si="4"/>
        <v>4.087068626778847</v>
      </c>
      <c r="AB37" s="49">
        <f t="shared" si="5"/>
        <v>1.3623562089262824</v>
      </c>
      <c r="AD37" s="50">
        <v>14.048279999999988</v>
      </c>
      <c r="AE37" s="50">
        <v>22.306679999999993</v>
      </c>
      <c r="AF37" s="50">
        <v>17.705400000000008</v>
      </c>
      <c r="AG37" s="50">
        <v>26.71103999999999</v>
      </c>
      <c r="AH37" s="50">
        <v>23.868119999999987</v>
      </c>
      <c r="AI37" s="50">
        <v>23.430719999999997</v>
      </c>
      <c r="AJ37" s="50">
        <v>26.190359999999998</v>
      </c>
      <c r="AK37" s="50">
        <v>28.419960000000003</v>
      </c>
      <c r="AL37" s="50">
        <v>23.652719999999999</v>
      </c>
      <c r="AM37" s="50">
        <v>20.019359999999981</v>
      </c>
      <c r="AN37" s="50"/>
      <c r="AO37" s="50">
        <f t="shared" si="6"/>
        <v>22.635263999999992</v>
      </c>
      <c r="AP37" s="49">
        <f t="shared" si="7"/>
        <v>3.3347193457920912</v>
      </c>
      <c r="AQ37" s="49">
        <f t="shared" si="8"/>
        <v>1.1115731152640305</v>
      </c>
      <c r="AS37" s="50">
        <v>12.473000000000013</v>
      </c>
      <c r="AT37" s="50">
        <v>18.266999999999996</v>
      </c>
      <c r="AU37" s="50">
        <v>18.994</v>
      </c>
      <c r="AV37" s="50">
        <v>13.625</v>
      </c>
      <c r="AW37" s="50">
        <v>5.9089999999999918</v>
      </c>
      <c r="AX37" s="50">
        <v>22.365000000000009</v>
      </c>
      <c r="AY37" s="50">
        <v>36.606999999999999</v>
      </c>
      <c r="AZ37" s="50">
        <v>42.157000000000011</v>
      </c>
      <c r="BA37" s="50">
        <v>38.180999999999997</v>
      </c>
      <c r="BB37" s="50">
        <v>11.312099999999987</v>
      </c>
      <c r="BC37" s="50">
        <v>18.947699999999998</v>
      </c>
      <c r="BD37" s="50"/>
      <c r="BE37" s="50">
        <f t="shared" si="9"/>
        <v>21.712527272727275</v>
      </c>
      <c r="BF37" s="49">
        <f t="shared" si="10"/>
        <v>12.903208227489177</v>
      </c>
      <c r="BG37" s="49">
        <f t="shared" si="11"/>
        <v>4.301069409163059</v>
      </c>
      <c r="BI37">
        <v>9.4569799999999873</v>
      </c>
      <c r="BJ37">
        <v>20.58550000000001</v>
      </c>
      <c r="BK37">
        <v>23.58629000000002</v>
      </c>
      <c r="BL37">
        <v>13.74776</v>
      </c>
      <c r="BM37">
        <v>26.951209999999989</v>
      </c>
      <c r="BN37">
        <v>23.720320000000001</v>
      </c>
      <c r="BO37">
        <v>19.958379999999991</v>
      </c>
      <c r="BP37">
        <v>22.603749999999991</v>
      </c>
      <c r="BQ37">
        <v>20.357350000000011</v>
      </c>
      <c r="BR37">
        <v>7.4734399999999823</v>
      </c>
      <c r="BS37">
        <v>26.077090000000013</v>
      </c>
      <c r="BT37">
        <v>28.85687999999999</v>
      </c>
      <c r="BU37">
        <v>32.317610000000002</v>
      </c>
      <c r="BV37">
        <v>16.364660000000001</v>
      </c>
      <c r="BW37">
        <v>25.165790000000015</v>
      </c>
      <c r="BY37" s="50">
        <f t="shared" si="12"/>
        <v>21.148200666666664</v>
      </c>
      <c r="BZ37" s="49">
        <f t="shared" si="13"/>
        <v>6.9521748295658972</v>
      </c>
      <c r="CA37" s="49">
        <f t="shared" si="14"/>
        <v>1.7950438223220737</v>
      </c>
    </row>
    <row r="38" spans="1:79" x14ac:dyDescent="0.2">
      <c r="A38" s="54">
        <v>26.90809999999999</v>
      </c>
      <c r="B38" s="54">
        <v>22.968999999999994</v>
      </c>
      <c r="C38" s="54">
        <v>17.494499999999988</v>
      </c>
      <c r="D38" s="54">
        <v>19.406800000000004</v>
      </c>
      <c r="E38" s="54">
        <v>29.265500000000003</v>
      </c>
      <c r="F38" s="54">
        <v>22.5702</v>
      </c>
      <c r="G38" s="54">
        <v>28.012200000000007</v>
      </c>
      <c r="H38" s="54">
        <v>14.450600000000009</v>
      </c>
      <c r="I38" s="54">
        <v>23.620699999999999</v>
      </c>
      <c r="J38" s="54">
        <v>30.003299999999996</v>
      </c>
      <c r="K38" s="50"/>
      <c r="L38" s="50">
        <f t="shared" si="0"/>
        <v>23.470089999999999</v>
      </c>
      <c r="M38" s="49">
        <f t="shared" si="1"/>
        <v>5.2001395695906316</v>
      </c>
      <c r="N38" s="49">
        <f t="shared" si="2"/>
        <v>1.6444285190674064</v>
      </c>
      <c r="P38" s="50">
        <v>17.622299999999996</v>
      </c>
      <c r="Q38" s="50">
        <v>28.849100000000007</v>
      </c>
      <c r="R38" s="50">
        <v>21.905199999999979</v>
      </c>
      <c r="S38" s="50">
        <v>24.539500000000004</v>
      </c>
      <c r="T38" s="50">
        <v>24.381399999999985</v>
      </c>
      <c r="U38" s="50">
        <v>25.577600000000004</v>
      </c>
      <c r="V38" s="50">
        <v>18.358499999999992</v>
      </c>
      <c r="W38" s="50">
        <v>32.14439999999999</v>
      </c>
      <c r="X38" s="50">
        <v>28.867899999999992</v>
      </c>
      <c r="Y38" s="50"/>
      <c r="Z38" s="50">
        <f t="shared" si="3"/>
        <v>24.693988888888882</v>
      </c>
      <c r="AA38" s="49">
        <f t="shared" si="4"/>
        <v>4.8608384298504648</v>
      </c>
      <c r="AB38" s="49">
        <f t="shared" si="5"/>
        <v>1.6202794766168216</v>
      </c>
      <c r="AD38" s="50">
        <v>16.129799999999989</v>
      </c>
      <c r="AE38" s="50">
        <v>22.790160000000014</v>
      </c>
      <c r="AF38" s="50">
        <v>18.060239999999986</v>
      </c>
      <c r="AG38" s="50">
        <v>25.292999999999981</v>
      </c>
      <c r="AH38" s="50">
        <v>24.887159999999984</v>
      </c>
      <c r="AI38" s="50">
        <v>24.471000000000014</v>
      </c>
      <c r="AJ38" s="50">
        <v>25.607040000000005</v>
      </c>
      <c r="AK38" s="50">
        <v>28.587720000000012</v>
      </c>
      <c r="AL38" s="50">
        <v>24.185400000000016</v>
      </c>
      <c r="AM38" s="50">
        <v>20.94276000000001</v>
      </c>
      <c r="AN38" s="50"/>
      <c r="AO38" s="50">
        <f t="shared" si="6"/>
        <v>23.095428000000005</v>
      </c>
      <c r="AP38" s="49">
        <f t="shared" si="7"/>
        <v>3.0058798192209277</v>
      </c>
      <c r="AQ38" s="49">
        <f t="shared" si="8"/>
        <v>1.0019599397403092</v>
      </c>
      <c r="AS38" s="50">
        <v>15.052999999999997</v>
      </c>
      <c r="AT38" s="50">
        <v>18.305000000000007</v>
      </c>
      <c r="AU38" s="50">
        <v>20.911000000000001</v>
      </c>
      <c r="AV38" s="50">
        <v>9.3319999999999936</v>
      </c>
      <c r="AW38" s="50">
        <v>3.2649999999999864</v>
      </c>
      <c r="AX38" s="50">
        <v>19.586999999999989</v>
      </c>
      <c r="AY38" s="50">
        <v>32.375</v>
      </c>
      <c r="AZ38" s="50">
        <v>49.898400000000009</v>
      </c>
      <c r="BA38" s="50">
        <v>39.661000000000001</v>
      </c>
      <c r="BB38" s="50">
        <v>12.290400000000005</v>
      </c>
      <c r="BC38" s="50">
        <v>21.084499999999991</v>
      </c>
      <c r="BD38" s="50"/>
      <c r="BE38" s="50">
        <f t="shared" si="9"/>
        <v>21.978390909090908</v>
      </c>
      <c r="BF38" s="49">
        <f t="shared" si="10"/>
        <v>14.997691332168435</v>
      </c>
      <c r="BG38" s="49">
        <f t="shared" si="11"/>
        <v>4.9992304440561446</v>
      </c>
      <c r="BI38">
        <v>8.1602299999999843</v>
      </c>
      <c r="BJ38">
        <v>20.072000000000003</v>
      </c>
      <c r="BK38">
        <v>23.414429999999996</v>
      </c>
      <c r="BL38">
        <v>13.174199999999985</v>
      </c>
      <c r="BM38">
        <v>27.72523000000001</v>
      </c>
      <c r="BN38">
        <v>23.87333000000001</v>
      </c>
      <c r="BO38">
        <v>19.549270000000007</v>
      </c>
      <c r="BP38">
        <v>24.630839999999992</v>
      </c>
      <c r="BQ38">
        <v>21.062990000000013</v>
      </c>
      <c r="BR38">
        <v>8.9963900000000052</v>
      </c>
      <c r="BS38">
        <v>29.125590000000017</v>
      </c>
      <c r="BT38">
        <v>29.910659999999993</v>
      </c>
      <c r="BU38">
        <v>32.77897999999999</v>
      </c>
      <c r="BV38">
        <v>16.976439999999997</v>
      </c>
      <c r="BW38">
        <v>26.099060000000009</v>
      </c>
      <c r="BY38" s="50">
        <f t="shared" si="12"/>
        <v>21.70330933333333</v>
      </c>
      <c r="BZ38" s="49">
        <f t="shared" si="13"/>
        <v>7.3901271435819611</v>
      </c>
      <c r="CA38" s="49">
        <f t="shared" si="14"/>
        <v>1.9081226235632214</v>
      </c>
    </row>
    <row r="39" spans="1:79" x14ac:dyDescent="0.2">
      <c r="A39" s="54">
        <v>27.364900000000006</v>
      </c>
      <c r="B39" s="54">
        <v>22.121200000000002</v>
      </c>
      <c r="C39" s="54">
        <v>18.45689999999999</v>
      </c>
      <c r="D39" s="54">
        <v>19.721300000000014</v>
      </c>
      <c r="E39" s="54">
        <v>28.477399999999989</v>
      </c>
      <c r="F39" s="54">
        <v>24.016999999999996</v>
      </c>
      <c r="G39" s="54">
        <v>25.880400000000009</v>
      </c>
      <c r="H39" s="54">
        <v>14.222199999999987</v>
      </c>
      <c r="I39" s="54">
        <v>24.808999999999997</v>
      </c>
      <c r="J39" s="54">
        <v>30.8673</v>
      </c>
      <c r="K39" s="50"/>
      <c r="L39" s="50">
        <f t="shared" si="0"/>
        <v>23.59376</v>
      </c>
      <c r="M39" s="49">
        <f t="shared" si="1"/>
        <v>5.0468728538240972</v>
      </c>
      <c r="N39" s="49">
        <f t="shared" si="2"/>
        <v>1.5959613279358176</v>
      </c>
      <c r="P39" s="50">
        <v>17.614000000000004</v>
      </c>
      <c r="Q39" s="50">
        <v>31.913799999999995</v>
      </c>
      <c r="R39" s="50">
        <v>21.256500000000017</v>
      </c>
      <c r="S39" s="50">
        <v>25.061300000000017</v>
      </c>
      <c r="T39" s="50">
        <v>24.086500000000001</v>
      </c>
      <c r="U39" s="50">
        <v>25.515299999999996</v>
      </c>
      <c r="V39" s="50">
        <v>18.266300000000001</v>
      </c>
      <c r="W39" s="50">
        <v>34.441399999999987</v>
      </c>
      <c r="X39" s="50">
        <v>28.960599999999999</v>
      </c>
      <c r="Y39" s="50"/>
      <c r="Z39" s="50">
        <f t="shared" si="3"/>
        <v>25.235077777777779</v>
      </c>
      <c r="AA39" s="49">
        <f t="shared" si="4"/>
        <v>5.7786562092275835</v>
      </c>
      <c r="AB39" s="49">
        <f t="shared" si="5"/>
        <v>1.9262187364091945</v>
      </c>
      <c r="AD39" s="50">
        <v>18.046680000000013</v>
      </c>
      <c r="AE39" s="50">
        <v>20.834760000000006</v>
      </c>
      <c r="AF39" s="50">
        <v>18.354479999999999</v>
      </c>
      <c r="AG39" s="50">
        <v>24.784439999999982</v>
      </c>
      <c r="AH39" s="50">
        <v>24.220200000000009</v>
      </c>
      <c r="AI39" s="50">
        <v>20.317200000000014</v>
      </c>
      <c r="AJ39" s="50">
        <v>28.322159999999997</v>
      </c>
      <c r="AK39" s="50">
        <v>26.21436000000001</v>
      </c>
      <c r="AL39" s="50">
        <v>23.385119999999983</v>
      </c>
      <c r="AM39" s="50">
        <v>20.546040000000005</v>
      </c>
      <c r="AN39" s="50"/>
      <c r="AO39" s="50">
        <f t="shared" si="6"/>
        <v>22.502544</v>
      </c>
      <c r="AP39" s="49">
        <f t="shared" si="7"/>
        <v>3.2203907869698321</v>
      </c>
      <c r="AQ39" s="49">
        <f t="shared" si="8"/>
        <v>1.0734635956566108</v>
      </c>
      <c r="AS39" s="50">
        <v>17.790999999999997</v>
      </c>
      <c r="AT39" s="50">
        <v>22.492999999999995</v>
      </c>
      <c r="AU39" s="50">
        <v>21.24799999999999</v>
      </c>
      <c r="AV39" s="50">
        <v>13.850999999999999</v>
      </c>
      <c r="AW39" s="50">
        <v>2.179000000000002</v>
      </c>
      <c r="AX39" s="50">
        <v>18.371000000000009</v>
      </c>
      <c r="AY39" s="50">
        <v>34.895999999999987</v>
      </c>
      <c r="AZ39" s="50">
        <v>51.865000000000009</v>
      </c>
      <c r="BA39" s="50">
        <v>41.695999999999998</v>
      </c>
      <c r="BB39" s="50">
        <v>11.616899999999987</v>
      </c>
      <c r="BC39" s="50">
        <v>16.246199999999988</v>
      </c>
      <c r="BD39" s="50"/>
      <c r="BE39" s="50">
        <f t="shared" si="9"/>
        <v>22.932099999999995</v>
      </c>
      <c r="BF39" s="49">
        <f t="shared" si="10"/>
        <v>15.962471900975876</v>
      </c>
      <c r="BG39" s="49">
        <f t="shared" si="11"/>
        <v>5.3208239669919584</v>
      </c>
      <c r="BI39">
        <v>7.3162700000000171</v>
      </c>
      <c r="BJ39">
        <v>21.563099999999991</v>
      </c>
      <c r="BK39">
        <v>25.475449999999995</v>
      </c>
      <c r="BL39">
        <v>12.671100000000024</v>
      </c>
      <c r="BM39">
        <v>29.262480000000011</v>
      </c>
      <c r="BN39">
        <v>24.131770000000017</v>
      </c>
      <c r="BO39">
        <v>20.582899999999995</v>
      </c>
      <c r="BP39">
        <v>26.160290000000003</v>
      </c>
      <c r="BQ39">
        <v>21.468589999999992</v>
      </c>
      <c r="BR39">
        <v>10.192779999999999</v>
      </c>
      <c r="BS39">
        <v>31.969210000000004</v>
      </c>
      <c r="BT39">
        <v>28.083249999999992</v>
      </c>
      <c r="BU39">
        <v>32.509230000000017</v>
      </c>
      <c r="BV39">
        <v>17.770870000000016</v>
      </c>
      <c r="BW39">
        <v>26.00676</v>
      </c>
      <c r="BY39" s="50">
        <f t="shared" si="12"/>
        <v>22.344270000000002</v>
      </c>
      <c r="BZ39" s="49">
        <f t="shared" si="13"/>
        <v>7.6073453877054185</v>
      </c>
      <c r="CA39" s="49">
        <f t="shared" si="14"/>
        <v>1.964208133028726</v>
      </c>
    </row>
    <row r="40" spans="1:79" x14ac:dyDescent="0.2">
      <c r="A40" s="54">
        <v>29.365000000000009</v>
      </c>
      <c r="B40" s="54">
        <v>18.572499999999991</v>
      </c>
      <c r="C40" s="54">
        <v>17.871499999999997</v>
      </c>
      <c r="D40" s="54">
        <v>19.962400000000002</v>
      </c>
      <c r="E40" s="54">
        <v>26.569600000000008</v>
      </c>
      <c r="F40" s="54">
        <v>26.1477</v>
      </c>
      <c r="G40" s="54">
        <v>25.968400000000003</v>
      </c>
      <c r="H40" s="54">
        <v>14.743799999999993</v>
      </c>
      <c r="I40" s="54">
        <v>24.598100000000002</v>
      </c>
      <c r="J40" s="54">
        <v>28.772099999999995</v>
      </c>
      <c r="K40" s="50"/>
      <c r="L40" s="50">
        <f t="shared" si="0"/>
        <v>23.257109999999997</v>
      </c>
      <c r="M40" s="49">
        <f t="shared" si="1"/>
        <v>5.0605314851417855</v>
      </c>
      <c r="N40" s="49">
        <f t="shared" si="2"/>
        <v>1.6002805664042579</v>
      </c>
      <c r="P40" s="50">
        <v>17.802300000000002</v>
      </c>
      <c r="Q40" s="50">
        <v>34.808899999999994</v>
      </c>
      <c r="R40" s="50">
        <v>22.400000000000006</v>
      </c>
      <c r="S40" s="50">
        <v>25.586900000000014</v>
      </c>
      <c r="T40" s="50">
        <v>24.780100000000004</v>
      </c>
      <c r="U40" s="50">
        <v>25.505399999999995</v>
      </c>
      <c r="V40" s="50">
        <v>18.156099999999981</v>
      </c>
      <c r="W40" s="50">
        <v>36.207499999999982</v>
      </c>
      <c r="X40" s="50">
        <v>29.711199999999991</v>
      </c>
      <c r="Y40" s="50"/>
      <c r="Z40" s="50">
        <f t="shared" si="3"/>
        <v>26.106488888888883</v>
      </c>
      <c r="AA40" s="49">
        <f t="shared" si="4"/>
        <v>6.5101191543328358</v>
      </c>
      <c r="AB40" s="49">
        <f t="shared" si="5"/>
        <v>2.1700397181109454</v>
      </c>
      <c r="AD40" s="50">
        <v>18.093239999999991</v>
      </c>
      <c r="AE40" s="50">
        <v>20.50200000000001</v>
      </c>
      <c r="AF40" s="50">
        <v>19.064880000000016</v>
      </c>
      <c r="AG40" s="50">
        <v>24.178799999999999</v>
      </c>
      <c r="AH40" s="50">
        <v>23.677319999999998</v>
      </c>
      <c r="AI40" s="50">
        <v>20.814120000000003</v>
      </c>
      <c r="AJ40" s="50">
        <v>27.154679999999985</v>
      </c>
      <c r="AK40" s="50">
        <v>24.460919999999987</v>
      </c>
      <c r="AL40" s="50">
        <v>22.113840000000003</v>
      </c>
      <c r="AM40" s="50">
        <v>18.822959999999998</v>
      </c>
      <c r="AN40" s="50"/>
      <c r="AO40" s="50">
        <f t="shared" si="6"/>
        <v>21.888275999999998</v>
      </c>
      <c r="AP40" s="49">
        <f t="shared" si="7"/>
        <v>2.7770175107838435</v>
      </c>
      <c r="AQ40" s="49">
        <f t="shared" si="8"/>
        <v>0.9256725035946145</v>
      </c>
      <c r="AS40" s="50">
        <v>16.628999999999991</v>
      </c>
      <c r="AT40" s="50">
        <v>19.451999999999998</v>
      </c>
      <c r="AU40" s="50">
        <v>23.301999999999992</v>
      </c>
      <c r="AV40" s="50">
        <v>8.9509999999999934</v>
      </c>
      <c r="AW40" s="50">
        <v>5.2290000000000134</v>
      </c>
      <c r="AX40" s="50">
        <v>22.25800000000001</v>
      </c>
      <c r="AY40" s="50">
        <v>29.669000000000011</v>
      </c>
      <c r="AZ40" s="50">
        <v>56.815100000000001</v>
      </c>
      <c r="BA40" s="50">
        <v>41.406999999999996</v>
      </c>
      <c r="BB40" s="50">
        <v>8.3451000000000022</v>
      </c>
      <c r="BC40" s="50">
        <v>14.901800000000009</v>
      </c>
      <c r="BD40" s="50"/>
      <c r="BE40" s="50">
        <f t="shared" si="9"/>
        <v>22.450818181818185</v>
      </c>
      <c r="BF40" s="49">
        <f t="shared" si="10"/>
        <v>17.026651014471728</v>
      </c>
      <c r="BG40" s="49">
        <f t="shared" si="11"/>
        <v>5.675550338157243</v>
      </c>
      <c r="BI40">
        <v>7.4081800000000015</v>
      </c>
      <c r="BJ40">
        <v>23.65740000000001</v>
      </c>
      <c r="BK40">
        <v>29.101020000000005</v>
      </c>
      <c r="BL40">
        <v>12.160980000000009</v>
      </c>
      <c r="BM40">
        <v>30.577040000000011</v>
      </c>
      <c r="BN40">
        <v>23.739039999999989</v>
      </c>
      <c r="BO40">
        <v>21.524360000000001</v>
      </c>
      <c r="BP40">
        <v>28.640949999999989</v>
      </c>
      <c r="BQ40">
        <v>21.692060000000026</v>
      </c>
      <c r="BR40">
        <v>11.932309999999987</v>
      </c>
      <c r="BS40">
        <v>33.493589999999998</v>
      </c>
      <c r="BT40">
        <v>27.353950000000026</v>
      </c>
      <c r="BU40">
        <v>31.438680000000019</v>
      </c>
      <c r="BV40">
        <v>17.435339999999997</v>
      </c>
      <c r="BW40">
        <v>25.470510000000019</v>
      </c>
      <c r="BY40" s="50">
        <f t="shared" si="12"/>
        <v>23.041694000000007</v>
      </c>
      <c r="BZ40" s="49">
        <f t="shared" si="13"/>
        <v>7.7998638102229494</v>
      </c>
      <c r="CA40" s="49">
        <f t="shared" si="14"/>
        <v>2.0139161759786273</v>
      </c>
    </row>
    <row r="41" spans="1:79" x14ac:dyDescent="0.2">
      <c r="A41" s="54">
        <v>29.910799999999995</v>
      </c>
      <c r="B41" s="54">
        <v>17.318999999999988</v>
      </c>
      <c r="C41" s="54">
        <v>14.859399999999994</v>
      </c>
      <c r="D41" s="54">
        <v>23.228499999999997</v>
      </c>
      <c r="E41" s="54">
        <v>25.067200000000014</v>
      </c>
      <c r="F41" s="54">
        <v>27.212199999999996</v>
      </c>
      <c r="G41" s="54">
        <v>27.988699999999994</v>
      </c>
      <c r="H41" s="54">
        <v>15.574099999999987</v>
      </c>
      <c r="I41" s="54">
        <v>26.385000000000005</v>
      </c>
      <c r="J41" s="54">
        <v>26.639300000000006</v>
      </c>
      <c r="K41" s="50"/>
      <c r="L41" s="50">
        <f t="shared" si="0"/>
        <v>23.418419999999998</v>
      </c>
      <c r="M41" s="49">
        <f t="shared" si="1"/>
        <v>5.4909373613457211</v>
      </c>
      <c r="N41" s="49">
        <f t="shared" si="2"/>
        <v>1.7363868551167481</v>
      </c>
      <c r="P41" s="50">
        <v>18.292500000000018</v>
      </c>
      <c r="Q41" s="50">
        <v>33.147400000000005</v>
      </c>
      <c r="R41" s="50">
        <v>23.725500000000011</v>
      </c>
      <c r="S41" s="50">
        <v>26.579599999999999</v>
      </c>
      <c r="T41" s="50">
        <v>25.422200000000004</v>
      </c>
      <c r="U41" s="50">
        <v>24.306899999999999</v>
      </c>
      <c r="V41" s="50">
        <v>18.1524</v>
      </c>
      <c r="W41" s="50">
        <v>34.12299999999999</v>
      </c>
      <c r="X41" s="50">
        <v>29.766300000000001</v>
      </c>
      <c r="Y41" s="50"/>
      <c r="Z41" s="50">
        <f t="shared" si="3"/>
        <v>25.946200000000001</v>
      </c>
      <c r="AA41" s="49">
        <f t="shared" si="4"/>
        <v>5.7110367968522118</v>
      </c>
      <c r="AB41" s="49">
        <f t="shared" si="5"/>
        <v>1.9036789322840706</v>
      </c>
      <c r="AD41" s="50">
        <v>16.578240000000005</v>
      </c>
      <c r="AE41" s="50">
        <v>22.118280000000016</v>
      </c>
      <c r="AF41" s="50">
        <v>20.227919999999983</v>
      </c>
      <c r="AG41" s="50">
        <v>22.806839999999987</v>
      </c>
      <c r="AH41" s="50">
        <v>23.255039999999997</v>
      </c>
      <c r="AI41" s="50">
        <v>23.304960000000015</v>
      </c>
      <c r="AJ41" s="50">
        <v>24.73668</v>
      </c>
      <c r="AK41" s="50">
        <v>23.782560000000011</v>
      </c>
      <c r="AL41" s="50">
        <v>24.105000000000008</v>
      </c>
      <c r="AM41" s="50">
        <v>18.108599999999988</v>
      </c>
      <c r="AN41" s="50"/>
      <c r="AO41" s="50">
        <f t="shared" si="6"/>
        <v>21.902412000000005</v>
      </c>
      <c r="AP41" s="49">
        <f t="shared" si="7"/>
        <v>2.0954726664884058</v>
      </c>
      <c r="AQ41" s="49">
        <f t="shared" si="8"/>
        <v>0.69849088882946864</v>
      </c>
      <c r="AS41" s="50">
        <v>15.986999999999995</v>
      </c>
      <c r="AT41" s="50">
        <v>22.277999999999992</v>
      </c>
      <c r="AU41" s="50">
        <v>26.149000000000001</v>
      </c>
      <c r="AV41" s="50">
        <v>10.989000000000004</v>
      </c>
      <c r="AW41" s="50">
        <v>8.4509999999999934</v>
      </c>
      <c r="AX41" s="50">
        <v>20.033999999999992</v>
      </c>
      <c r="AY41" s="50">
        <v>36.863</v>
      </c>
      <c r="AZ41" s="50">
        <v>53.586500000000001</v>
      </c>
      <c r="BA41" s="50">
        <v>40.042000000000002</v>
      </c>
      <c r="BB41" s="50">
        <v>2.9944000000000131</v>
      </c>
      <c r="BC41" s="50">
        <v>15.754099999999994</v>
      </c>
      <c r="BD41" s="50"/>
      <c r="BE41" s="50">
        <f t="shared" si="9"/>
        <v>23.011636363636363</v>
      </c>
      <c r="BF41" s="49">
        <f t="shared" si="10"/>
        <v>16.728175525965167</v>
      </c>
      <c r="BG41" s="49">
        <f t="shared" si="11"/>
        <v>5.5760585086550556</v>
      </c>
      <c r="BI41">
        <v>7.9703000000000088</v>
      </c>
      <c r="BJ41">
        <v>23.841740000000001</v>
      </c>
      <c r="BK41">
        <v>30.537910000000011</v>
      </c>
      <c r="BL41">
        <v>12.939419999999984</v>
      </c>
      <c r="BM41">
        <v>31.325580000000002</v>
      </c>
      <c r="BN41">
        <v>25.752740000000003</v>
      </c>
      <c r="BO41">
        <v>20.833410000000001</v>
      </c>
      <c r="BP41">
        <v>31.899789999999996</v>
      </c>
      <c r="BQ41">
        <v>21.92346000000002</v>
      </c>
      <c r="BR41">
        <v>12.177229999999994</v>
      </c>
      <c r="BS41">
        <v>33.83211</v>
      </c>
      <c r="BT41">
        <v>27.867319999999992</v>
      </c>
      <c r="BU41">
        <v>30.827550000000016</v>
      </c>
      <c r="BV41">
        <v>16.466709999999992</v>
      </c>
      <c r="BW41">
        <v>26.032500000000013</v>
      </c>
      <c r="BY41" s="50">
        <f t="shared" si="12"/>
        <v>23.615184666666671</v>
      </c>
      <c r="BZ41" s="49">
        <f t="shared" si="13"/>
        <v>8.0720832427145073</v>
      </c>
      <c r="CA41" s="49">
        <f t="shared" si="14"/>
        <v>2.0842029312155499</v>
      </c>
    </row>
    <row r="42" spans="1:79" x14ac:dyDescent="0.2">
      <c r="A42" s="54">
        <v>26.941100000000006</v>
      </c>
      <c r="B42" s="54">
        <v>16.853700000000003</v>
      </c>
      <c r="C42" s="54">
        <v>14.1584</v>
      </c>
      <c r="D42" s="54">
        <v>26.843999999999994</v>
      </c>
      <c r="E42" s="54">
        <v>25.509399999999999</v>
      </c>
      <c r="F42" s="54">
        <v>25.822400000000002</v>
      </c>
      <c r="G42" s="54">
        <v>27.745699999999999</v>
      </c>
      <c r="H42" s="54">
        <v>15.972199999999987</v>
      </c>
      <c r="I42" s="54">
        <v>29.378200000000007</v>
      </c>
      <c r="J42" s="54">
        <v>24.814499999999995</v>
      </c>
      <c r="K42" s="50"/>
      <c r="L42" s="50">
        <f t="shared" si="0"/>
        <v>23.403960000000001</v>
      </c>
      <c r="M42" s="49">
        <f t="shared" si="1"/>
        <v>5.5254580462115817</v>
      </c>
      <c r="N42" s="49">
        <f t="shared" si="2"/>
        <v>1.7473032541732505</v>
      </c>
      <c r="P42" s="50">
        <v>18.59699999999998</v>
      </c>
      <c r="Q42" s="50">
        <v>32.510000000000005</v>
      </c>
      <c r="R42" s="50">
        <v>25.12560000000002</v>
      </c>
      <c r="S42" s="50">
        <v>27.634999999999991</v>
      </c>
      <c r="T42" s="50">
        <v>25.434300000000007</v>
      </c>
      <c r="U42" s="50">
        <v>22.302400000000006</v>
      </c>
      <c r="V42" s="50">
        <v>18.937799999999982</v>
      </c>
      <c r="W42" s="50">
        <v>32.606099999999998</v>
      </c>
      <c r="X42" s="50">
        <v>29.185399999999987</v>
      </c>
      <c r="Y42" s="50"/>
      <c r="Z42" s="50">
        <f t="shared" si="3"/>
        <v>25.814844444444439</v>
      </c>
      <c r="AA42" s="49">
        <f t="shared" si="4"/>
        <v>5.2197704403812475</v>
      </c>
      <c r="AB42" s="49">
        <f t="shared" si="5"/>
        <v>1.7399234801270824</v>
      </c>
      <c r="AD42" s="50">
        <v>16.72163999999999</v>
      </c>
      <c r="AE42" s="50">
        <v>22.906559999999988</v>
      </c>
      <c r="AF42" s="50">
        <v>21.293759999999995</v>
      </c>
      <c r="AG42" s="50">
        <v>22.41168</v>
      </c>
      <c r="AH42" s="50">
        <v>24.991800000000012</v>
      </c>
      <c r="AI42" s="50">
        <v>25.411920000000009</v>
      </c>
      <c r="AJ42" s="50">
        <v>24.767999999999983</v>
      </c>
      <c r="AK42" s="50">
        <v>23.150999999999986</v>
      </c>
      <c r="AL42" s="50">
        <v>27.164520000000003</v>
      </c>
      <c r="AM42" s="50">
        <v>18.97092</v>
      </c>
      <c r="AN42" s="50"/>
      <c r="AO42" s="50">
        <f t="shared" si="6"/>
        <v>22.779179999999997</v>
      </c>
      <c r="AP42" s="49">
        <f t="shared" si="7"/>
        <v>2.4478403756781226</v>
      </c>
      <c r="AQ42" s="49">
        <f t="shared" si="8"/>
        <v>0.81594679189270758</v>
      </c>
      <c r="AS42" s="50">
        <v>16.397999999999996</v>
      </c>
      <c r="AT42" s="50">
        <v>20.711999999999989</v>
      </c>
      <c r="AU42" s="50">
        <v>24.242999999999995</v>
      </c>
      <c r="AV42" s="50">
        <v>13.629999999999995</v>
      </c>
      <c r="AW42" s="50">
        <v>7.5169999999999959</v>
      </c>
      <c r="AX42" s="50">
        <v>19.066000000000003</v>
      </c>
      <c r="AY42" s="50">
        <v>31.38900000000001</v>
      </c>
      <c r="AZ42" s="50">
        <v>54.965999999999994</v>
      </c>
      <c r="BA42" s="50">
        <v>44.295000000000002</v>
      </c>
      <c r="BB42" s="50">
        <v>6.5186999999999955</v>
      </c>
      <c r="BC42" s="50">
        <v>17.796400000000006</v>
      </c>
      <c r="BD42" s="50"/>
      <c r="BE42" s="50">
        <f t="shared" si="9"/>
        <v>23.321009090909094</v>
      </c>
      <c r="BF42" s="49">
        <f t="shared" si="10"/>
        <v>16.476449718141478</v>
      </c>
      <c r="BG42" s="49">
        <f t="shared" si="11"/>
        <v>5.4921499060471595</v>
      </c>
      <c r="BI42">
        <v>7.4679799999999972</v>
      </c>
      <c r="BJ42">
        <v>22.59790000000001</v>
      </c>
      <c r="BK42">
        <v>29.172909999999987</v>
      </c>
      <c r="BL42">
        <v>15.279810000000012</v>
      </c>
      <c r="BM42">
        <v>31.949190000000002</v>
      </c>
      <c r="BN42">
        <v>26.585650000000015</v>
      </c>
      <c r="BO42">
        <v>19.844499999999982</v>
      </c>
      <c r="BP42">
        <v>34.775130000000004</v>
      </c>
      <c r="BQ42">
        <v>21.896290000000008</v>
      </c>
      <c r="BR42">
        <v>11.078210000000013</v>
      </c>
      <c r="BS42">
        <v>30.667910000000006</v>
      </c>
      <c r="BT42">
        <v>29.479580000000013</v>
      </c>
      <c r="BU42">
        <v>31.469099999999997</v>
      </c>
      <c r="BV42">
        <v>15.540589999999995</v>
      </c>
      <c r="BW42">
        <v>28.113669999999999</v>
      </c>
      <c r="BY42" s="50">
        <f t="shared" si="12"/>
        <v>23.727894666666671</v>
      </c>
      <c r="BZ42" s="49">
        <f t="shared" si="13"/>
        <v>8.3253781655565948</v>
      </c>
      <c r="CA42" s="49">
        <f t="shared" si="14"/>
        <v>2.1496033990719696</v>
      </c>
    </row>
    <row r="43" spans="1:79" x14ac:dyDescent="0.2">
      <c r="A43" s="54">
        <v>26.210900000000009</v>
      </c>
      <c r="B43" s="54">
        <v>16.546699999999987</v>
      </c>
      <c r="C43" s="54">
        <v>15.534400000000005</v>
      </c>
      <c r="D43" s="54">
        <v>26.275300000000001</v>
      </c>
      <c r="E43" s="54">
        <v>26.578699999999998</v>
      </c>
      <c r="F43" s="54">
        <v>23.065200000000004</v>
      </c>
      <c r="G43" s="54">
        <v>28.369</v>
      </c>
      <c r="H43" s="54">
        <v>14.925900000000013</v>
      </c>
      <c r="I43" s="54">
        <v>30.958100000000002</v>
      </c>
      <c r="J43" s="54">
        <v>25.671800000000005</v>
      </c>
      <c r="K43" s="50"/>
      <c r="L43" s="50">
        <f t="shared" si="0"/>
        <v>23.413600000000002</v>
      </c>
      <c r="M43" s="49">
        <f t="shared" si="1"/>
        <v>5.7155300224719117</v>
      </c>
      <c r="N43" s="49">
        <f t="shared" si="2"/>
        <v>1.80740929060846</v>
      </c>
      <c r="P43" s="50">
        <v>19.8262</v>
      </c>
      <c r="Q43" s="50">
        <v>33.637600000000006</v>
      </c>
      <c r="R43" s="50">
        <v>25.78370000000001</v>
      </c>
      <c r="S43" s="50">
        <v>28.662800000000004</v>
      </c>
      <c r="T43" s="50">
        <v>24.907700000000006</v>
      </c>
      <c r="U43" s="50">
        <v>20.295299999999997</v>
      </c>
      <c r="V43" s="50">
        <v>21.022699999999986</v>
      </c>
      <c r="W43" s="50">
        <v>32.461600000000004</v>
      </c>
      <c r="X43" s="50">
        <v>27.663799999999981</v>
      </c>
      <c r="Y43" s="50"/>
      <c r="Z43" s="50">
        <f t="shared" si="3"/>
        <v>26.029044444444445</v>
      </c>
      <c r="AA43" s="49">
        <f t="shared" si="4"/>
        <v>5.081943269830707</v>
      </c>
      <c r="AB43" s="49">
        <f t="shared" si="5"/>
        <v>1.693981089943569</v>
      </c>
      <c r="AD43" s="50">
        <v>17.573640000000001</v>
      </c>
      <c r="AE43" s="50">
        <v>22.353599999999982</v>
      </c>
      <c r="AF43" s="50">
        <v>21.917999999999981</v>
      </c>
      <c r="AG43" s="50">
        <v>22.813560000000006</v>
      </c>
      <c r="AH43" s="50">
        <v>26.733839999999997</v>
      </c>
      <c r="AI43" s="50">
        <v>26.31816000000001</v>
      </c>
      <c r="AJ43" s="50">
        <v>26.715480000000003</v>
      </c>
      <c r="AK43" s="50">
        <v>22.22496000000001</v>
      </c>
      <c r="AL43" s="50">
        <v>27.613319999999998</v>
      </c>
      <c r="AM43" s="50">
        <v>20.400480000000016</v>
      </c>
      <c r="AN43" s="50"/>
      <c r="AO43" s="50">
        <f t="shared" si="6"/>
        <v>23.466504</v>
      </c>
      <c r="AP43" s="49">
        <f t="shared" si="7"/>
        <v>2.6857405312502074</v>
      </c>
      <c r="AQ43" s="49">
        <f t="shared" si="8"/>
        <v>0.89524684375006913</v>
      </c>
      <c r="AS43" s="50">
        <v>12.903999999999996</v>
      </c>
      <c r="AT43" s="50">
        <v>20.292000000000002</v>
      </c>
      <c r="AU43" s="50">
        <v>25.808999999999997</v>
      </c>
      <c r="AV43" s="50">
        <v>13.36099999999999</v>
      </c>
      <c r="AW43" s="50">
        <v>7.6990000000000123</v>
      </c>
      <c r="AX43" s="50">
        <v>17.131</v>
      </c>
      <c r="AY43" s="50">
        <v>28.453000000000003</v>
      </c>
      <c r="AZ43" s="50">
        <v>56.864999999999995</v>
      </c>
      <c r="BA43" s="50">
        <v>46.087000000000003</v>
      </c>
      <c r="BB43" s="50">
        <v>3.2521000000000129</v>
      </c>
      <c r="BC43" s="50">
        <v>22.024100000000004</v>
      </c>
      <c r="BD43" s="50"/>
      <c r="BE43" s="50">
        <f t="shared" si="9"/>
        <v>23.079745454545456</v>
      </c>
      <c r="BF43" s="49">
        <f t="shared" si="10"/>
        <v>17.496729173119761</v>
      </c>
      <c r="BG43" s="49">
        <f t="shared" si="11"/>
        <v>5.8322430577065871</v>
      </c>
      <c r="BI43">
        <v>8.5569900000000132</v>
      </c>
      <c r="BJ43">
        <v>22.268999999999991</v>
      </c>
      <c r="BK43">
        <v>27.454309999999992</v>
      </c>
      <c r="BL43">
        <v>16.480490000000003</v>
      </c>
      <c r="BM43">
        <v>31.770699999999991</v>
      </c>
      <c r="BN43">
        <v>27.362919999999988</v>
      </c>
      <c r="BO43">
        <v>22.79940000000002</v>
      </c>
      <c r="BP43">
        <v>31.529810000000012</v>
      </c>
      <c r="BQ43">
        <v>21.761349999999993</v>
      </c>
      <c r="BR43">
        <v>9.533290000000008</v>
      </c>
      <c r="BS43">
        <v>27.849250000000026</v>
      </c>
      <c r="BT43">
        <v>28.995069999999998</v>
      </c>
      <c r="BU43">
        <v>32.462040000000002</v>
      </c>
      <c r="BV43">
        <v>15.306849999999983</v>
      </c>
      <c r="BW43">
        <v>29.40976999999998</v>
      </c>
      <c r="BY43" s="50">
        <f t="shared" si="12"/>
        <v>23.569416000000004</v>
      </c>
      <c r="BZ43" s="49">
        <f t="shared" si="13"/>
        <v>7.8718165811599974</v>
      </c>
      <c r="CA43" s="49">
        <f t="shared" si="14"/>
        <v>2.0324943015488048</v>
      </c>
    </row>
    <row r="44" spans="1:79" x14ac:dyDescent="0.2">
      <c r="A44" s="54">
        <v>29.922200000000004</v>
      </c>
      <c r="B44" s="54">
        <v>16.637599999999992</v>
      </c>
      <c r="C44" s="54">
        <v>16.952699999999993</v>
      </c>
      <c r="D44" s="54">
        <v>25.788899999999998</v>
      </c>
      <c r="E44" s="54">
        <v>26.725799999999992</v>
      </c>
      <c r="F44" s="54">
        <v>21.688700000000011</v>
      </c>
      <c r="G44" s="54">
        <v>29.965499999999992</v>
      </c>
      <c r="H44" s="54">
        <v>12.691399999999987</v>
      </c>
      <c r="I44" s="54">
        <v>31.694400000000002</v>
      </c>
      <c r="J44" s="54">
        <v>25.618200000000002</v>
      </c>
      <c r="K44" s="50"/>
      <c r="L44" s="50">
        <f t="shared" si="0"/>
        <v>23.768539999999994</v>
      </c>
      <c r="M44" s="49">
        <f t="shared" si="1"/>
        <v>6.4950607723099969</v>
      </c>
      <c r="N44" s="49">
        <f t="shared" si="2"/>
        <v>2.0539185581711883</v>
      </c>
      <c r="P44" s="50">
        <v>21.687399999999997</v>
      </c>
      <c r="Q44" s="50">
        <v>37.365600000000001</v>
      </c>
      <c r="R44" s="50">
        <v>25.211500000000001</v>
      </c>
      <c r="S44" s="50">
        <v>29.842399999999998</v>
      </c>
      <c r="T44" s="50">
        <v>24.231400000000008</v>
      </c>
      <c r="U44" s="50">
        <v>18.053899999999999</v>
      </c>
      <c r="V44" s="50">
        <v>23.183099999999996</v>
      </c>
      <c r="W44" s="50">
        <v>32.691599999999994</v>
      </c>
      <c r="X44" s="50">
        <v>25.655599999999993</v>
      </c>
      <c r="Y44" s="50"/>
      <c r="Z44" s="50">
        <f t="shared" si="3"/>
        <v>26.435833333333331</v>
      </c>
      <c r="AA44" s="49">
        <f t="shared" si="4"/>
        <v>5.9218989203210795</v>
      </c>
      <c r="AB44" s="49">
        <f t="shared" si="5"/>
        <v>1.9739663067736932</v>
      </c>
      <c r="AD44" s="50">
        <v>16.519439999999996</v>
      </c>
      <c r="AE44" s="50">
        <v>22.811520000000005</v>
      </c>
      <c r="AF44" s="50">
        <v>22.262639999999998</v>
      </c>
      <c r="AG44" s="50">
        <v>23.487840000000016</v>
      </c>
      <c r="AH44" s="50">
        <v>26.439599999999984</v>
      </c>
      <c r="AI44" s="50">
        <v>26.573040000000013</v>
      </c>
      <c r="AJ44" s="50">
        <v>27.52475999999999</v>
      </c>
      <c r="AK44" s="50">
        <v>21.240480000000002</v>
      </c>
      <c r="AL44" s="50">
        <v>28.349040000000002</v>
      </c>
      <c r="AM44" s="50">
        <v>21.310919999999985</v>
      </c>
      <c r="AN44" s="50"/>
      <c r="AO44" s="50">
        <f t="shared" si="6"/>
        <v>23.651927999999998</v>
      </c>
      <c r="AP44" s="49">
        <f t="shared" si="7"/>
        <v>2.7765073303703232</v>
      </c>
      <c r="AQ44" s="49">
        <f t="shared" si="8"/>
        <v>0.92550244345677435</v>
      </c>
      <c r="AS44" s="50">
        <v>17.278999999999996</v>
      </c>
      <c r="AT44" s="50">
        <v>21.994</v>
      </c>
      <c r="AU44" s="50">
        <v>26.88900000000001</v>
      </c>
      <c r="AV44" s="50">
        <v>11.701999999999998</v>
      </c>
      <c r="AW44" s="50">
        <v>9.6469999999999914</v>
      </c>
      <c r="AX44" s="50">
        <v>18.207999999999998</v>
      </c>
      <c r="AY44" s="50">
        <v>31.796999999999997</v>
      </c>
      <c r="AZ44" s="50">
        <v>57.006900000000002</v>
      </c>
      <c r="BA44" s="50">
        <v>45.322999999999993</v>
      </c>
      <c r="BB44" s="50">
        <v>0.73759999999998627</v>
      </c>
      <c r="BC44" s="50">
        <v>23.710100000000011</v>
      </c>
      <c r="BD44" s="50"/>
      <c r="BE44" s="50">
        <f t="shared" si="9"/>
        <v>24.026690909090906</v>
      </c>
      <c r="BF44" s="49">
        <f t="shared" si="10"/>
        <v>17.805350432625897</v>
      </c>
      <c r="BG44" s="49">
        <f t="shared" si="11"/>
        <v>5.9351168108752992</v>
      </c>
      <c r="BI44">
        <v>10.453039999999987</v>
      </c>
      <c r="BJ44">
        <v>23.068240000000003</v>
      </c>
      <c r="BK44">
        <v>26.500240000000019</v>
      </c>
      <c r="BL44">
        <v>16.474379999999982</v>
      </c>
      <c r="BM44">
        <v>30.362669999999994</v>
      </c>
      <c r="BN44">
        <v>27.141919999999999</v>
      </c>
      <c r="BO44">
        <v>22.880390000000006</v>
      </c>
      <c r="BP44">
        <v>29.83929000000002</v>
      </c>
      <c r="BQ44">
        <v>21.095749999999995</v>
      </c>
      <c r="BR44">
        <v>7.9758900000000068</v>
      </c>
      <c r="BS44">
        <v>26.347879999999989</v>
      </c>
      <c r="BT44">
        <v>28.355600000000024</v>
      </c>
      <c r="BU44">
        <v>33.064329999999998</v>
      </c>
      <c r="BV44">
        <v>15.990910000000014</v>
      </c>
      <c r="BW44">
        <v>30.20095000000002</v>
      </c>
      <c r="BY44" s="50">
        <f t="shared" si="12"/>
        <v>23.316765333333333</v>
      </c>
      <c r="BZ44" s="49">
        <f t="shared" si="13"/>
        <v>7.5613128224968644</v>
      </c>
      <c r="CA44" s="49">
        <f t="shared" si="14"/>
        <v>1.9523225757996636</v>
      </c>
    </row>
    <row r="45" spans="1:79" x14ac:dyDescent="0.2">
      <c r="A45" s="54">
        <v>29.412700000000001</v>
      </c>
      <c r="B45" s="54">
        <v>18.533299999999997</v>
      </c>
      <c r="C45" s="54">
        <v>19.099299999999999</v>
      </c>
      <c r="D45" s="54">
        <v>25.755899999999997</v>
      </c>
      <c r="E45" s="54">
        <v>26.508999999999986</v>
      </c>
      <c r="F45" s="54">
        <v>21.100300000000004</v>
      </c>
      <c r="G45" s="54">
        <v>29.470699999999994</v>
      </c>
      <c r="H45" s="54">
        <v>13</v>
      </c>
      <c r="I45" s="54">
        <v>31.605199999999996</v>
      </c>
      <c r="J45" s="54">
        <v>25.2102</v>
      </c>
      <c r="K45" s="50"/>
      <c r="L45" s="50">
        <f t="shared" si="0"/>
        <v>23.969659999999998</v>
      </c>
      <c r="M45" s="49">
        <f t="shared" si="1"/>
        <v>5.8803677226664783</v>
      </c>
      <c r="N45" s="49">
        <f t="shared" si="2"/>
        <v>1.8595355482963412</v>
      </c>
      <c r="P45" s="50">
        <v>22.251800000000003</v>
      </c>
      <c r="Q45" s="50">
        <v>38.276700000000005</v>
      </c>
      <c r="R45" s="50">
        <v>25.348500000000001</v>
      </c>
      <c r="S45" s="50">
        <v>30.703699999999998</v>
      </c>
      <c r="T45" s="50">
        <v>24.047799999999995</v>
      </c>
      <c r="U45" s="50">
        <v>16.934500000000014</v>
      </c>
      <c r="V45" s="50">
        <v>25.572400000000016</v>
      </c>
      <c r="W45" s="50">
        <v>34.268200000000007</v>
      </c>
      <c r="X45" s="50">
        <v>24.391199999999998</v>
      </c>
      <c r="Y45" s="50"/>
      <c r="Z45" s="50">
        <f t="shared" si="3"/>
        <v>26.866088888888893</v>
      </c>
      <c r="AA45" s="49">
        <f t="shared" si="4"/>
        <v>6.4970494065468767</v>
      </c>
      <c r="AB45" s="49">
        <f t="shared" si="5"/>
        <v>2.1656831355156254</v>
      </c>
      <c r="AD45" s="50">
        <v>14.434439999999983</v>
      </c>
      <c r="AE45" s="50">
        <v>23.824560000000009</v>
      </c>
      <c r="AF45" s="50">
        <v>22.906679999999994</v>
      </c>
      <c r="AG45" s="50">
        <v>24.888960000000008</v>
      </c>
      <c r="AH45" s="50">
        <v>26.620439999999984</v>
      </c>
      <c r="AI45" s="50">
        <v>26.65763999999999</v>
      </c>
      <c r="AJ45" s="50">
        <v>28.385400000000015</v>
      </c>
      <c r="AK45" s="50">
        <v>23.716079999999987</v>
      </c>
      <c r="AL45" s="50">
        <v>28.101840000000013</v>
      </c>
      <c r="AM45" s="50">
        <v>19.812119999999993</v>
      </c>
      <c r="AN45" s="50"/>
      <c r="AO45" s="50">
        <f t="shared" si="6"/>
        <v>23.934815999999994</v>
      </c>
      <c r="AP45" s="49">
        <f t="shared" si="7"/>
        <v>2.7566655747841895</v>
      </c>
      <c r="AQ45" s="49">
        <f t="shared" si="8"/>
        <v>0.91888852492806317</v>
      </c>
      <c r="AS45" s="50">
        <v>18.887</v>
      </c>
      <c r="AT45" s="50">
        <v>22.414999999999992</v>
      </c>
      <c r="AU45" s="50">
        <v>26.586999999999989</v>
      </c>
      <c r="AV45" s="50">
        <v>12.605999999999995</v>
      </c>
      <c r="AW45" s="50">
        <v>15.854000000000013</v>
      </c>
      <c r="AX45" s="50">
        <v>19.288000000000011</v>
      </c>
      <c r="AY45" s="50">
        <v>31.449999999999989</v>
      </c>
      <c r="AZ45" s="50">
        <v>58.728200000000001</v>
      </c>
      <c r="BA45" s="50">
        <v>45.853999999999999</v>
      </c>
      <c r="BB45" s="50">
        <v>6.6182000000000016</v>
      </c>
      <c r="BC45" s="50">
        <v>20.305599999999998</v>
      </c>
      <c r="BD45" s="50"/>
      <c r="BE45" s="50">
        <f t="shared" si="9"/>
        <v>25.326636363636361</v>
      </c>
      <c r="BF45" s="49">
        <f t="shared" si="10"/>
        <v>16.69442987136728</v>
      </c>
      <c r="BG45" s="49">
        <f t="shared" si="11"/>
        <v>5.564809957122427</v>
      </c>
      <c r="BI45">
        <v>11.442210000000017</v>
      </c>
      <c r="BJ45">
        <v>24.868480000000019</v>
      </c>
      <c r="BK45">
        <v>27.161420000000021</v>
      </c>
      <c r="BL45">
        <v>15.180360000000007</v>
      </c>
      <c r="BM45">
        <v>28.922790000000006</v>
      </c>
      <c r="BN45">
        <v>27.438579999999988</v>
      </c>
      <c r="BO45">
        <v>22.283169999999984</v>
      </c>
      <c r="BP45">
        <v>28.27864000000001</v>
      </c>
      <c r="BQ45">
        <v>21.112000000000009</v>
      </c>
      <c r="BR45">
        <v>8.5347600000000057</v>
      </c>
      <c r="BS45">
        <v>27.326650000000001</v>
      </c>
      <c r="BT45">
        <v>28.872349999999997</v>
      </c>
      <c r="BU45">
        <v>33.087209999999985</v>
      </c>
      <c r="BV45">
        <v>16.500640000000004</v>
      </c>
      <c r="BW45">
        <v>27.945189999999997</v>
      </c>
      <c r="BY45" s="50">
        <f t="shared" si="12"/>
        <v>23.263630000000003</v>
      </c>
      <c r="BZ45" s="49">
        <f t="shared" si="13"/>
        <v>7.2314502503123732</v>
      </c>
      <c r="CA45" s="49">
        <f t="shared" si="14"/>
        <v>1.8671524258924852</v>
      </c>
    </row>
    <row r="46" spans="1:79" x14ac:dyDescent="0.2">
      <c r="A46" s="54">
        <v>26.904200000000003</v>
      </c>
      <c r="B46" s="54">
        <v>20.670400000000001</v>
      </c>
      <c r="C46" s="54">
        <v>19.018799999999999</v>
      </c>
      <c r="D46" s="54">
        <v>26.399100000000004</v>
      </c>
      <c r="E46" s="54">
        <v>26.711299999999994</v>
      </c>
      <c r="F46" s="54">
        <v>20.636599999999987</v>
      </c>
      <c r="G46" s="54">
        <v>29.594699999999989</v>
      </c>
      <c r="H46" s="54">
        <v>15.688299999999998</v>
      </c>
      <c r="I46" s="54">
        <v>30.42</v>
      </c>
      <c r="J46" s="54">
        <v>27.507800000000003</v>
      </c>
      <c r="K46" s="50"/>
      <c r="L46" s="50">
        <f t="shared" si="0"/>
        <v>24.355119999999996</v>
      </c>
      <c r="M46" s="49">
        <f t="shared" si="1"/>
        <v>4.9598077805047822</v>
      </c>
      <c r="N46" s="49">
        <f t="shared" si="2"/>
        <v>1.5684289343019584</v>
      </c>
      <c r="P46" s="50">
        <v>19.996199999999988</v>
      </c>
      <c r="Q46" s="50">
        <v>34.663700000000006</v>
      </c>
      <c r="R46" s="50">
        <v>27.569099999999992</v>
      </c>
      <c r="S46" s="50">
        <v>30.905000000000001</v>
      </c>
      <c r="T46" s="50">
        <v>23.423400000000015</v>
      </c>
      <c r="U46" s="50">
        <v>19.368200000000002</v>
      </c>
      <c r="V46" s="50">
        <v>27.761099999999999</v>
      </c>
      <c r="W46" s="50">
        <v>35.731599999999986</v>
      </c>
      <c r="X46" s="50">
        <v>24.552999999999997</v>
      </c>
      <c r="Y46" s="50"/>
      <c r="Z46" s="50">
        <f t="shared" si="3"/>
        <v>27.107922222222221</v>
      </c>
      <c r="AA46" s="49">
        <f t="shared" si="4"/>
        <v>5.8853413946808928</v>
      </c>
      <c r="AB46" s="49">
        <f t="shared" si="5"/>
        <v>1.961780464893631</v>
      </c>
      <c r="AD46" s="50">
        <v>14.28216000000001</v>
      </c>
      <c r="AE46" s="50">
        <v>24.047520000000009</v>
      </c>
      <c r="AF46" s="50">
        <v>24.040200000000002</v>
      </c>
      <c r="AG46" s="50">
        <v>26.103959999999994</v>
      </c>
      <c r="AH46" s="50">
        <v>26.448839999999983</v>
      </c>
      <c r="AI46" s="50">
        <v>26.81748000000001</v>
      </c>
      <c r="AJ46" s="50">
        <v>28.754880000000004</v>
      </c>
      <c r="AK46" s="50">
        <v>25.724759999999993</v>
      </c>
      <c r="AL46" s="50">
        <v>25.894560000000002</v>
      </c>
      <c r="AM46" s="50">
        <v>19.505280000000003</v>
      </c>
      <c r="AN46" s="50"/>
      <c r="AO46" s="50">
        <f t="shared" si="6"/>
        <v>24.161964000000005</v>
      </c>
      <c r="AP46" s="49">
        <f t="shared" si="7"/>
        <v>2.5850297098486106</v>
      </c>
      <c r="AQ46" s="49">
        <f t="shared" si="8"/>
        <v>0.8616765699495369</v>
      </c>
      <c r="AS46" s="50">
        <v>17.806000000000012</v>
      </c>
      <c r="AT46" s="50">
        <v>23.312000000000012</v>
      </c>
      <c r="AU46" s="50">
        <v>29.544000000000011</v>
      </c>
      <c r="AV46" s="50">
        <v>13.994</v>
      </c>
      <c r="AW46" s="50">
        <v>15.304000000000002</v>
      </c>
      <c r="AX46" s="50">
        <v>15.397999999999996</v>
      </c>
      <c r="AY46" s="50">
        <v>32.878999999999991</v>
      </c>
      <c r="AZ46" s="50">
        <v>58.968299999999999</v>
      </c>
      <c r="BA46" s="50">
        <v>48.616</v>
      </c>
      <c r="BB46" s="50">
        <v>2.8831000000000131</v>
      </c>
      <c r="BC46" s="50">
        <v>20.465499999999992</v>
      </c>
      <c r="BD46" s="50"/>
      <c r="BE46" s="50">
        <f t="shared" si="9"/>
        <v>25.379081818181817</v>
      </c>
      <c r="BF46" s="49">
        <f t="shared" si="10"/>
        <v>18.00146257720775</v>
      </c>
      <c r="BG46" s="49">
        <f t="shared" si="11"/>
        <v>6.0004875257359167</v>
      </c>
      <c r="BI46">
        <v>11.89500000000001</v>
      </c>
      <c r="BJ46">
        <v>26.840840000000014</v>
      </c>
      <c r="BK46">
        <v>29.906110000000027</v>
      </c>
      <c r="BL46">
        <v>14.913859999999985</v>
      </c>
      <c r="BM46">
        <v>29.356729999999999</v>
      </c>
      <c r="BN46">
        <v>27.942849999999993</v>
      </c>
      <c r="BO46">
        <v>22.609469999999988</v>
      </c>
      <c r="BP46">
        <v>27.221220000000017</v>
      </c>
      <c r="BQ46">
        <v>21.826350000000005</v>
      </c>
      <c r="BR46">
        <v>8.6667099999999948</v>
      </c>
      <c r="BS46">
        <v>27.184690000000018</v>
      </c>
      <c r="BT46">
        <v>29.335020000000014</v>
      </c>
      <c r="BU46">
        <v>33.687940000000012</v>
      </c>
      <c r="BV46">
        <v>17.154930000000007</v>
      </c>
      <c r="BW46">
        <v>26.992940000000004</v>
      </c>
      <c r="BY46" s="50">
        <f t="shared" si="12"/>
        <v>23.702310666666676</v>
      </c>
      <c r="BZ46" s="49">
        <f t="shared" si="13"/>
        <v>7.3454102412395237</v>
      </c>
      <c r="CA46" s="49">
        <f t="shared" si="14"/>
        <v>1.896576769025472</v>
      </c>
    </row>
    <row r="47" spans="1:79" x14ac:dyDescent="0.2">
      <c r="A47" s="54">
        <v>27.169199999999989</v>
      </c>
      <c r="B47" s="54">
        <v>21.381100000000004</v>
      </c>
      <c r="C47" s="54">
        <v>18.240100000000012</v>
      </c>
      <c r="D47" s="54">
        <v>27.528899999999993</v>
      </c>
      <c r="E47" s="54">
        <v>27.495100000000008</v>
      </c>
      <c r="F47" s="54">
        <v>20.850500000000011</v>
      </c>
      <c r="G47" s="54">
        <v>29.926799999999986</v>
      </c>
      <c r="H47" s="54">
        <v>17.913600000000002</v>
      </c>
      <c r="I47" s="54">
        <v>30.034999999999997</v>
      </c>
      <c r="J47" s="54">
        <v>28.479900000000001</v>
      </c>
      <c r="K47" s="50"/>
      <c r="L47" s="50">
        <f t="shared" si="0"/>
        <v>24.90202</v>
      </c>
      <c r="M47" s="49">
        <f t="shared" si="1"/>
        <v>4.7748493255575832</v>
      </c>
      <c r="N47" s="49">
        <f t="shared" si="2"/>
        <v>1.5099399352880798</v>
      </c>
      <c r="P47" s="50">
        <v>19.387900000000002</v>
      </c>
      <c r="Q47" s="50">
        <v>31.195999999999998</v>
      </c>
      <c r="R47" s="50">
        <v>28.032300000000021</v>
      </c>
      <c r="S47" s="50">
        <v>31.493600000000015</v>
      </c>
      <c r="T47" s="50">
        <v>23.020800000000008</v>
      </c>
      <c r="U47" s="50">
        <v>20.710300000000018</v>
      </c>
      <c r="V47" s="50">
        <v>29.836000000000013</v>
      </c>
      <c r="W47" s="50">
        <v>36.043900000000008</v>
      </c>
      <c r="X47" s="50">
        <v>25.914199999999994</v>
      </c>
      <c r="Y47" s="50"/>
      <c r="Z47" s="50">
        <f t="shared" si="3"/>
        <v>27.292777777777786</v>
      </c>
      <c r="AA47" s="49">
        <f t="shared" si="4"/>
        <v>5.5050595000821225</v>
      </c>
      <c r="AB47" s="49">
        <f t="shared" si="5"/>
        <v>1.8350198333607075</v>
      </c>
      <c r="AD47" s="50">
        <v>14.623320000000012</v>
      </c>
      <c r="AE47" s="50">
        <v>23.362559999999984</v>
      </c>
      <c r="AF47" s="50">
        <v>24.721440000000005</v>
      </c>
      <c r="AG47" s="50">
        <v>26.632680000000015</v>
      </c>
      <c r="AH47" s="50">
        <v>26.68488000000001</v>
      </c>
      <c r="AI47" s="50">
        <v>25.238759999999989</v>
      </c>
      <c r="AJ47" s="50">
        <v>28.602840000000004</v>
      </c>
      <c r="AK47" s="50">
        <v>24.32604000000001</v>
      </c>
      <c r="AL47" s="50">
        <v>24.016560000000002</v>
      </c>
      <c r="AM47" s="50">
        <v>20.10695999999999</v>
      </c>
      <c r="AN47" s="50"/>
      <c r="AO47" s="50">
        <f t="shared" si="6"/>
        <v>23.831604000000002</v>
      </c>
      <c r="AP47" s="49">
        <f t="shared" si="7"/>
        <v>2.41024019566516</v>
      </c>
      <c r="AQ47" s="49">
        <f t="shared" si="8"/>
        <v>0.80341339855505334</v>
      </c>
      <c r="AS47" s="50">
        <v>21.076999999999998</v>
      </c>
      <c r="AT47" s="50">
        <v>22.37299999999999</v>
      </c>
      <c r="AU47" s="50">
        <v>25.872000000000014</v>
      </c>
      <c r="AV47" s="50">
        <v>13.902999999999992</v>
      </c>
      <c r="AW47" s="50">
        <v>14.281000000000006</v>
      </c>
      <c r="AX47" s="50">
        <v>18.070999999999998</v>
      </c>
      <c r="AY47" s="50">
        <v>32.457999999999998</v>
      </c>
      <c r="AZ47" s="50">
        <v>58.474699999999999</v>
      </c>
      <c r="BA47" s="50">
        <v>47.084999999999994</v>
      </c>
      <c r="BB47" s="50">
        <v>2.5380999999999858</v>
      </c>
      <c r="BC47" s="50">
        <v>20.569500000000005</v>
      </c>
      <c r="BD47" s="50"/>
      <c r="BE47" s="50">
        <f t="shared" si="9"/>
        <v>25.154754545454544</v>
      </c>
      <c r="BF47" s="49">
        <f t="shared" si="10"/>
        <v>17.561804750279645</v>
      </c>
      <c r="BG47" s="49">
        <f t="shared" si="11"/>
        <v>5.853934916759882</v>
      </c>
      <c r="BI47">
        <v>11.681669999999983</v>
      </c>
      <c r="BJ47">
        <v>28.339870000000019</v>
      </c>
      <c r="BK47">
        <v>30.365139999999997</v>
      </c>
      <c r="BL47">
        <v>14.369030000000009</v>
      </c>
      <c r="BM47">
        <v>32.61921000000001</v>
      </c>
      <c r="BN47">
        <v>27.708590000000001</v>
      </c>
      <c r="BO47">
        <v>22.918480000000017</v>
      </c>
      <c r="BP47">
        <v>27.699099999999987</v>
      </c>
      <c r="BQ47">
        <v>22.498189999999994</v>
      </c>
      <c r="BR47">
        <v>8.8047699999999907</v>
      </c>
      <c r="BS47">
        <v>28.035409999999999</v>
      </c>
      <c r="BT47">
        <v>30.148560000000018</v>
      </c>
      <c r="BU47">
        <v>33.836790000000008</v>
      </c>
      <c r="BV47">
        <v>18.217030000000008</v>
      </c>
      <c r="BW47">
        <v>27.467180000000013</v>
      </c>
      <c r="BY47" s="50">
        <f t="shared" si="12"/>
        <v>24.313934666666675</v>
      </c>
      <c r="BZ47" s="49">
        <f t="shared" si="13"/>
        <v>7.7216380901009565</v>
      </c>
      <c r="CA47" s="49">
        <f t="shared" si="14"/>
        <v>1.9937183818934565</v>
      </c>
    </row>
    <row r="48" spans="1:79" x14ac:dyDescent="0.2">
      <c r="A48" s="54">
        <v>28.744200000000006</v>
      </c>
      <c r="B48" s="54">
        <v>20.259399999999999</v>
      </c>
      <c r="C48" s="54">
        <v>18.474400000000003</v>
      </c>
      <c r="D48" s="54">
        <v>28.500299999999996</v>
      </c>
      <c r="E48" s="54">
        <v>29.010899999999992</v>
      </c>
      <c r="F48" s="54">
        <v>22.407799999999995</v>
      </c>
      <c r="G48" s="54">
        <v>29.496600000000001</v>
      </c>
      <c r="H48" s="54">
        <v>17.907399999999996</v>
      </c>
      <c r="I48" s="54">
        <v>30.021100000000004</v>
      </c>
      <c r="J48" s="54">
        <v>28.871499999999997</v>
      </c>
      <c r="K48" s="50"/>
      <c r="L48" s="50">
        <f t="shared" si="0"/>
        <v>25.369359999999997</v>
      </c>
      <c r="M48" s="49">
        <f t="shared" si="1"/>
        <v>4.983247187482851</v>
      </c>
      <c r="N48" s="49">
        <f t="shared" si="2"/>
        <v>1.5758411256073925</v>
      </c>
      <c r="P48" s="50">
        <v>20.495800000000003</v>
      </c>
      <c r="Q48" s="50">
        <v>29.802300000000002</v>
      </c>
      <c r="R48" s="50">
        <v>24.724100000000021</v>
      </c>
      <c r="S48" s="50">
        <v>31.844200000000001</v>
      </c>
      <c r="T48" s="50">
        <v>23.897699999999986</v>
      </c>
      <c r="U48" s="50">
        <v>24.456100000000006</v>
      </c>
      <c r="V48" s="50">
        <v>29.567499999999995</v>
      </c>
      <c r="W48" s="50">
        <v>34.990600000000001</v>
      </c>
      <c r="X48" s="50">
        <v>26.877099999999984</v>
      </c>
      <c r="Y48" s="50"/>
      <c r="Z48" s="50">
        <f t="shared" si="3"/>
        <v>27.406155555555557</v>
      </c>
      <c r="AA48" s="49">
        <f t="shared" si="4"/>
        <v>4.5259167287167097</v>
      </c>
      <c r="AB48" s="49">
        <f t="shared" si="5"/>
        <v>1.5086389095722366</v>
      </c>
      <c r="AD48" s="50">
        <v>14.393160000000011</v>
      </c>
      <c r="AE48" s="50">
        <v>24.808680000000003</v>
      </c>
      <c r="AF48" s="50">
        <v>24.079440000000009</v>
      </c>
      <c r="AG48" s="50">
        <v>27.244800000000009</v>
      </c>
      <c r="AH48" s="50">
        <v>27.566999999999997</v>
      </c>
      <c r="AI48" s="50">
        <v>23.064360000000011</v>
      </c>
      <c r="AJ48" s="50">
        <v>28.067039999999984</v>
      </c>
      <c r="AK48" s="50">
        <v>23.89487999999999</v>
      </c>
      <c r="AL48" s="50">
        <v>24.623519999999996</v>
      </c>
      <c r="AM48" s="50">
        <v>20.997120000000006</v>
      </c>
      <c r="AN48" s="50"/>
      <c r="AO48" s="50">
        <f t="shared" si="6"/>
        <v>23.874000000000002</v>
      </c>
      <c r="AP48" s="49">
        <f t="shared" si="7"/>
        <v>2.3185329512430872</v>
      </c>
      <c r="AQ48" s="49">
        <f t="shared" si="8"/>
        <v>0.77284431708102908</v>
      </c>
      <c r="AS48" s="50">
        <v>24.436000000000007</v>
      </c>
      <c r="AT48" s="50">
        <v>24.272999999999996</v>
      </c>
      <c r="AU48" s="50">
        <v>28.369</v>
      </c>
      <c r="AV48" s="50">
        <v>19.722000000000008</v>
      </c>
      <c r="AW48" s="50">
        <v>14.141999999999996</v>
      </c>
      <c r="AX48" s="50">
        <v>17.134999999999991</v>
      </c>
      <c r="AY48" s="50">
        <v>32.318999999999988</v>
      </c>
      <c r="AZ48" s="50">
        <v>57.117400000000004</v>
      </c>
      <c r="BA48" s="50">
        <v>53.808999999999997</v>
      </c>
      <c r="BB48" s="50">
        <v>2.3070999999999913</v>
      </c>
      <c r="BC48" s="50">
        <v>20.605400000000003</v>
      </c>
      <c r="BD48" s="50"/>
      <c r="BE48" s="50">
        <f t="shared" si="9"/>
        <v>26.748627272727276</v>
      </c>
      <c r="BF48" s="49">
        <f t="shared" si="10"/>
        <v>18.102082651114426</v>
      </c>
      <c r="BG48" s="49">
        <f t="shared" si="11"/>
        <v>6.0340275503714755</v>
      </c>
      <c r="BI48">
        <v>11.269570000000016</v>
      </c>
      <c r="BJ48">
        <v>29.919370000000015</v>
      </c>
      <c r="BK48">
        <v>29.478149999999999</v>
      </c>
      <c r="BL48">
        <v>12.694759999999988</v>
      </c>
      <c r="BM48">
        <v>32.610240000000005</v>
      </c>
      <c r="BN48">
        <v>26.863070000000022</v>
      </c>
      <c r="BO48">
        <v>22.261720000000011</v>
      </c>
      <c r="BP48">
        <v>29.3566</v>
      </c>
      <c r="BQ48">
        <v>23.640500000000003</v>
      </c>
      <c r="BR48">
        <v>9.8159100000000166</v>
      </c>
      <c r="BS48">
        <v>30.27882000000001</v>
      </c>
      <c r="BT48">
        <v>31.267990000000012</v>
      </c>
      <c r="BU48">
        <v>33.16040000000001</v>
      </c>
      <c r="BV48">
        <v>19.729450000000014</v>
      </c>
      <c r="BW48">
        <v>28.307240000000007</v>
      </c>
      <c r="BY48" s="50">
        <f t="shared" si="12"/>
        <v>24.710252666666673</v>
      </c>
      <c r="BZ48" s="49">
        <f t="shared" si="13"/>
        <v>7.9087222166230475</v>
      </c>
      <c r="CA48" s="49">
        <f t="shared" si="14"/>
        <v>2.042023295650778</v>
      </c>
    </row>
    <row r="49" spans="1:79" x14ac:dyDescent="0.2">
      <c r="A49" s="54">
        <v>30.878399999999999</v>
      </c>
      <c r="B49" s="54">
        <v>18.379099999999994</v>
      </c>
      <c r="C49" s="54">
        <v>20.324399999999997</v>
      </c>
      <c r="D49" s="54">
        <v>29.216899999999995</v>
      </c>
      <c r="E49" s="54">
        <v>30.525399999999991</v>
      </c>
      <c r="F49" s="54">
        <v>23.923199999999994</v>
      </c>
      <c r="G49" s="54">
        <v>29.371299999999991</v>
      </c>
      <c r="H49" s="54">
        <v>15.666699999999992</v>
      </c>
      <c r="I49" s="54">
        <v>31.2517</v>
      </c>
      <c r="J49" s="54">
        <v>28.347499999999997</v>
      </c>
      <c r="K49" s="50"/>
      <c r="L49" s="50">
        <f t="shared" si="0"/>
        <v>25.788459999999997</v>
      </c>
      <c r="M49" s="49">
        <f t="shared" si="1"/>
        <v>5.773661439329457</v>
      </c>
      <c r="N49" s="49">
        <f t="shared" si="2"/>
        <v>1.8257920586967151</v>
      </c>
      <c r="P49" s="50">
        <v>19.711600000000004</v>
      </c>
      <c r="Q49" s="50">
        <v>30.673900000000003</v>
      </c>
      <c r="R49" s="50">
        <v>22.671300000000002</v>
      </c>
      <c r="S49" s="50">
        <v>32.874700000000004</v>
      </c>
      <c r="T49" s="50">
        <v>25.304100000000005</v>
      </c>
      <c r="U49" s="50">
        <v>27.498699999999999</v>
      </c>
      <c r="V49" s="50">
        <v>28.252499999999998</v>
      </c>
      <c r="W49" s="50">
        <v>34.045299999999997</v>
      </c>
      <c r="X49" s="50">
        <v>27.256200000000007</v>
      </c>
      <c r="Y49" s="50"/>
      <c r="Z49" s="50">
        <f t="shared" si="3"/>
        <v>27.587588888888892</v>
      </c>
      <c r="AA49" s="49">
        <f t="shared" si="4"/>
        <v>4.6254207715202647</v>
      </c>
      <c r="AB49" s="49">
        <f t="shared" si="5"/>
        <v>1.5418069238400882</v>
      </c>
      <c r="AD49" s="50">
        <v>15.806399999999996</v>
      </c>
      <c r="AE49" s="50">
        <v>27.97224000000001</v>
      </c>
      <c r="AF49" s="50">
        <v>23.235479999999995</v>
      </c>
      <c r="AG49" s="50">
        <v>27.78324000000001</v>
      </c>
      <c r="AH49" s="50">
        <v>27.781080000000006</v>
      </c>
      <c r="AI49" s="50">
        <v>21.52536000000001</v>
      </c>
      <c r="AJ49" s="50">
        <v>28.965119999999988</v>
      </c>
      <c r="AK49" s="50">
        <v>23.520839999999986</v>
      </c>
      <c r="AL49" s="50">
        <v>25.876679999999986</v>
      </c>
      <c r="AM49" s="50">
        <v>22.466520000000013</v>
      </c>
      <c r="AN49" s="50"/>
      <c r="AO49" s="50">
        <f t="shared" si="6"/>
        <v>24.493296000000001</v>
      </c>
      <c r="AP49" s="49">
        <f t="shared" si="7"/>
        <v>2.7997057841851967</v>
      </c>
      <c r="AQ49" s="49">
        <f t="shared" si="8"/>
        <v>0.93323526139506552</v>
      </c>
      <c r="AS49" s="50">
        <v>20.231999999999999</v>
      </c>
      <c r="AT49" s="50">
        <v>26.222000000000008</v>
      </c>
      <c r="AU49" s="50">
        <v>30.090000000000003</v>
      </c>
      <c r="AV49" s="50">
        <v>18.216000000000008</v>
      </c>
      <c r="AW49" s="50">
        <v>16.287000000000006</v>
      </c>
      <c r="AX49" s="50">
        <v>18.230999999999995</v>
      </c>
      <c r="AY49" s="50">
        <v>39.409999999999997</v>
      </c>
      <c r="AZ49" s="50">
        <v>60.139799999999994</v>
      </c>
      <c r="BA49" s="50">
        <v>58.777000000000001</v>
      </c>
      <c r="BB49" s="50">
        <v>5.1219000000000108</v>
      </c>
      <c r="BC49" s="50">
        <v>17.144499999999994</v>
      </c>
      <c r="BD49" s="50"/>
      <c r="BE49" s="50">
        <f t="shared" si="9"/>
        <v>28.170109090909094</v>
      </c>
      <c r="BF49" s="49">
        <f t="shared" si="10"/>
        <v>19.589113024507888</v>
      </c>
      <c r="BG49" s="49">
        <f t="shared" si="11"/>
        <v>6.5297043415026295</v>
      </c>
      <c r="BI49">
        <v>9.6993000000000222</v>
      </c>
      <c r="BJ49">
        <v>30.389449999999997</v>
      </c>
      <c r="BK49">
        <v>28.330510000000004</v>
      </c>
      <c r="BL49">
        <v>15.149290000000008</v>
      </c>
      <c r="BM49">
        <v>30.653740000000013</v>
      </c>
      <c r="BN49">
        <v>26.555099999999996</v>
      </c>
      <c r="BO49">
        <v>20.593559999999982</v>
      </c>
      <c r="BP49">
        <v>29.979170000000011</v>
      </c>
      <c r="BQ49">
        <v>23.723699999999994</v>
      </c>
      <c r="BR49">
        <v>9.8222800000000063</v>
      </c>
      <c r="BS49">
        <v>32.529769999999999</v>
      </c>
      <c r="BT49">
        <v>31.942820000000012</v>
      </c>
      <c r="BU49">
        <v>33.004400000000004</v>
      </c>
      <c r="BV49">
        <v>22.533290000000008</v>
      </c>
      <c r="BW49">
        <v>28.223649999999992</v>
      </c>
      <c r="BY49" s="50">
        <f t="shared" si="12"/>
        <v>24.875335333333336</v>
      </c>
      <c r="BZ49" s="49">
        <f t="shared" si="13"/>
        <v>7.8698544419756429</v>
      </c>
      <c r="CA49" s="49">
        <f t="shared" si="14"/>
        <v>2.031987679389875</v>
      </c>
    </row>
    <row r="50" spans="1:79" x14ac:dyDescent="0.2">
      <c r="A50" s="54">
        <v>32.770099999999999</v>
      </c>
      <c r="B50" s="54">
        <v>18.343799999999987</v>
      </c>
      <c r="C50" s="54">
        <v>22.718599999999995</v>
      </c>
      <c r="D50" s="54">
        <v>29.933300000000003</v>
      </c>
      <c r="E50" s="54">
        <v>31.159300000000002</v>
      </c>
      <c r="F50" s="54">
        <v>23.748099999999994</v>
      </c>
      <c r="G50" s="54">
        <v>30.631499999999988</v>
      </c>
      <c r="H50" s="54">
        <v>17.151199999999989</v>
      </c>
      <c r="I50" s="54">
        <v>33.138499999999993</v>
      </c>
      <c r="J50" s="54">
        <v>27.802499999999995</v>
      </c>
      <c r="K50" s="50"/>
      <c r="L50" s="50">
        <f t="shared" si="0"/>
        <v>26.739689999999996</v>
      </c>
      <c r="M50" s="49">
        <f t="shared" si="1"/>
        <v>5.8771435487072399</v>
      </c>
      <c r="N50" s="49">
        <f t="shared" si="2"/>
        <v>1.8585159749679614</v>
      </c>
      <c r="P50" s="50">
        <v>20.007599999999996</v>
      </c>
      <c r="Q50" s="50">
        <v>35.421700000000001</v>
      </c>
      <c r="R50" s="50">
        <v>24.25200000000001</v>
      </c>
      <c r="S50" s="50">
        <v>32.942899999999995</v>
      </c>
      <c r="T50" s="50">
        <v>26.09190000000001</v>
      </c>
      <c r="U50" s="50">
        <v>27.943200000000004</v>
      </c>
      <c r="V50" s="50">
        <v>27.523799999999994</v>
      </c>
      <c r="W50" s="50">
        <v>34.44919999999999</v>
      </c>
      <c r="X50" s="50">
        <v>29.672300000000007</v>
      </c>
      <c r="Y50" s="50"/>
      <c r="Z50" s="50">
        <f t="shared" si="3"/>
        <v>28.700511111111116</v>
      </c>
      <c r="AA50" s="49">
        <f t="shared" si="4"/>
        <v>5.0160120729630107</v>
      </c>
      <c r="AB50" s="49">
        <f t="shared" si="5"/>
        <v>1.6720040243210035</v>
      </c>
      <c r="AD50" s="50">
        <v>18.468359999999993</v>
      </c>
      <c r="AE50" s="50">
        <v>29.73983999999999</v>
      </c>
      <c r="AF50" s="50">
        <v>23.945399999999996</v>
      </c>
      <c r="AG50" s="50">
        <v>28.494359999999983</v>
      </c>
      <c r="AH50" s="50">
        <v>27.058199999999989</v>
      </c>
      <c r="AI50" s="50">
        <v>21.122520000000009</v>
      </c>
      <c r="AJ50" s="50">
        <v>29.598839999999981</v>
      </c>
      <c r="AK50" s="50">
        <v>23.124599999999997</v>
      </c>
      <c r="AL50" s="50">
        <v>27.775559999999995</v>
      </c>
      <c r="AM50" s="50">
        <v>22.284720000000014</v>
      </c>
      <c r="AN50" s="50"/>
      <c r="AO50" s="50">
        <f t="shared" si="6"/>
        <v>25.161239999999996</v>
      </c>
      <c r="AP50" s="49">
        <f t="shared" si="7"/>
        <v>3.3059283942034043</v>
      </c>
      <c r="AQ50" s="49">
        <f t="shared" si="8"/>
        <v>1.1019761314011347</v>
      </c>
      <c r="AS50" s="50">
        <v>20.325999999999993</v>
      </c>
      <c r="AT50" s="50">
        <v>28.332999999999998</v>
      </c>
      <c r="AU50" s="50">
        <v>30.843999999999994</v>
      </c>
      <c r="AV50" s="50">
        <v>25.371000000000009</v>
      </c>
      <c r="AW50" s="50">
        <v>19.674000000000007</v>
      </c>
      <c r="AX50" s="50">
        <v>16.264999999999986</v>
      </c>
      <c r="AY50" s="50">
        <v>36.688999999999993</v>
      </c>
      <c r="AZ50" s="50">
        <v>59.432100000000005</v>
      </c>
      <c r="BA50" s="50">
        <v>55.662000000000006</v>
      </c>
      <c r="BB50" s="50">
        <v>6.0608000000000004</v>
      </c>
      <c r="BC50" s="50">
        <v>19.196499999999986</v>
      </c>
      <c r="BD50" s="50"/>
      <c r="BE50" s="50">
        <f t="shared" si="9"/>
        <v>28.895763636363633</v>
      </c>
      <c r="BF50" s="49">
        <f t="shared" si="10"/>
        <v>17.946708445244532</v>
      </c>
      <c r="BG50" s="49">
        <f t="shared" si="11"/>
        <v>5.9822361484148443</v>
      </c>
      <c r="BI50">
        <v>8.4936800000000119</v>
      </c>
      <c r="BJ50">
        <v>29.720730000000003</v>
      </c>
      <c r="BK50">
        <v>26.611779999999996</v>
      </c>
      <c r="BL50">
        <v>16.732040000000012</v>
      </c>
      <c r="BM50">
        <v>30.319119999999984</v>
      </c>
      <c r="BN50">
        <v>24.975080000000005</v>
      </c>
      <c r="BO50">
        <v>19.322420000000022</v>
      </c>
      <c r="BP50">
        <v>29.504800000000003</v>
      </c>
      <c r="BQ50">
        <v>23.904530000000008</v>
      </c>
      <c r="BR50">
        <v>10.104769999999988</v>
      </c>
      <c r="BS50">
        <v>34.469110000000015</v>
      </c>
      <c r="BT50">
        <v>31.891600000000011</v>
      </c>
      <c r="BU50">
        <v>33.376589999999993</v>
      </c>
      <c r="BV50">
        <v>23.824839999999995</v>
      </c>
      <c r="BW50">
        <v>26.582270000000008</v>
      </c>
      <c r="BY50" s="50">
        <f t="shared" si="12"/>
        <v>24.655557333333331</v>
      </c>
      <c r="BZ50" s="49">
        <f t="shared" si="13"/>
        <v>7.923838533436836</v>
      </c>
      <c r="CA50" s="49">
        <f t="shared" si="14"/>
        <v>2.0459263118691644</v>
      </c>
    </row>
    <row r="51" spans="1:79" x14ac:dyDescent="0.2">
      <c r="A51" s="54">
        <v>33.278499999999994</v>
      </c>
      <c r="B51" s="54">
        <v>18.950299999999999</v>
      </c>
      <c r="C51" s="54">
        <v>24.743399999999994</v>
      </c>
      <c r="D51" s="54">
        <v>29.881299999999996</v>
      </c>
      <c r="E51" s="54">
        <v>31.619699999999995</v>
      </c>
      <c r="F51" s="54">
        <v>23.125600000000006</v>
      </c>
      <c r="G51" s="54">
        <v>32.742400000000004</v>
      </c>
      <c r="H51" s="54">
        <v>15.740700000000004</v>
      </c>
      <c r="I51" s="54">
        <v>34.471000000000004</v>
      </c>
      <c r="J51" s="54">
        <v>29.908299999999997</v>
      </c>
      <c r="K51" s="50"/>
      <c r="L51" s="50">
        <f t="shared" si="0"/>
        <v>27.446119999999997</v>
      </c>
      <c r="M51" s="49">
        <f t="shared" si="1"/>
        <v>6.4635282988988916</v>
      </c>
      <c r="N51" s="49">
        <f t="shared" si="2"/>
        <v>2.0439471145474091</v>
      </c>
      <c r="P51" s="50">
        <v>21.940899999999999</v>
      </c>
      <c r="Q51" s="50">
        <v>37.648700000000005</v>
      </c>
      <c r="R51" s="50">
        <v>26.059200000000004</v>
      </c>
      <c r="S51" s="50">
        <v>31.465399999999988</v>
      </c>
      <c r="T51" s="50">
        <v>28.933800000000019</v>
      </c>
      <c r="U51" s="50">
        <v>29.787199999999999</v>
      </c>
      <c r="V51" s="50">
        <v>26.600599999999986</v>
      </c>
      <c r="W51" s="50">
        <v>35.055800000000005</v>
      </c>
      <c r="X51" s="50">
        <v>30.460000000000008</v>
      </c>
      <c r="Y51" s="50"/>
      <c r="Z51" s="50">
        <f t="shared" si="3"/>
        <v>29.772399999999998</v>
      </c>
      <c r="AA51" s="49">
        <f t="shared" si="4"/>
        <v>4.7325137445653738</v>
      </c>
      <c r="AB51" s="49">
        <f t="shared" si="5"/>
        <v>1.5775045815217912</v>
      </c>
      <c r="AD51" s="50">
        <v>19.867319999999982</v>
      </c>
      <c r="AE51" s="50">
        <v>28.399680000000011</v>
      </c>
      <c r="AF51" s="50">
        <v>25.484399999999994</v>
      </c>
      <c r="AG51" s="50">
        <v>29.734439999999982</v>
      </c>
      <c r="AH51" s="50">
        <v>27.528480000000012</v>
      </c>
      <c r="AI51" s="50">
        <v>22.032479999999996</v>
      </c>
      <c r="AJ51" s="50">
        <v>30.390239999999991</v>
      </c>
      <c r="AK51" s="50">
        <v>22.439640000000008</v>
      </c>
      <c r="AL51" s="50">
        <v>27.25104000000001</v>
      </c>
      <c r="AM51" s="50">
        <v>21.584399999999992</v>
      </c>
      <c r="AN51" s="50"/>
      <c r="AO51" s="50">
        <f t="shared" si="6"/>
        <v>25.471211999999998</v>
      </c>
      <c r="AP51" s="49">
        <f t="shared" si="7"/>
        <v>3.3723417699277989</v>
      </c>
      <c r="AQ51" s="49">
        <f t="shared" si="8"/>
        <v>1.1241139233092663</v>
      </c>
      <c r="AS51" s="50">
        <v>21.715000000000003</v>
      </c>
      <c r="AT51" s="50">
        <v>25.013000000000005</v>
      </c>
      <c r="AU51" s="50">
        <v>29.477000000000004</v>
      </c>
      <c r="AV51" s="50">
        <v>23.783999999999992</v>
      </c>
      <c r="AW51" s="50">
        <v>15.373999999999995</v>
      </c>
      <c r="AX51" s="50">
        <v>17.222000000000008</v>
      </c>
      <c r="AY51" s="50">
        <v>33.498999999999995</v>
      </c>
      <c r="AZ51" s="50">
        <v>55.988100000000003</v>
      </c>
      <c r="BA51" s="50">
        <v>56.233000000000004</v>
      </c>
      <c r="BB51" s="50">
        <v>2.2609999999999957</v>
      </c>
      <c r="BC51" s="50">
        <v>24.1541</v>
      </c>
      <c r="BD51" s="50"/>
      <c r="BE51" s="50">
        <f t="shared" si="9"/>
        <v>27.70183636363636</v>
      </c>
      <c r="BF51" s="49">
        <f t="shared" si="10"/>
        <v>17.956579009028971</v>
      </c>
      <c r="BG51" s="49">
        <f t="shared" si="11"/>
        <v>5.98552633634299</v>
      </c>
      <c r="BI51">
        <v>8.9146200000000135</v>
      </c>
      <c r="BJ51">
        <v>28.978690000000014</v>
      </c>
      <c r="BK51">
        <v>24.736010000000022</v>
      </c>
      <c r="BL51">
        <v>17.446259999999995</v>
      </c>
      <c r="BM51">
        <v>30.946889999999982</v>
      </c>
      <c r="BN51">
        <v>23.847069999999988</v>
      </c>
      <c r="BO51">
        <v>18.030870000000007</v>
      </c>
      <c r="BP51">
        <v>29.837469999999996</v>
      </c>
      <c r="BQ51">
        <v>23.758150000000001</v>
      </c>
      <c r="BR51">
        <v>12.39706000000001</v>
      </c>
      <c r="BS51">
        <v>36.68977000000001</v>
      </c>
      <c r="BT51">
        <v>31.768359999999987</v>
      </c>
      <c r="BU51">
        <v>33.614879999999985</v>
      </c>
      <c r="BV51">
        <v>24.682969999999997</v>
      </c>
      <c r="BW51">
        <v>25.654980000000009</v>
      </c>
      <c r="BY51" s="50">
        <f t="shared" si="12"/>
        <v>24.753603333333334</v>
      </c>
      <c r="BZ51" s="49">
        <f t="shared" si="13"/>
        <v>7.8241176684984293</v>
      </c>
      <c r="CA51" s="49">
        <f t="shared" si="14"/>
        <v>2.0201784952574413</v>
      </c>
    </row>
    <row r="52" spans="1:79" x14ac:dyDescent="0.2">
      <c r="A52" s="54">
        <v>33.198099999999997</v>
      </c>
      <c r="B52" s="54">
        <v>20.36760000000001</v>
      </c>
      <c r="C52" s="54">
        <v>26.216300000000004</v>
      </c>
      <c r="D52" s="54">
        <v>29.671000000000006</v>
      </c>
      <c r="E52" s="54">
        <v>31.300600000000003</v>
      </c>
      <c r="F52" s="54">
        <v>22.369299999999996</v>
      </c>
      <c r="G52" s="54">
        <v>32.451700000000002</v>
      </c>
      <c r="H52" s="54">
        <v>15.006200000000007</v>
      </c>
      <c r="I52" s="54">
        <v>33.092799999999997</v>
      </c>
      <c r="J52" s="54">
        <v>33.789199999999994</v>
      </c>
      <c r="K52" s="50"/>
      <c r="L52" s="50">
        <f t="shared" si="0"/>
        <v>27.746280000000002</v>
      </c>
      <c r="M52" s="49">
        <f t="shared" si="1"/>
        <v>6.5090579992294888</v>
      </c>
      <c r="N52" s="49">
        <f t="shared" si="2"/>
        <v>2.0583448699703699</v>
      </c>
      <c r="P52" s="50">
        <v>24.551400000000001</v>
      </c>
      <c r="Q52" s="50">
        <v>37.28</v>
      </c>
      <c r="R52" s="50">
        <v>27.128299999999996</v>
      </c>
      <c r="S52" s="50">
        <v>32.145799999999994</v>
      </c>
      <c r="T52" s="50">
        <v>32.316999999999993</v>
      </c>
      <c r="U52" s="50">
        <v>32.414400000000001</v>
      </c>
      <c r="V52" s="50">
        <v>24.722300000000018</v>
      </c>
      <c r="W52" s="50">
        <v>35.289299999999997</v>
      </c>
      <c r="X52" s="50">
        <v>30.340599999999995</v>
      </c>
      <c r="Y52" s="50"/>
      <c r="Z52" s="50">
        <f t="shared" si="3"/>
        <v>30.687677777777779</v>
      </c>
      <c r="AA52" s="49">
        <f t="shared" si="4"/>
        <v>4.4500743035307035</v>
      </c>
      <c r="AB52" s="49">
        <f t="shared" si="5"/>
        <v>1.4833581011769013</v>
      </c>
      <c r="AD52" s="50">
        <v>19.783439999999995</v>
      </c>
      <c r="AE52" s="50">
        <v>27.835440000000006</v>
      </c>
      <c r="AF52" s="50">
        <v>26.255759999999984</v>
      </c>
      <c r="AG52" s="50">
        <v>30.096599999999999</v>
      </c>
      <c r="AH52" s="50">
        <v>30.523799999999994</v>
      </c>
      <c r="AI52" s="50">
        <v>22.716000000000008</v>
      </c>
      <c r="AJ52" s="50">
        <v>30.345600000000012</v>
      </c>
      <c r="AK52" s="50">
        <v>23.060519999999986</v>
      </c>
      <c r="AL52" s="50">
        <v>27.195360000000004</v>
      </c>
      <c r="AM52" s="50">
        <v>21.832320000000003</v>
      </c>
      <c r="AN52" s="50"/>
      <c r="AO52" s="50">
        <f t="shared" si="6"/>
        <v>25.964483999999999</v>
      </c>
      <c r="AP52" s="49">
        <f t="shared" si="7"/>
        <v>3.4273112069375768</v>
      </c>
      <c r="AQ52" s="49">
        <f t="shared" si="8"/>
        <v>1.1424370689791923</v>
      </c>
      <c r="AS52" s="50">
        <v>21.332999999999998</v>
      </c>
      <c r="AT52" s="50">
        <v>27.994</v>
      </c>
      <c r="AU52" s="50">
        <v>29.894000000000005</v>
      </c>
      <c r="AV52" s="50">
        <v>23.043000000000006</v>
      </c>
      <c r="AW52" s="50">
        <v>14.894000000000005</v>
      </c>
      <c r="AX52" s="50">
        <v>17.917000000000002</v>
      </c>
      <c r="AY52" s="50">
        <v>31.199999999999989</v>
      </c>
      <c r="AZ52" s="50">
        <v>53.494100000000003</v>
      </c>
      <c r="BA52" s="50">
        <v>54.182000000000002</v>
      </c>
      <c r="BB52" s="50">
        <v>5.4867000000000132</v>
      </c>
      <c r="BC52" s="50">
        <v>20.798599999999993</v>
      </c>
      <c r="BD52" s="50"/>
      <c r="BE52" s="50">
        <f t="shared" si="9"/>
        <v>27.294218181818181</v>
      </c>
      <c r="BF52" s="49">
        <f t="shared" si="10"/>
        <v>16.605180483720869</v>
      </c>
      <c r="BG52" s="49">
        <f t="shared" si="11"/>
        <v>5.5350601612402892</v>
      </c>
      <c r="BI52">
        <v>11.189879999999988</v>
      </c>
      <c r="BJ52">
        <v>29.293289999999999</v>
      </c>
      <c r="BK52">
        <v>24.506560000000007</v>
      </c>
      <c r="BL52">
        <v>18.504070000000013</v>
      </c>
      <c r="BM52">
        <v>31.200779999999995</v>
      </c>
      <c r="BN52">
        <v>25.711140000000015</v>
      </c>
      <c r="BO52">
        <v>17.608890000000002</v>
      </c>
      <c r="BP52">
        <v>31.308420000000012</v>
      </c>
      <c r="BQ52">
        <v>24.573769999999982</v>
      </c>
      <c r="BR52">
        <v>13</v>
      </c>
      <c r="BS52">
        <v>38.984139999999996</v>
      </c>
      <c r="BT52">
        <v>31.714670000000012</v>
      </c>
      <c r="BU52">
        <v>32.495450000000005</v>
      </c>
      <c r="BV52">
        <v>26.229450000000014</v>
      </c>
      <c r="BW52">
        <v>24.791650000000018</v>
      </c>
      <c r="BY52" s="50">
        <f t="shared" si="12"/>
        <v>25.407477333333336</v>
      </c>
      <c r="BZ52" s="49">
        <f t="shared" si="13"/>
        <v>7.6766957340507149</v>
      </c>
      <c r="CA52" s="49">
        <f t="shared" si="14"/>
        <v>1.9821143154586627</v>
      </c>
    </row>
    <row r="53" spans="1:79" x14ac:dyDescent="0.2">
      <c r="A53" s="54">
        <v>32.110200000000006</v>
      </c>
      <c r="B53" s="54">
        <v>21.635999999999996</v>
      </c>
      <c r="C53" s="54">
        <v>26.772000000000006</v>
      </c>
      <c r="D53" s="54">
        <v>30.779200000000003</v>
      </c>
      <c r="E53" s="54">
        <v>30.107200000000006</v>
      </c>
      <c r="F53" s="54">
        <v>22.412300000000002</v>
      </c>
      <c r="G53" s="54">
        <v>31.077100000000002</v>
      </c>
      <c r="H53" s="54">
        <v>15.753099999999989</v>
      </c>
      <c r="I53" s="54">
        <v>31.032600000000002</v>
      </c>
      <c r="J53" s="54">
        <v>35.921199999999999</v>
      </c>
      <c r="K53" s="50"/>
      <c r="L53" s="50">
        <f t="shared" si="0"/>
        <v>27.760090000000002</v>
      </c>
      <c r="M53" s="49">
        <f t="shared" si="1"/>
        <v>6.0837713810230696</v>
      </c>
      <c r="N53" s="49">
        <f t="shared" si="2"/>
        <v>1.9238574327780982</v>
      </c>
      <c r="P53" s="50">
        <v>24.841200000000015</v>
      </c>
      <c r="Q53" s="50">
        <v>35.933099999999996</v>
      </c>
      <c r="R53" s="50">
        <v>27.856600000000014</v>
      </c>
      <c r="S53" s="50">
        <v>33.258700000000005</v>
      </c>
      <c r="T53" s="50">
        <v>33.704999999999998</v>
      </c>
      <c r="U53" s="50">
        <v>35.121600000000001</v>
      </c>
      <c r="V53" s="50">
        <v>23.207999999999998</v>
      </c>
      <c r="W53" s="50">
        <v>36.44919999999999</v>
      </c>
      <c r="X53" s="50">
        <v>30.846699999999998</v>
      </c>
      <c r="Y53" s="50"/>
      <c r="Z53" s="50">
        <f t="shared" si="3"/>
        <v>31.246677777777776</v>
      </c>
      <c r="AA53" s="49">
        <f t="shared" si="4"/>
        <v>4.8918106317543337</v>
      </c>
      <c r="AB53" s="49">
        <f t="shared" si="5"/>
        <v>1.6306035439181112</v>
      </c>
      <c r="AD53" s="50">
        <v>20.172479999999982</v>
      </c>
      <c r="AE53" s="50">
        <v>29.884200000000007</v>
      </c>
      <c r="AF53" s="50">
        <v>24.596879999999999</v>
      </c>
      <c r="AG53" s="50">
        <v>30.319439999999997</v>
      </c>
      <c r="AH53" s="50">
        <v>33.624599999999994</v>
      </c>
      <c r="AI53" s="50">
        <v>26.304720000000007</v>
      </c>
      <c r="AJ53" s="50">
        <v>30.218399999999985</v>
      </c>
      <c r="AK53" s="50">
        <v>25.436159999999994</v>
      </c>
      <c r="AL53" s="50">
        <v>27.161879999999986</v>
      </c>
      <c r="AM53" s="50">
        <v>21.873239999999999</v>
      </c>
      <c r="AN53" s="50"/>
      <c r="AO53" s="50">
        <f t="shared" si="6"/>
        <v>26.959199999999992</v>
      </c>
      <c r="AP53" s="49">
        <f t="shared" si="7"/>
        <v>3.6058228748511674</v>
      </c>
      <c r="AQ53" s="49">
        <f t="shared" si="8"/>
        <v>1.2019409582837224</v>
      </c>
      <c r="AS53" s="50">
        <v>23.269000000000005</v>
      </c>
      <c r="AT53" s="50">
        <v>27.363</v>
      </c>
      <c r="AU53" s="50">
        <v>33.378999999999991</v>
      </c>
      <c r="AV53" s="50">
        <v>19.483000000000004</v>
      </c>
      <c r="AW53" s="50">
        <v>19.488</v>
      </c>
      <c r="AX53" s="50">
        <v>20.825999999999993</v>
      </c>
      <c r="AY53" s="50">
        <v>33.581999999999994</v>
      </c>
      <c r="AZ53" s="50">
        <v>51.879899999999992</v>
      </c>
      <c r="BA53" s="50">
        <v>53.236000000000004</v>
      </c>
      <c r="BB53" s="50">
        <v>8.8189999999999884</v>
      </c>
      <c r="BC53" s="50">
        <v>17.575799999999987</v>
      </c>
      <c r="BD53" s="50"/>
      <c r="BE53" s="50">
        <f t="shared" si="9"/>
        <v>28.08188181818181</v>
      </c>
      <c r="BF53" s="49">
        <f t="shared" si="10"/>
        <v>15.555810055231596</v>
      </c>
      <c r="BG53" s="49">
        <f t="shared" si="11"/>
        <v>5.1852700184105318</v>
      </c>
      <c r="BI53">
        <v>12.309830000000005</v>
      </c>
      <c r="BJ53">
        <v>31.099509999999995</v>
      </c>
      <c r="BK53">
        <v>26.562380000000019</v>
      </c>
      <c r="BL53">
        <v>19.781449999999992</v>
      </c>
      <c r="BM53">
        <v>31.475729999999999</v>
      </c>
      <c r="BN53">
        <v>28.433989999999994</v>
      </c>
      <c r="BO53">
        <v>18.63133999999998</v>
      </c>
      <c r="BP53">
        <v>32.560709999999986</v>
      </c>
      <c r="BQ53">
        <v>26.299910000000025</v>
      </c>
      <c r="BR53">
        <v>12.013950000000008</v>
      </c>
      <c r="BS53">
        <v>40.691040000000015</v>
      </c>
      <c r="BT53">
        <v>31.539560000000009</v>
      </c>
      <c r="BU53">
        <v>32.164860000000004</v>
      </c>
      <c r="BV53">
        <v>27.533609999999996</v>
      </c>
      <c r="BW53">
        <v>25.339340000000021</v>
      </c>
      <c r="BY53" s="50">
        <f t="shared" si="12"/>
        <v>26.429147333333336</v>
      </c>
      <c r="BZ53" s="49">
        <f t="shared" si="13"/>
        <v>7.8644985534275369</v>
      </c>
      <c r="CA53" s="49">
        <f t="shared" si="14"/>
        <v>2.0306047949131445</v>
      </c>
    </row>
    <row r="54" spans="1:79" x14ac:dyDescent="0.2">
      <c r="A54" s="54">
        <v>30.148099999999999</v>
      </c>
      <c r="B54" s="54">
        <v>22.273300000000006</v>
      </c>
      <c r="C54" s="54">
        <v>27.817700000000002</v>
      </c>
      <c r="D54" s="54">
        <v>32.443600000000004</v>
      </c>
      <c r="E54" s="54">
        <v>29.105199999999996</v>
      </c>
      <c r="F54" s="54">
        <v>22.415599999999998</v>
      </c>
      <c r="G54" s="54">
        <v>31.302899999999994</v>
      </c>
      <c r="H54" s="54">
        <v>17.25</v>
      </c>
      <c r="I54" s="54">
        <v>31.333299999999994</v>
      </c>
      <c r="J54" s="54">
        <v>33.683599999999998</v>
      </c>
      <c r="K54" s="50"/>
      <c r="L54" s="50">
        <f t="shared" si="0"/>
        <v>27.777329999999999</v>
      </c>
      <c r="M54" s="49">
        <f t="shared" si="1"/>
        <v>5.3643396416727844</v>
      </c>
      <c r="N54" s="49">
        <f t="shared" si="2"/>
        <v>1.6963531410417494</v>
      </c>
      <c r="P54" s="50">
        <v>24.235600000000005</v>
      </c>
      <c r="Q54" s="50">
        <v>34.934799999999996</v>
      </c>
      <c r="R54" s="50">
        <v>26.2226</v>
      </c>
      <c r="S54" s="50">
        <v>32.518199999999993</v>
      </c>
      <c r="T54" s="50">
        <v>33.316900000000004</v>
      </c>
      <c r="U54" s="50">
        <v>36.342100000000002</v>
      </c>
      <c r="V54" s="50">
        <v>23.833300000000008</v>
      </c>
      <c r="W54" s="50">
        <v>37.167599999999993</v>
      </c>
      <c r="X54" s="50">
        <v>31.059100000000001</v>
      </c>
      <c r="Y54" s="50"/>
      <c r="Z54" s="50">
        <f t="shared" si="3"/>
        <v>31.070022222222221</v>
      </c>
      <c r="AA54" s="49">
        <f t="shared" si="4"/>
        <v>5.1190153090652535</v>
      </c>
      <c r="AB54" s="49">
        <f t="shared" si="5"/>
        <v>1.7063384363550844</v>
      </c>
      <c r="AD54" s="50">
        <v>21.945719999999984</v>
      </c>
      <c r="AE54" s="50">
        <v>30.569640000000014</v>
      </c>
      <c r="AF54" s="50">
        <v>20.640119999999989</v>
      </c>
      <c r="AG54" s="50">
        <v>30.603719999999985</v>
      </c>
      <c r="AH54" s="50">
        <v>33.260040000000004</v>
      </c>
      <c r="AI54" s="50">
        <v>28.939559999999993</v>
      </c>
      <c r="AJ54" s="50">
        <v>29.63460000000001</v>
      </c>
      <c r="AK54" s="50">
        <v>26.707320000000003</v>
      </c>
      <c r="AL54" s="50">
        <v>27.598799999999994</v>
      </c>
      <c r="AM54" s="50">
        <v>21.375120000000003</v>
      </c>
      <c r="AN54" s="50"/>
      <c r="AO54" s="50">
        <f t="shared" si="6"/>
        <v>27.127463999999996</v>
      </c>
      <c r="AP54" s="49">
        <f t="shared" si="7"/>
        <v>4.2382370928960658</v>
      </c>
      <c r="AQ54" s="49">
        <f t="shared" si="8"/>
        <v>1.4127456976320218</v>
      </c>
      <c r="AS54" s="50">
        <v>21.175000000000011</v>
      </c>
      <c r="AT54" s="50">
        <v>30.52000000000001</v>
      </c>
      <c r="AU54" s="50">
        <v>30.5</v>
      </c>
      <c r="AV54" s="50">
        <v>23.032000000000011</v>
      </c>
      <c r="AW54" s="50">
        <v>20.819999999999993</v>
      </c>
      <c r="AX54" s="50">
        <v>19.649000000000001</v>
      </c>
      <c r="AY54" s="50">
        <v>33.973000000000013</v>
      </c>
      <c r="AZ54" s="50">
        <v>58.610399999999998</v>
      </c>
      <c r="BA54" s="50">
        <v>55.647000000000006</v>
      </c>
      <c r="BB54" s="50">
        <v>4.8308000000000106</v>
      </c>
      <c r="BC54" s="50">
        <v>19.321699999999993</v>
      </c>
      <c r="BD54" s="50"/>
      <c r="BE54" s="50">
        <f t="shared" si="9"/>
        <v>28.916263636363645</v>
      </c>
      <c r="BF54" s="49">
        <f t="shared" si="10"/>
        <v>17.601096421419626</v>
      </c>
      <c r="BG54" s="49">
        <f t="shared" si="11"/>
        <v>5.8670321404732091</v>
      </c>
      <c r="BI54">
        <v>11.643969999999996</v>
      </c>
      <c r="BJ54">
        <v>33.010509999999996</v>
      </c>
      <c r="BK54">
        <v>29.403790000000015</v>
      </c>
      <c r="BL54">
        <v>20.03794000000002</v>
      </c>
      <c r="BM54">
        <v>31.92722000000002</v>
      </c>
      <c r="BN54">
        <v>30.213429999999988</v>
      </c>
      <c r="BO54">
        <v>20.22305999999999</v>
      </c>
      <c r="BP54">
        <v>33.316919999999996</v>
      </c>
      <c r="BQ54">
        <v>27.119169999999983</v>
      </c>
      <c r="BR54">
        <v>11.747060000000019</v>
      </c>
      <c r="BS54">
        <v>41.840760000000017</v>
      </c>
      <c r="BT54">
        <v>31.288659999999993</v>
      </c>
      <c r="BU54">
        <v>32.77937</v>
      </c>
      <c r="BV54">
        <v>28.642510000000016</v>
      </c>
      <c r="BW54">
        <v>26.468000000000018</v>
      </c>
      <c r="BY54" s="50">
        <f t="shared" si="12"/>
        <v>27.310824666666672</v>
      </c>
      <c r="BZ54" s="49">
        <f t="shared" si="13"/>
        <v>8.249919221135146</v>
      </c>
      <c r="CA54" s="49">
        <f t="shared" si="14"/>
        <v>2.1301199834008591</v>
      </c>
    </row>
    <row r="55" spans="1:79" x14ac:dyDescent="0.2">
      <c r="A55" s="54">
        <v>28.709800000000001</v>
      </c>
      <c r="B55" s="54">
        <v>22.507300000000001</v>
      </c>
      <c r="C55" s="54">
        <v>27.323599999999999</v>
      </c>
      <c r="D55" s="54">
        <v>32.4435</v>
      </c>
      <c r="E55" s="54">
        <v>29.872899999999987</v>
      </c>
      <c r="F55" s="54">
        <v>22.190899999999999</v>
      </c>
      <c r="G55" s="54">
        <v>31.319600000000008</v>
      </c>
      <c r="H55" s="54">
        <v>16.925900000000013</v>
      </c>
      <c r="I55" s="54">
        <v>34.109200000000001</v>
      </c>
      <c r="J55" s="54">
        <v>30.568600000000004</v>
      </c>
      <c r="K55" s="50"/>
      <c r="L55" s="50">
        <f t="shared" si="0"/>
        <v>27.597130000000003</v>
      </c>
      <c r="M55" s="49">
        <f t="shared" si="1"/>
        <v>5.4168625499042671</v>
      </c>
      <c r="N55" s="49">
        <f t="shared" si="2"/>
        <v>1.7129623429764986</v>
      </c>
      <c r="P55" s="50">
        <v>24.126100000000008</v>
      </c>
      <c r="Q55" s="50">
        <v>37.764700000000005</v>
      </c>
      <c r="R55" s="50">
        <v>25.667699999999996</v>
      </c>
      <c r="S55" s="50">
        <v>32.198499999999996</v>
      </c>
      <c r="T55" s="50">
        <v>30.33159999999998</v>
      </c>
      <c r="U55" s="50">
        <v>34.572400000000002</v>
      </c>
      <c r="V55" s="50">
        <v>26.019900000000007</v>
      </c>
      <c r="W55" s="50">
        <v>38.203100000000006</v>
      </c>
      <c r="X55" s="50">
        <v>29.844499999999982</v>
      </c>
      <c r="Y55" s="50"/>
      <c r="Z55" s="50">
        <f t="shared" si="3"/>
        <v>30.969833333333334</v>
      </c>
      <c r="AA55" s="49">
        <f t="shared" si="4"/>
        <v>5.1732887119800308</v>
      </c>
      <c r="AB55" s="49">
        <f t="shared" si="5"/>
        <v>1.7244295706600103</v>
      </c>
      <c r="AD55" s="50">
        <v>23.631240000000002</v>
      </c>
      <c r="AE55" s="50">
        <v>28.684799999999996</v>
      </c>
      <c r="AF55" s="50">
        <v>21.504600000000003</v>
      </c>
      <c r="AG55" s="50">
        <v>31.33331999999999</v>
      </c>
      <c r="AH55" s="50">
        <v>31.221840000000007</v>
      </c>
      <c r="AI55" s="50">
        <v>29.300039999999989</v>
      </c>
      <c r="AJ55" s="50">
        <v>28.035720000000001</v>
      </c>
      <c r="AK55" s="50">
        <v>26.342880000000012</v>
      </c>
      <c r="AL55" s="50">
        <v>27.386879999999984</v>
      </c>
      <c r="AM55" s="50">
        <v>21.109799999999996</v>
      </c>
      <c r="AN55" s="50"/>
      <c r="AO55" s="50">
        <f t="shared" si="6"/>
        <v>26.855111999999998</v>
      </c>
      <c r="AP55" s="49">
        <f t="shared" si="7"/>
        <v>3.7227150272885274</v>
      </c>
      <c r="AQ55" s="49">
        <f t="shared" si="8"/>
        <v>1.2409050090961757</v>
      </c>
      <c r="AS55" s="50">
        <v>22.813999999999993</v>
      </c>
      <c r="AT55" s="50">
        <v>32.450999999999993</v>
      </c>
      <c r="AU55" s="50">
        <v>30.310000000000002</v>
      </c>
      <c r="AV55" s="50">
        <v>22.913999999999987</v>
      </c>
      <c r="AW55" s="50">
        <v>21.853000000000009</v>
      </c>
      <c r="AX55" s="50">
        <v>16.985000000000014</v>
      </c>
      <c r="AY55" s="50">
        <v>37.782999999999987</v>
      </c>
      <c r="AZ55" s="50">
        <v>56.666700000000006</v>
      </c>
      <c r="BA55" s="50">
        <v>56.343000000000004</v>
      </c>
      <c r="BB55" s="50">
        <v>-1.3041000000000054</v>
      </c>
      <c r="BC55" s="50">
        <v>23.165300000000002</v>
      </c>
      <c r="BD55" s="50"/>
      <c r="BE55" s="50">
        <f t="shared" si="9"/>
        <v>29.089172727272729</v>
      </c>
      <c r="BF55" s="49">
        <f t="shared" si="10"/>
        <v>18.625487729370853</v>
      </c>
      <c r="BG55" s="49">
        <f t="shared" si="11"/>
        <v>6.2084959097902841</v>
      </c>
      <c r="BI55">
        <v>10.311859999999996</v>
      </c>
      <c r="BJ55">
        <v>34.221980000000002</v>
      </c>
      <c r="BK55">
        <v>29.837209999999985</v>
      </c>
      <c r="BL55">
        <v>19.590869999999995</v>
      </c>
      <c r="BM55">
        <v>33.056790000000007</v>
      </c>
      <c r="BN55">
        <v>29.819399999999987</v>
      </c>
      <c r="BO55">
        <v>21.159710000000004</v>
      </c>
      <c r="BP55">
        <v>33.451860000000011</v>
      </c>
      <c r="BQ55">
        <v>26.737489999999994</v>
      </c>
      <c r="BR55">
        <v>13.489840000000001</v>
      </c>
      <c r="BS55">
        <v>43.407389999999992</v>
      </c>
      <c r="BT55">
        <v>32.781970000000015</v>
      </c>
      <c r="BU55">
        <v>31.830629999999985</v>
      </c>
      <c r="BV55">
        <v>28.650959999999998</v>
      </c>
      <c r="BW55">
        <v>27.221609999999984</v>
      </c>
      <c r="BY55" s="50">
        <f t="shared" si="12"/>
        <v>27.704637999999996</v>
      </c>
      <c r="BZ55" s="49">
        <f t="shared" si="13"/>
        <v>8.5266564783307679</v>
      </c>
      <c r="CA55" s="49">
        <f t="shared" si="14"/>
        <v>2.201573235960443</v>
      </c>
    </row>
    <row r="56" spans="1:79" x14ac:dyDescent="0.2">
      <c r="A56" s="54">
        <v>28.630300000000005</v>
      </c>
      <c r="B56" s="54">
        <v>23.001800000000003</v>
      </c>
      <c r="C56" s="54">
        <v>25.3215</v>
      </c>
      <c r="D56" s="54">
        <v>31.975300000000004</v>
      </c>
      <c r="E56" s="54">
        <v>30.049499999999995</v>
      </c>
      <c r="F56" s="54">
        <v>22.904200000000003</v>
      </c>
      <c r="G56" s="54">
        <v>30.034300000000002</v>
      </c>
      <c r="H56" s="54">
        <v>15.703699999999998</v>
      </c>
      <c r="I56" s="54">
        <v>33.898300000000006</v>
      </c>
      <c r="J56" s="54">
        <v>30.0946</v>
      </c>
      <c r="K56" s="50"/>
      <c r="L56" s="50">
        <f t="shared" si="0"/>
        <v>27.161350000000006</v>
      </c>
      <c r="M56" s="49">
        <f t="shared" si="1"/>
        <v>5.4365594263385768</v>
      </c>
      <c r="N56" s="49">
        <f t="shared" si="2"/>
        <v>1.7191910422088301</v>
      </c>
      <c r="P56" s="50">
        <v>23.338999999999999</v>
      </c>
      <c r="Q56" s="50">
        <v>37.947400000000002</v>
      </c>
      <c r="R56" s="50">
        <v>28.428100000000001</v>
      </c>
      <c r="S56" s="50">
        <v>33.999399999999994</v>
      </c>
      <c r="T56" s="50">
        <v>27.718900000000019</v>
      </c>
      <c r="U56" s="50">
        <v>32.583399999999997</v>
      </c>
      <c r="V56" s="50">
        <v>27.095799999999997</v>
      </c>
      <c r="W56" s="50">
        <v>38.846399999999988</v>
      </c>
      <c r="X56" s="50">
        <v>29.219300000000004</v>
      </c>
      <c r="Y56" s="50"/>
      <c r="Z56" s="50">
        <f t="shared" si="3"/>
        <v>31.019744444444445</v>
      </c>
      <c r="AA56" s="49">
        <f t="shared" si="4"/>
        <v>5.1939542378882697</v>
      </c>
      <c r="AB56" s="49">
        <f t="shared" si="5"/>
        <v>1.7313180792960898</v>
      </c>
      <c r="AD56" s="50">
        <v>20.971680000000013</v>
      </c>
      <c r="AE56" s="50">
        <v>27.545640000000002</v>
      </c>
      <c r="AF56" s="50">
        <v>25.439520000000005</v>
      </c>
      <c r="AG56" s="50">
        <v>32.457720000000002</v>
      </c>
      <c r="AH56" s="50">
        <v>29.305800000000009</v>
      </c>
      <c r="AI56" s="50">
        <v>28.495920000000002</v>
      </c>
      <c r="AJ56" s="50">
        <v>28.719240000000013</v>
      </c>
      <c r="AK56" s="50">
        <v>26.499239999999986</v>
      </c>
      <c r="AL56" s="50">
        <v>29.492279999999994</v>
      </c>
      <c r="AM56" s="50">
        <v>21.290040000000008</v>
      </c>
      <c r="AN56" s="50"/>
      <c r="AO56" s="50">
        <f t="shared" si="6"/>
        <v>27.021708000000007</v>
      </c>
      <c r="AP56" s="49">
        <f t="shared" si="7"/>
        <v>3.1177270775358168</v>
      </c>
      <c r="AQ56" s="49">
        <f t="shared" si="8"/>
        <v>1.0392423591786055</v>
      </c>
      <c r="AS56" s="50">
        <v>24.865000000000009</v>
      </c>
      <c r="AT56" s="50">
        <v>31.322000000000003</v>
      </c>
      <c r="AU56" s="50">
        <v>32.350999999999999</v>
      </c>
      <c r="AV56" s="50">
        <v>22.197000000000003</v>
      </c>
      <c r="AW56" s="50">
        <v>25.705999999999989</v>
      </c>
      <c r="AX56" s="50">
        <v>16.924000000000007</v>
      </c>
      <c r="AY56" s="50">
        <v>39.318000000000012</v>
      </c>
      <c r="AZ56" s="50">
        <v>55.2744</v>
      </c>
      <c r="BA56" s="50">
        <v>56.569999999999993</v>
      </c>
      <c r="BB56" s="50">
        <v>8.9999999999861302E-3</v>
      </c>
      <c r="BC56" s="50">
        <v>24.5565</v>
      </c>
      <c r="BD56" s="50"/>
      <c r="BE56" s="50">
        <f t="shared" si="9"/>
        <v>29.917536363636362</v>
      </c>
      <c r="BF56" s="49">
        <f t="shared" si="10"/>
        <v>18.081665659154432</v>
      </c>
      <c r="BG56" s="49">
        <f t="shared" si="11"/>
        <v>6.0272218863848108</v>
      </c>
      <c r="BI56">
        <v>10.970310000000012</v>
      </c>
      <c r="BJ56">
        <v>34.413730000000015</v>
      </c>
      <c r="BK56">
        <v>30.955210000000008</v>
      </c>
      <c r="BL56">
        <v>21.086649999999992</v>
      </c>
      <c r="BM56">
        <v>34.560370000000006</v>
      </c>
      <c r="BN56">
        <v>29.919759999999997</v>
      </c>
      <c r="BO56">
        <v>21.448180000000022</v>
      </c>
      <c r="BP56">
        <v>33.889960000000002</v>
      </c>
      <c r="BQ56">
        <v>26.416520000000006</v>
      </c>
      <c r="BR56">
        <v>14.965730000000008</v>
      </c>
      <c r="BS56">
        <v>43.319379999999995</v>
      </c>
      <c r="BT56">
        <v>35.877920000000003</v>
      </c>
      <c r="BU56">
        <v>31.249140000000011</v>
      </c>
      <c r="BV56">
        <v>26.620230000000006</v>
      </c>
      <c r="BW56">
        <v>27.675829999999991</v>
      </c>
      <c r="BY56" s="50">
        <f t="shared" si="12"/>
        <v>28.224594666666675</v>
      </c>
      <c r="BZ56" s="49">
        <f t="shared" si="13"/>
        <v>8.4217813124878322</v>
      </c>
      <c r="CA56" s="49">
        <f t="shared" si="14"/>
        <v>2.1744945845777477</v>
      </c>
    </row>
    <row r="57" spans="1:79" x14ac:dyDescent="0.2">
      <c r="A57" s="54">
        <v>30.099600000000009</v>
      </c>
      <c r="B57" s="54">
        <v>24.413700000000006</v>
      </c>
      <c r="C57" s="54">
        <v>23.219099999999997</v>
      </c>
      <c r="D57" s="54">
        <v>30.677199999999999</v>
      </c>
      <c r="E57" s="54">
        <v>28.659500000000008</v>
      </c>
      <c r="F57" s="54">
        <v>24.368700000000004</v>
      </c>
      <c r="G57" s="54">
        <v>30.263499999999993</v>
      </c>
      <c r="H57" s="54">
        <v>16.018499999999989</v>
      </c>
      <c r="I57" s="54">
        <v>32.574700000000007</v>
      </c>
      <c r="J57" s="54">
        <v>29.549700000000001</v>
      </c>
      <c r="K57" s="50"/>
      <c r="L57" s="50">
        <f t="shared" si="0"/>
        <v>26.98442</v>
      </c>
      <c r="M57" s="49">
        <f t="shared" si="1"/>
        <v>4.9733819228636396</v>
      </c>
      <c r="N57" s="49">
        <f t="shared" si="2"/>
        <v>1.5727214550156945</v>
      </c>
      <c r="P57" s="50">
        <v>22.006699999999995</v>
      </c>
      <c r="Q57" s="50">
        <v>40.230000000000004</v>
      </c>
      <c r="R57" s="50">
        <v>31.750799999999998</v>
      </c>
      <c r="S57" s="50">
        <v>35.635900000000007</v>
      </c>
      <c r="T57" s="50">
        <v>27.245099999999979</v>
      </c>
      <c r="U57" s="50">
        <v>29.8523</v>
      </c>
      <c r="V57" s="50">
        <v>26.789100000000019</v>
      </c>
      <c r="W57" s="50">
        <v>39.724999999999994</v>
      </c>
      <c r="X57" s="50">
        <v>29.703599999999994</v>
      </c>
      <c r="Y57" s="50"/>
      <c r="Z57" s="50">
        <f t="shared" si="3"/>
        <v>31.43761111111111</v>
      </c>
      <c r="AA57" s="49">
        <f t="shared" si="4"/>
        <v>6.0967053505242506</v>
      </c>
      <c r="AB57" s="49">
        <f t="shared" si="5"/>
        <v>2.032235116841417</v>
      </c>
      <c r="AD57" s="50">
        <v>17.577479999999991</v>
      </c>
      <c r="AE57" s="50">
        <v>28.370159999999988</v>
      </c>
      <c r="AF57" s="50">
        <v>29.135160000000006</v>
      </c>
      <c r="AG57" s="50">
        <v>32.990760000000002</v>
      </c>
      <c r="AH57" s="50">
        <v>27.692999999999984</v>
      </c>
      <c r="AI57" s="50">
        <v>29.967959999999991</v>
      </c>
      <c r="AJ57" s="50">
        <v>31.355640000000015</v>
      </c>
      <c r="AK57" s="50">
        <v>27.276480000000003</v>
      </c>
      <c r="AL57" s="50">
        <v>31.520159999999986</v>
      </c>
      <c r="AM57" s="50">
        <v>22.093320000000006</v>
      </c>
      <c r="AN57" s="50"/>
      <c r="AO57" s="50">
        <f t="shared" si="6"/>
        <v>27.798011999999993</v>
      </c>
      <c r="AP57" s="49">
        <f t="shared" si="7"/>
        <v>3.1921715740228556</v>
      </c>
      <c r="AQ57" s="49">
        <f t="shared" si="8"/>
        <v>1.0640571913409518</v>
      </c>
      <c r="AS57" s="50">
        <v>24.568999999999988</v>
      </c>
      <c r="AT57" s="50">
        <v>29.413000000000011</v>
      </c>
      <c r="AU57" s="50">
        <v>32.603000000000009</v>
      </c>
      <c r="AV57" s="50">
        <v>24.625</v>
      </c>
      <c r="AW57" s="50">
        <v>28.903999999999996</v>
      </c>
      <c r="AX57" s="50">
        <v>17.889999999999986</v>
      </c>
      <c r="AY57" s="50">
        <v>42.306000000000012</v>
      </c>
      <c r="AZ57" s="50">
        <v>53.260300000000001</v>
      </c>
      <c r="BA57" s="50">
        <v>54.201999999999998</v>
      </c>
      <c r="BB57" s="50">
        <v>4.4773999999999887</v>
      </c>
      <c r="BC57" s="50">
        <v>26.453900000000004</v>
      </c>
      <c r="BD57" s="50"/>
      <c r="BE57" s="50">
        <f t="shared" si="9"/>
        <v>30.791236363636358</v>
      </c>
      <c r="BF57" s="49">
        <f t="shared" si="10"/>
        <v>16.208149455675084</v>
      </c>
      <c r="BG57" s="49">
        <f t="shared" si="11"/>
        <v>5.402716485225028</v>
      </c>
      <c r="BI57">
        <v>12.358190000000022</v>
      </c>
      <c r="BJ57">
        <v>34.371739999999988</v>
      </c>
      <c r="BK57">
        <v>31.433479999999989</v>
      </c>
      <c r="BL57">
        <v>22.606480000000005</v>
      </c>
      <c r="BM57">
        <v>35.467510000000004</v>
      </c>
      <c r="BN57">
        <v>32.001969999999986</v>
      </c>
      <c r="BO57">
        <v>21.930869999999999</v>
      </c>
      <c r="BP57">
        <v>35.377420000000015</v>
      </c>
      <c r="BQ57">
        <v>26.963300000000018</v>
      </c>
      <c r="BR57">
        <v>15.769520000000014</v>
      </c>
      <c r="BS57">
        <v>43.609929999999991</v>
      </c>
      <c r="BT57">
        <v>39.069940000000003</v>
      </c>
      <c r="BU57">
        <v>33.101510000000019</v>
      </c>
      <c r="BV57">
        <v>25.248080000000016</v>
      </c>
      <c r="BW57">
        <v>28.120170000000002</v>
      </c>
      <c r="BY57" s="50">
        <f t="shared" si="12"/>
        <v>29.162007333333335</v>
      </c>
      <c r="BZ57" s="49">
        <f t="shared" si="13"/>
        <v>8.5331962491968412</v>
      </c>
      <c r="CA57" s="49">
        <f t="shared" si="14"/>
        <v>2.2032617975372641</v>
      </c>
    </row>
    <row r="58" spans="1:79" x14ac:dyDescent="0.2">
      <c r="A58" s="54">
        <v>32.679500000000004</v>
      </c>
      <c r="B58" s="54">
        <v>25.569800000000001</v>
      </c>
      <c r="C58" s="54">
        <v>22.689700000000002</v>
      </c>
      <c r="D58" s="54">
        <v>26.912499999999994</v>
      </c>
      <c r="E58" s="54">
        <v>30.3536</v>
      </c>
      <c r="F58" s="54">
        <v>26.111099999999993</v>
      </c>
      <c r="G58" s="54">
        <v>29.908800000000014</v>
      </c>
      <c r="H58" s="54">
        <v>18.009299999999996</v>
      </c>
      <c r="I58" s="54">
        <v>35.728899999999996</v>
      </c>
      <c r="J58" s="54">
        <v>27.537300000000002</v>
      </c>
      <c r="K58" s="50"/>
      <c r="L58" s="50">
        <f t="shared" si="0"/>
        <v>27.550050000000006</v>
      </c>
      <c r="M58" s="49">
        <f t="shared" si="1"/>
        <v>5.0296449091030668</v>
      </c>
      <c r="N58" s="49">
        <f t="shared" si="2"/>
        <v>1.5905133734636245</v>
      </c>
      <c r="P58" s="50">
        <v>22.023099999999999</v>
      </c>
      <c r="Q58" s="50">
        <v>41.342799999999997</v>
      </c>
      <c r="R58" s="50">
        <v>32.791600000000003</v>
      </c>
      <c r="S58" s="50">
        <v>36.446299999999994</v>
      </c>
      <c r="T58" s="50">
        <v>28.485900000000015</v>
      </c>
      <c r="U58" s="50">
        <v>28.809600000000003</v>
      </c>
      <c r="V58" s="50">
        <v>26.532899999999984</v>
      </c>
      <c r="W58" s="50">
        <v>40.843299999999999</v>
      </c>
      <c r="X58" s="50">
        <v>30.456500000000005</v>
      </c>
      <c r="Y58" s="50"/>
      <c r="Z58" s="50">
        <f t="shared" si="3"/>
        <v>31.970222222222219</v>
      </c>
      <c r="AA58" s="49">
        <f t="shared" si="4"/>
        <v>6.5212897475840261</v>
      </c>
      <c r="AB58" s="49">
        <f t="shared" si="5"/>
        <v>2.1737632491946752</v>
      </c>
      <c r="AD58" s="50">
        <v>16.598760000000002</v>
      </c>
      <c r="AE58" s="50">
        <v>29.487600000000008</v>
      </c>
      <c r="AF58" s="50">
        <v>29.142360000000007</v>
      </c>
      <c r="AG58" s="50">
        <v>33.280079999999984</v>
      </c>
      <c r="AH58" s="50">
        <v>27.889800000000001</v>
      </c>
      <c r="AI58" s="50">
        <v>34.158120000000004</v>
      </c>
      <c r="AJ58" s="50">
        <v>30.827759999999987</v>
      </c>
      <c r="AK58" s="50">
        <v>27.637679999999989</v>
      </c>
      <c r="AL58" s="50">
        <v>33.940919999999991</v>
      </c>
      <c r="AM58" s="50">
        <v>23.399160000000006</v>
      </c>
      <c r="AN58" s="50"/>
      <c r="AO58" s="50">
        <f t="shared" si="6"/>
        <v>28.636223999999999</v>
      </c>
      <c r="AP58" s="49">
        <f t="shared" si="7"/>
        <v>3.5153484307533498</v>
      </c>
      <c r="AQ58" s="49">
        <f t="shared" si="8"/>
        <v>1.1717828102511165</v>
      </c>
      <c r="AS58" s="50">
        <v>25.506</v>
      </c>
      <c r="AT58" s="50">
        <v>31.466000000000008</v>
      </c>
      <c r="AU58" s="50">
        <v>31.397999999999996</v>
      </c>
      <c r="AV58" s="50">
        <v>21.812999999999988</v>
      </c>
      <c r="AW58" s="50">
        <v>29.313999999999993</v>
      </c>
      <c r="AX58" s="50">
        <v>19.782000000000011</v>
      </c>
      <c r="AY58" s="50">
        <v>36.241000000000014</v>
      </c>
      <c r="AZ58" s="50">
        <v>57.448300000000003</v>
      </c>
      <c r="BA58" s="50">
        <v>50.168000000000006</v>
      </c>
      <c r="BB58" s="50">
        <v>5.9053000000000111</v>
      </c>
      <c r="BC58" s="50">
        <v>25.492199999999997</v>
      </c>
      <c r="BD58" s="50"/>
      <c r="BE58" s="50">
        <f t="shared" si="9"/>
        <v>30.412163636363641</v>
      </c>
      <c r="BF58" s="49">
        <f t="shared" si="10"/>
        <v>15.682348259508188</v>
      </c>
      <c r="BG58" s="49">
        <f t="shared" si="11"/>
        <v>5.2274494198360628</v>
      </c>
      <c r="BI58">
        <v>13.704340000000002</v>
      </c>
      <c r="BJ58">
        <v>34.900579999999991</v>
      </c>
      <c r="BK58">
        <v>30.793880000000001</v>
      </c>
      <c r="BL58">
        <v>22.687860000000015</v>
      </c>
      <c r="BM58">
        <v>34.372</v>
      </c>
      <c r="BN58">
        <v>34.584159999999983</v>
      </c>
      <c r="BO58">
        <v>21.941529999999986</v>
      </c>
      <c r="BP58">
        <v>36.409489999999991</v>
      </c>
      <c r="BQ58">
        <v>27.921530000000018</v>
      </c>
      <c r="BR58">
        <v>14.821300000000022</v>
      </c>
      <c r="BS58">
        <v>44.097950000000012</v>
      </c>
      <c r="BT58">
        <v>39.509080000000012</v>
      </c>
      <c r="BU58">
        <v>35.508330000000001</v>
      </c>
      <c r="BV58">
        <v>24.980410000000006</v>
      </c>
      <c r="BW58">
        <v>28.753529999999998</v>
      </c>
      <c r="BY58" s="50">
        <f t="shared" si="12"/>
        <v>29.665731333333341</v>
      </c>
      <c r="BZ58" s="49">
        <f t="shared" si="13"/>
        <v>8.7387260802850868</v>
      </c>
      <c r="CA58" s="49">
        <f t="shared" si="14"/>
        <v>2.2563293717341706</v>
      </c>
    </row>
    <row r="59" spans="1:79" x14ac:dyDescent="0.2">
      <c r="A59" s="54">
        <v>33.508799999999994</v>
      </c>
      <c r="B59" s="54">
        <v>25.100099999999998</v>
      </c>
      <c r="C59" s="54">
        <v>22.886200000000002</v>
      </c>
      <c r="D59" s="54">
        <v>27.084599999999995</v>
      </c>
      <c r="E59" s="54">
        <v>34.458200000000005</v>
      </c>
      <c r="F59" s="54">
        <v>27.443299999999994</v>
      </c>
      <c r="G59" s="54">
        <v>29.905399999999986</v>
      </c>
      <c r="H59" s="54">
        <v>18.086399999999998</v>
      </c>
      <c r="I59" s="54">
        <v>38.096599999999995</v>
      </c>
      <c r="J59" s="54">
        <v>28.809600000000003</v>
      </c>
      <c r="K59" s="50"/>
      <c r="L59" s="50">
        <f t="shared" si="0"/>
        <v>28.537919999999993</v>
      </c>
      <c r="M59" s="49">
        <f t="shared" si="1"/>
        <v>5.8630356732858591</v>
      </c>
      <c r="N59" s="49">
        <f t="shared" si="2"/>
        <v>1.8540546730402143</v>
      </c>
      <c r="P59" s="50">
        <v>22.921999999999997</v>
      </c>
      <c r="Q59" s="50">
        <v>41.390299999999996</v>
      </c>
      <c r="R59" s="50">
        <v>32.423500000000004</v>
      </c>
      <c r="S59" s="50">
        <v>37.373000000000005</v>
      </c>
      <c r="T59" s="50">
        <v>30.230400000000003</v>
      </c>
      <c r="U59" s="50">
        <v>29.046999999999997</v>
      </c>
      <c r="V59" s="50">
        <v>26.237099999999998</v>
      </c>
      <c r="W59" s="50">
        <v>41.484399999999994</v>
      </c>
      <c r="X59" s="50">
        <v>30.018399999999986</v>
      </c>
      <c r="Y59" s="50"/>
      <c r="Z59" s="50">
        <f t="shared" si="3"/>
        <v>32.347344444444445</v>
      </c>
      <c r="AA59" s="49">
        <f t="shared" si="4"/>
        <v>6.4951304582954608</v>
      </c>
      <c r="AB59" s="49">
        <f t="shared" si="5"/>
        <v>2.1650434860984871</v>
      </c>
      <c r="AD59" s="50">
        <v>16.706880000000012</v>
      </c>
      <c r="AE59" s="50">
        <v>30.71952000000001</v>
      </c>
      <c r="AF59" s="50">
        <v>29.094839999999998</v>
      </c>
      <c r="AG59" s="50">
        <v>36.579239999999992</v>
      </c>
      <c r="AH59" s="50">
        <v>29.561520000000005</v>
      </c>
      <c r="AI59" s="50">
        <v>37.018440000000005</v>
      </c>
      <c r="AJ59" s="50">
        <v>28.776720000000012</v>
      </c>
      <c r="AK59" s="50">
        <v>28.073760000000004</v>
      </c>
      <c r="AL59" s="50">
        <v>35.66279999999999</v>
      </c>
      <c r="AM59" s="50">
        <v>24.063239999999983</v>
      </c>
      <c r="AN59" s="50"/>
      <c r="AO59" s="50">
        <f t="shared" si="6"/>
        <v>29.625695999999998</v>
      </c>
      <c r="AP59" s="49">
        <f t="shared" si="7"/>
        <v>4.4223812041930524</v>
      </c>
      <c r="AQ59" s="49">
        <f t="shared" si="8"/>
        <v>1.4741270680643508</v>
      </c>
      <c r="AS59" s="50">
        <v>26.455999999999989</v>
      </c>
      <c r="AT59" s="50">
        <v>35.512</v>
      </c>
      <c r="AU59" s="50">
        <v>35.144000000000005</v>
      </c>
      <c r="AV59" s="50">
        <v>25.807999999999993</v>
      </c>
      <c r="AW59" s="50">
        <v>30.176999999999992</v>
      </c>
      <c r="AX59" s="50">
        <v>22.955999999999989</v>
      </c>
      <c r="AY59" s="50">
        <v>39.899000000000001</v>
      </c>
      <c r="AZ59" s="50">
        <v>54.968800000000002</v>
      </c>
      <c r="BA59" s="50">
        <v>45.772000000000006</v>
      </c>
      <c r="BB59" s="50">
        <v>5.0320000000000107</v>
      </c>
      <c r="BC59" s="50">
        <v>24.214699999999993</v>
      </c>
      <c r="BD59" s="50"/>
      <c r="BE59" s="50">
        <f t="shared" si="9"/>
        <v>31.449045454545452</v>
      </c>
      <c r="BF59" s="49">
        <f t="shared" si="10"/>
        <v>14.573312690363551</v>
      </c>
      <c r="BG59" s="49">
        <f t="shared" si="11"/>
        <v>4.8577708967878506</v>
      </c>
      <c r="BI59">
        <v>16.52221999999999</v>
      </c>
      <c r="BJ59">
        <v>35.942139999999995</v>
      </c>
      <c r="BK59">
        <v>31.952179999999998</v>
      </c>
      <c r="BL59">
        <v>21.920210000000026</v>
      </c>
      <c r="BM59">
        <v>30.859400000000008</v>
      </c>
      <c r="BN59">
        <v>35.732839999999982</v>
      </c>
      <c r="BO59">
        <v>21.95453000000002</v>
      </c>
      <c r="BP59">
        <v>35.713079999999991</v>
      </c>
      <c r="BQ59">
        <v>27.602379999999997</v>
      </c>
      <c r="BR59">
        <v>14.463279999999997</v>
      </c>
      <c r="BS59">
        <v>43.927520000000015</v>
      </c>
      <c r="BT59">
        <v>38.631840000000011</v>
      </c>
      <c r="BU59">
        <v>37.175060000000016</v>
      </c>
      <c r="BV59">
        <v>25.39667</v>
      </c>
      <c r="BW59">
        <v>29.490760000000009</v>
      </c>
      <c r="BY59" s="50">
        <f t="shared" si="12"/>
        <v>29.81894066666667</v>
      </c>
      <c r="BZ59" s="49">
        <f t="shared" si="13"/>
        <v>8.4730199310748819</v>
      </c>
      <c r="CA59" s="49">
        <f t="shared" si="14"/>
        <v>2.1877243390091019</v>
      </c>
    </row>
    <row r="60" spans="1:79" x14ac:dyDescent="0.2">
      <c r="A60" s="54">
        <v>33.241500000000002</v>
      </c>
      <c r="B60" s="54">
        <v>23.485100000000003</v>
      </c>
      <c r="C60" s="54">
        <v>21.844600000000014</v>
      </c>
      <c r="D60" s="54">
        <v>29.181399999999996</v>
      </c>
      <c r="E60" s="54">
        <v>36.984899999999996</v>
      </c>
      <c r="F60" s="54">
        <v>27.891599999999997</v>
      </c>
      <c r="G60" s="54">
        <v>30.761300000000006</v>
      </c>
      <c r="H60" s="54">
        <v>15.953699999999998</v>
      </c>
      <c r="I60" s="54">
        <v>37.195300000000003</v>
      </c>
      <c r="J60" s="54">
        <v>29.753799999999998</v>
      </c>
      <c r="K60" s="50"/>
      <c r="L60" s="50">
        <f t="shared" si="0"/>
        <v>28.62932</v>
      </c>
      <c r="M60" s="49">
        <f t="shared" si="1"/>
        <v>6.70231733752503</v>
      </c>
      <c r="N60" s="49">
        <f t="shared" si="2"/>
        <v>2.1194588387814615</v>
      </c>
      <c r="P60" s="50">
        <v>22.183999999999997</v>
      </c>
      <c r="Q60" s="50">
        <v>40.519099999999995</v>
      </c>
      <c r="R60" s="50">
        <v>33.595799999999997</v>
      </c>
      <c r="S60" s="50">
        <v>39.234300000000005</v>
      </c>
      <c r="T60" s="50">
        <v>30.177899999999994</v>
      </c>
      <c r="U60" s="50">
        <v>29.927700000000002</v>
      </c>
      <c r="V60" s="50">
        <v>27.2483</v>
      </c>
      <c r="W60" s="50">
        <v>42.898699999999991</v>
      </c>
      <c r="X60" s="50">
        <v>30.140999999999991</v>
      </c>
      <c r="Y60" s="50"/>
      <c r="Z60" s="50">
        <f t="shared" si="3"/>
        <v>32.880755555555552</v>
      </c>
      <c r="AA60" s="49">
        <f t="shared" si="4"/>
        <v>6.7939282918851696</v>
      </c>
      <c r="AB60" s="49">
        <f t="shared" si="5"/>
        <v>2.264642763961723</v>
      </c>
      <c r="AD60" s="50">
        <v>18.776519999999994</v>
      </c>
      <c r="AE60" s="50">
        <v>31.941599999999994</v>
      </c>
      <c r="AF60" s="50">
        <v>28.707600000000003</v>
      </c>
      <c r="AG60" s="50">
        <v>39.551760000000002</v>
      </c>
      <c r="AH60" s="50">
        <v>29.861760000000015</v>
      </c>
      <c r="AI60" s="50">
        <v>32.174160000000008</v>
      </c>
      <c r="AJ60" s="50">
        <v>26.738280000000007</v>
      </c>
      <c r="AK60" s="50">
        <v>29.836439999999993</v>
      </c>
      <c r="AL60" s="50">
        <v>35.630039999999994</v>
      </c>
      <c r="AM60" s="50">
        <v>25.797000000000001</v>
      </c>
      <c r="AN60" s="50"/>
      <c r="AO60" s="50">
        <f t="shared" si="6"/>
        <v>29.901515999999997</v>
      </c>
      <c r="AP60" s="49">
        <f t="shared" si="7"/>
        <v>4.327278130649769</v>
      </c>
      <c r="AQ60" s="49">
        <f t="shared" si="8"/>
        <v>1.442426043549923</v>
      </c>
      <c r="AS60" s="50">
        <v>26.170999999999992</v>
      </c>
      <c r="AT60" s="50">
        <v>36.411000000000001</v>
      </c>
      <c r="AU60" s="50">
        <v>37.699999999999989</v>
      </c>
      <c r="AV60" s="50">
        <v>29.449000000000012</v>
      </c>
      <c r="AW60" s="50">
        <v>32.330999999999989</v>
      </c>
      <c r="AX60" s="50">
        <v>18.324000000000012</v>
      </c>
      <c r="AY60" s="50">
        <v>36.484000000000009</v>
      </c>
      <c r="AZ60" s="50">
        <v>56.234200000000001</v>
      </c>
      <c r="BA60" s="50">
        <v>43.971999999999994</v>
      </c>
      <c r="BB60" s="50">
        <v>6.5915999999999997</v>
      </c>
      <c r="BC60" s="50">
        <v>24.83250000000001</v>
      </c>
      <c r="BD60" s="50"/>
      <c r="BE60" s="50">
        <f t="shared" si="9"/>
        <v>31.681845454545449</v>
      </c>
      <c r="BF60" s="49">
        <f t="shared" si="10"/>
        <v>14.462667359619415</v>
      </c>
      <c r="BG60" s="49">
        <f t="shared" si="11"/>
        <v>4.8208891198731383</v>
      </c>
      <c r="BI60">
        <v>17.287400000000005</v>
      </c>
      <c r="BJ60">
        <v>36.086570000000023</v>
      </c>
      <c r="BK60">
        <v>33.951189999999997</v>
      </c>
      <c r="BL60">
        <v>21.018010000000004</v>
      </c>
      <c r="BM60">
        <v>29.484650000000002</v>
      </c>
      <c r="BN60">
        <v>36.166780000000017</v>
      </c>
      <c r="BO60">
        <v>21.153210000000016</v>
      </c>
      <c r="BP60">
        <v>33.823920000000015</v>
      </c>
      <c r="BQ60">
        <v>26.241279999999989</v>
      </c>
      <c r="BR60">
        <v>13</v>
      </c>
      <c r="BS60">
        <v>42.53613</v>
      </c>
      <c r="BT60">
        <v>38.12991000000001</v>
      </c>
      <c r="BU60">
        <v>38.704509999999985</v>
      </c>
      <c r="BV60">
        <v>25.906530000000004</v>
      </c>
      <c r="BW60">
        <v>29.742440000000016</v>
      </c>
      <c r="BY60" s="50">
        <f t="shared" si="12"/>
        <v>29.548835333333333</v>
      </c>
      <c r="BZ60" s="49">
        <f t="shared" si="13"/>
        <v>8.6273793876313913</v>
      </c>
      <c r="CA60" s="49">
        <f t="shared" si="14"/>
        <v>2.227579779313968</v>
      </c>
    </row>
    <row r="61" spans="1:79" x14ac:dyDescent="0.2">
      <c r="A61" s="54">
        <v>34.979299999999995</v>
      </c>
      <c r="B61" s="54">
        <v>22.828699999999998</v>
      </c>
      <c r="C61" s="54">
        <v>21.394499999999994</v>
      </c>
      <c r="D61" s="54">
        <v>31.477400000000003</v>
      </c>
      <c r="E61" s="54">
        <v>37.666700000000006</v>
      </c>
      <c r="F61" s="54">
        <v>26.713300000000004</v>
      </c>
      <c r="G61" s="54">
        <v>31.725500000000011</v>
      </c>
      <c r="H61" s="54">
        <v>15.425900000000013</v>
      </c>
      <c r="I61" s="54">
        <v>36.236400000000003</v>
      </c>
      <c r="J61" s="54">
        <v>32.3583</v>
      </c>
      <c r="K61" s="50"/>
      <c r="L61" s="50">
        <f t="shared" si="0"/>
        <v>29.080600000000004</v>
      </c>
      <c r="M61" s="49">
        <f t="shared" si="1"/>
        <v>7.2527545746426592</v>
      </c>
      <c r="N61" s="49">
        <f t="shared" si="2"/>
        <v>2.2935223766076498</v>
      </c>
      <c r="P61" s="50">
        <v>21.765199999999993</v>
      </c>
      <c r="Q61" s="50">
        <v>40.271000000000001</v>
      </c>
      <c r="R61" s="50">
        <v>35.790099999999995</v>
      </c>
      <c r="S61" s="50">
        <v>41.367000000000004</v>
      </c>
      <c r="T61" s="50">
        <v>30.289800000000014</v>
      </c>
      <c r="U61" s="50">
        <v>26.834299999999999</v>
      </c>
      <c r="V61" s="50">
        <v>30.407399999999996</v>
      </c>
      <c r="W61" s="50">
        <v>43.635099999999994</v>
      </c>
      <c r="X61" s="50">
        <v>30.485299999999995</v>
      </c>
      <c r="Y61" s="50"/>
      <c r="Z61" s="50">
        <f t="shared" si="3"/>
        <v>33.427244444444447</v>
      </c>
      <c r="AA61" s="49">
        <f t="shared" si="4"/>
        <v>7.3036665629516193</v>
      </c>
      <c r="AB61" s="49">
        <f t="shared" si="5"/>
        <v>2.434555520983873</v>
      </c>
      <c r="AD61" s="50">
        <v>20.531880000000012</v>
      </c>
      <c r="AE61" s="50">
        <v>32.227440000000001</v>
      </c>
      <c r="AF61" s="50">
        <v>28.676639999999995</v>
      </c>
      <c r="AG61" s="50">
        <v>36.939599999999984</v>
      </c>
      <c r="AH61" s="50">
        <v>29.896680000000014</v>
      </c>
      <c r="AI61" s="50">
        <v>32.765040000000006</v>
      </c>
      <c r="AJ61" s="50">
        <v>26.112720000000014</v>
      </c>
      <c r="AK61" s="50">
        <v>31.372559999999996</v>
      </c>
      <c r="AL61" s="50">
        <v>33.869520000000009</v>
      </c>
      <c r="AM61" s="50">
        <v>28.667399999999997</v>
      </c>
      <c r="AN61" s="50"/>
      <c r="AO61" s="50">
        <f t="shared" si="6"/>
        <v>30.105948000000001</v>
      </c>
      <c r="AP61" s="49">
        <f t="shared" si="7"/>
        <v>3.2395279349312562</v>
      </c>
      <c r="AQ61" s="49">
        <f t="shared" si="8"/>
        <v>1.0798426449770855</v>
      </c>
      <c r="AS61" s="50">
        <v>27.25</v>
      </c>
      <c r="AT61" s="50">
        <v>36.545999999999992</v>
      </c>
      <c r="AU61" s="50">
        <v>37.474999999999994</v>
      </c>
      <c r="AV61" s="50">
        <v>23.925999999999988</v>
      </c>
      <c r="AW61" s="50">
        <v>33.400000000000006</v>
      </c>
      <c r="AX61" s="50">
        <v>17.562999999999988</v>
      </c>
      <c r="AY61" s="50">
        <v>35.364000000000004</v>
      </c>
      <c r="AZ61" s="50">
        <v>62.265199999999993</v>
      </c>
      <c r="BA61" s="50">
        <v>46.340999999999994</v>
      </c>
      <c r="BB61" s="50">
        <v>9.5880999999999972</v>
      </c>
      <c r="BC61" s="50">
        <v>27.212500000000006</v>
      </c>
      <c r="BD61" s="50"/>
      <c r="BE61" s="50">
        <f t="shared" si="9"/>
        <v>32.448254545454546</v>
      </c>
      <c r="BF61" s="49">
        <f t="shared" si="10"/>
        <v>15.65566599246103</v>
      </c>
      <c r="BG61" s="49">
        <f t="shared" si="11"/>
        <v>5.218555330820343</v>
      </c>
      <c r="BI61">
        <v>17.407259999999994</v>
      </c>
      <c r="BJ61">
        <v>35.433060000000012</v>
      </c>
      <c r="BK61">
        <v>35.762350000000012</v>
      </c>
      <c r="BL61">
        <v>20.933640000000011</v>
      </c>
      <c r="BM61">
        <v>29.930679999999981</v>
      </c>
      <c r="BN61">
        <v>35.929009999999991</v>
      </c>
      <c r="BO61">
        <v>20.495410000000021</v>
      </c>
      <c r="BP61">
        <v>33.314840000000004</v>
      </c>
      <c r="BQ61">
        <v>25.758330000000001</v>
      </c>
      <c r="BR61">
        <v>11.197549999999993</v>
      </c>
      <c r="BS61">
        <v>42.707470000000001</v>
      </c>
      <c r="BT61">
        <v>38.256920000000022</v>
      </c>
      <c r="BU61">
        <v>38.632100000000023</v>
      </c>
      <c r="BV61">
        <v>26.968630000000019</v>
      </c>
      <c r="BW61">
        <v>28.961010000000016</v>
      </c>
      <c r="BY61" s="50">
        <f t="shared" si="12"/>
        <v>29.44588400000001</v>
      </c>
      <c r="BZ61" s="49">
        <f t="shared" si="13"/>
        <v>8.9496159600101635</v>
      </c>
      <c r="CA61" s="49">
        <f t="shared" si="14"/>
        <v>2.3107809045380976</v>
      </c>
    </row>
    <row r="62" spans="1:79" x14ac:dyDescent="0.2">
      <c r="A62" s="54">
        <v>37.402299999999997</v>
      </c>
      <c r="B62" s="54">
        <v>22.911100000000005</v>
      </c>
      <c r="C62" s="54">
        <v>23.144400000000005</v>
      </c>
      <c r="D62" s="54">
        <v>33.073800000000006</v>
      </c>
      <c r="E62" s="54">
        <v>37.599800000000002</v>
      </c>
      <c r="F62" s="54">
        <v>26.332700000000003</v>
      </c>
      <c r="G62" s="54">
        <v>33.653300000000002</v>
      </c>
      <c r="H62" s="54">
        <v>16.891999999999996</v>
      </c>
      <c r="I62" s="54">
        <v>36.134799999999998</v>
      </c>
      <c r="J62" s="54">
        <v>35.715400000000002</v>
      </c>
      <c r="K62" s="50"/>
      <c r="L62" s="50">
        <f t="shared" si="0"/>
        <v>30.285959999999999</v>
      </c>
      <c r="M62" s="49">
        <f t="shared" si="1"/>
        <v>7.3586698488849791</v>
      </c>
      <c r="N62" s="49">
        <f t="shared" si="2"/>
        <v>2.3270157271683591</v>
      </c>
      <c r="P62" s="50">
        <v>23.961200000000019</v>
      </c>
      <c r="Q62" s="50">
        <v>40.694199999999995</v>
      </c>
      <c r="R62" s="50">
        <v>36.875200000000007</v>
      </c>
      <c r="S62" s="50">
        <v>41.403599999999997</v>
      </c>
      <c r="T62" s="50">
        <v>32.554699999999997</v>
      </c>
      <c r="U62" s="50">
        <v>28.566299999999998</v>
      </c>
      <c r="V62" s="50">
        <v>33.139099999999999</v>
      </c>
      <c r="W62" s="50">
        <v>43.129500000000007</v>
      </c>
      <c r="X62" s="50">
        <v>33.775800000000004</v>
      </c>
      <c r="Y62" s="50"/>
      <c r="Z62" s="50">
        <f t="shared" si="3"/>
        <v>34.899955555555557</v>
      </c>
      <c r="AA62" s="49">
        <f t="shared" si="4"/>
        <v>6.296167281988148</v>
      </c>
      <c r="AB62" s="49">
        <f t="shared" si="5"/>
        <v>2.0987224273293825</v>
      </c>
      <c r="AD62" s="50">
        <v>22.340160000000015</v>
      </c>
      <c r="AE62" s="50">
        <v>31.678439999999988</v>
      </c>
      <c r="AF62" s="50">
        <v>29.460000000000012</v>
      </c>
      <c r="AG62" s="50">
        <v>35.634839999999983</v>
      </c>
      <c r="AH62" s="50">
        <v>31.176600000000008</v>
      </c>
      <c r="AI62" s="50">
        <v>35.342999999999982</v>
      </c>
      <c r="AJ62" s="50">
        <v>28.205759999999987</v>
      </c>
      <c r="AK62" s="50">
        <v>30.920159999999985</v>
      </c>
      <c r="AL62" s="50">
        <v>32.706959999999988</v>
      </c>
      <c r="AM62" s="50">
        <v>31.862279999999984</v>
      </c>
      <c r="AN62" s="50"/>
      <c r="AO62" s="50">
        <f t="shared" si="6"/>
        <v>30.93282</v>
      </c>
      <c r="AP62" s="49">
        <f t="shared" si="7"/>
        <v>2.43895431691534</v>
      </c>
      <c r="AQ62" s="49">
        <f t="shared" si="8"/>
        <v>0.81298477230511335</v>
      </c>
      <c r="AS62" s="50">
        <v>27.397999999999996</v>
      </c>
      <c r="AT62" s="50">
        <v>36.054000000000002</v>
      </c>
      <c r="AU62" s="50">
        <v>37.921999999999997</v>
      </c>
      <c r="AV62" s="50">
        <v>24.638000000000005</v>
      </c>
      <c r="AW62" s="50">
        <v>36.467999999999989</v>
      </c>
      <c r="AX62" s="50">
        <v>23.163000000000011</v>
      </c>
      <c r="AY62" s="50">
        <v>33.076999999999998</v>
      </c>
      <c r="AZ62" s="50">
        <v>61.228099999999998</v>
      </c>
      <c r="BA62" s="50">
        <v>46.483000000000004</v>
      </c>
      <c r="BB62" s="50">
        <v>6.3914000000000044</v>
      </c>
      <c r="BC62" s="50">
        <v>33.622200000000007</v>
      </c>
      <c r="BD62" s="50"/>
      <c r="BE62" s="50">
        <f t="shared" si="9"/>
        <v>33.313154545454545</v>
      </c>
      <c r="BF62" s="49">
        <f t="shared" si="10"/>
        <v>15.354071214266842</v>
      </c>
      <c r="BG62" s="49">
        <f t="shared" si="11"/>
        <v>5.1180237380889473</v>
      </c>
      <c r="BI62">
        <v>18.920719999999989</v>
      </c>
      <c r="BJ62">
        <v>34.967139999999986</v>
      </c>
      <c r="BK62">
        <v>36.496329999999986</v>
      </c>
      <c r="BL62">
        <v>21.080800000000011</v>
      </c>
      <c r="BM62">
        <v>32.965919999999983</v>
      </c>
      <c r="BN62">
        <v>35.074129999999997</v>
      </c>
      <c r="BO62">
        <v>21.045829999999995</v>
      </c>
      <c r="BP62">
        <v>33.99045000000001</v>
      </c>
      <c r="BQ62">
        <v>26.043940000000021</v>
      </c>
      <c r="BR62">
        <v>9.0372099999999875</v>
      </c>
      <c r="BS62">
        <v>45.244030000000009</v>
      </c>
      <c r="BT62">
        <v>38.70074000000001</v>
      </c>
      <c r="BU62">
        <v>35.868819999999999</v>
      </c>
      <c r="BV62">
        <v>27.95429</v>
      </c>
      <c r="BW62">
        <v>28.358460000000008</v>
      </c>
      <c r="BY62" s="50">
        <f t="shared" si="12"/>
        <v>29.716587333333329</v>
      </c>
      <c r="BZ62" s="49">
        <f t="shared" si="13"/>
        <v>9.2701971703160417</v>
      </c>
      <c r="CA62" s="49">
        <f t="shared" si="14"/>
        <v>2.3935546171128768</v>
      </c>
    </row>
    <row r="63" spans="1:79" x14ac:dyDescent="0.2">
      <c r="A63" s="54">
        <v>37.949600000000004</v>
      </c>
      <c r="B63" s="54">
        <v>23.718400000000003</v>
      </c>
      <c r="C63" s="54">
        <v>26.332899999999995</v>
      </c>
      <c r="D63" s="54">
        <v>33.769900000000007</v>
      </c>
      <c r="E63" s="54">
        <v>35.986199999999997</v>
      </c>
      <c r="F63" s="54">
        <v>28.070700000000002</v>
      </c>
      <c r="G63" s="54">
        <v>34.722099999999998</v>
      </c>
      <c r="H63" s="54">
        <v>16.555599999999998</v>
      </c>
      <c r="I63" s="54">
        <v>36.308199999999999</v>
      </c>
      <c r="J63" s="54">
        <v>37.153700000000001</v>
      </c>
      <c r="K63" s="50"/>
      <c r="L63" s="50">
        <f t="shared" si="0"/>
        <v>31.056729999999998</v>
      </c>
      <c r="M63" s="49">
        <f t="shared" si="1"/>
        <v>7.0924321470220031</v>
      </c>
      <c r="N63" s="49">
        <f t="shared" si="2"/>
        <v>2.2428239734787732</v>
      </c>
      <c r="P63" s="50">
        <v>25.620000000000005</v>
      </c>
      <c r="Q63" s="50">
        <v>40.994</v>
      </c>
      <c r="R63" s="50">
        <v>37.832999999999998</v>
      </c>
      <c r="S63" s="50">
        <v>40.328999999999994</v>
      </c>
      <c r="T63" s="50">
        <v>35.123800000000003</v>
      </c>
      <c r="U63" s="50">
        <v>30.281199999999998</v>
      </c>
      <c r="V63" s="50">
        <v>33.894999999999996</v>
      </c>
      <c r="W63" s="50">
        <v>43.179000000000002</v>
      </c>
      <c r="X63" s="50">
        <v>34.365899999999982</v>
      </c>
      <c r="Y63" s="50"/>
      <c r="Z63" s="50">
        <f t="shared" si="3"/>
        <v>35.735655555555553</v>
      </c>
      <c r="AA63" s="49">
        <f t="shared" si="4"/>
        <v>5.5482814098401505</v>
      </c>
      <c r="AB63" s="49">
        <f t="shared" si="5"/>
        <v>1.8494271366133834</v>
      </c>
      <c r="AD63" s="50">
        <v>24.287880000000005</v>
      </c>
      <c r="AE63" s="50">
        <v>30.72407999999999</v>
      </c>
      <c r="AF63" s="50">
        <v>30.258479999999984</v>
      </c>
      <c r="AG63" s="50">
        <v>36.163560000000004</v>
      </c>
      <c r="AH63" s="50">
        <v>31.967880000000012</v>
      </c>
      <c r="AI63" s="50">
        <v>34.82027999999999</v>
      </c>
      <c r="AJ63" s="50">
        <v>30.982199999999999</v>
      </c>
      <c r="AK63" s="50">
        <v>28.892039999999984</v>
      </c>
      <c r="AL63" s="50">
        <v>33.707759999999993</v>
      </c>
      <c r="AM63" s="50">
        <v>34.012679999999989</v>
      </c>
      <c r="AN63" s="50"/>
      <c r="AO63" s="50">
        <f t="shared" si="6"/>
        <v>31.581683999999996</v>
      </c>
      <c r="AP63" s="49">
        <f t="shared" si="7"/>
        <v>2.4039039878497674</v>
      </c>
      <c r="AQ63" s="49">
        <f t="shared" si="8"/>
        <v>0.80130132928325581</v>
      </c>
      <c r="AS63" s="50">
        <v>26.842000000000013</v>
      </c>
      <c r="AT63" s="50">
        <v>30.788000000000011</v>
      </c>
      <c r="AU63" s="50">
        <v>35.396999999999991</v>
      </c>
      <c r="AV63" s="50">
        <v>24.65100000000001</v>
      </c>
      <c r="AW63" s="50">
        <v>41.061000000000007</v>
      </c>
      <c r="AX63" s="50">
        <v>20.635999999999996</v>
      </c>
      <c r="AY63" s="50">
        <v>31.817000000000007</v>
      </c>
      <c r="AZ63" s="50">
        <v>60.954599999999999</v>
      </c>
      <c r="BA63" s="50">
        <v>48.75</v>
      </c>
      <c r="BB63" s="50">
        <v>7.7124000000000024</v>
      </c>
      <c r="BC63" s="50">
        <v>32.666300000000007</v>
      </c>
      <c r="BD63" s="50"/>
      <c r="BE63" s="50">
        <f t="shared" si="9"/>
        <v>32.843209090909092</v>
      </c>
      <c r="BF63" s="49">
        <f t="shared" si="10"/>
        <v>15.648037730814686</v>
      </c>
      <c r="BG63" s="49">
        <f t="shared" si="11"/>
        <v>5.2160125769382288</v>
      </c>
      <c r="BI63">
        <v>19.461909999999989</v>
      </c>
      <c r="BJ63">
        <v>34.818680000000015</v>
      </c>
      <c r="BK63">
        <v>37.121110000000002</v>
      </c>
      <c r="BL63">
        <v>20.890869999999993</v>
      </c>
      <c r="BM63">
        <v>34.715980000000002</v>
      </c>
      <c r="BN63">
        <v>35.027720000000002</v>
      </c>
      <c r="BO63">
        <v>21.844679999999983</v>
      </c>
      <c r="BP63">
        <v>33.575100000000006</v>
      </c>
      <c r="BQ63">
        <v>25.748319999999993</v>
      </c>
      <c r="BR63">
        <v>8.9116299999999882</v>
      </c>
      <c r="BS63">
        <v>46.841340000000002</v>
      </c>
      <c r="BT63">
        <v>38.145769999999985</v>
      </c>
      <c r="BU63">
        <v>33.390630000000016</v>
      </c>
      <c r="BV63">
        <v>29.704610000000017</v>
      </c>
      <c r="BW63">
        <v>29.64182000000001</v>
      </c>
      <c r="BY63" s="50">
        <f t="shared" si="12"/>
        <v>29.989344666666668</v>
      </c>
      <c r="BZ63" s="49">
        <f t="shared" si="13"/>
        <v>9.3321913891722623</v>
      </c>
      <c r="CA63" s="49">
        <f t="shared" si="14"/>
        <v>2.4095614555922955</v>
      </c>
    </row>
    <row r="64" spans="1:79" x14ac:dyDescent="0.2">
      <c r="A64" s="54">
        <v>37.500900000000001</v>
      </c>
      <c r="B64" s="54">
        <v>23.302400000000006</v>
      </c>
      <c r="C64" s="54">
        <v>28.450599999999994</v>
      </c>
      <c r="D64" s="54">
        <v>34.112899999999996</v>
      </c>
      <c r="E64" s="54">
        <v>36.238900000000001</v>
      </c>
      <c r="F64" s="54">
        <v>28.492099999999994</v>
      </c>
      <c r="G64" s="54">
        <v>33.7911</v>
      </c>
      <c r="H64" s="54">
        <v>14.8673</v>
      </c>
      <c r="I64" s="54">
        <v>36.548599999999993</v>
      </c>
      <c r="J64" s="54">
        <v>39.240499999999997</v>
      </c>
      <c r="K64" s="50"/>
      <c r="L64" s="50">
        <f t="shared" si="0"/>
        <v>31.254529999999999</v>
      </c>
      <c r="M64" s="49">
        <f t="shared" si="1"/>
        <v>7.5831623750766193</v>
      </c>
      <c r="N64" s="49">
        <f t="shared" si="2"/>
        <v>2.3980064972134181</v>
      </c>
      <c r="P64" s="50">
        <v>25.719499999999982</v>
      </c>
      <c r="Q64" s="50">
        <v>41.249399999999994</v>
      </c>
      <c r="R64" s="50">
        <v>37.5274</v>
      </c>
      <c r="S64" s="50">
        <v>43.192599999999999</v>
      </c>
      <c r="T64" s="50">
        <v>36.929699999999997</v>
      </c>
      <c r="U64" s="50">
        <v>31.721400000000003</v>
      </c>
      <c r="V64" s="50">
        <v>32.373699999999999</v>
      </c>
      <c r="W64" s="50">
        <v>42.746800000000007</v>
      </c>
      <c r="X64" s="50">
        <v>33.457999999999998</v>
      </c>
      <c r="Y64" s="50"/>
      <c r="Z64" s="50">
        <f t="shared" si="3"/>
        <v>36.102055555555552</v>
      </c>
      <c r="AA64" s="49">
        <f t="shared" si="4"/>
        <v>5.8257990233338459</v>
      </c>
      <c r="AB64" s="49">
        <f t="shared" si="5"/>
        <v>1.9419330077779486</v>
      </c>
      <c r="AD64" s="50">
        <v>23.640359999999998</v>
      </c>
      <c r="AE64" s="50">
        <v>30.302759999999989</v>
      </c>
      <c r="AF64" s="50">
        <v>30.133319999999991</v>
      </c>
      <c r="AG64" s="50">
        <v>37.232880000000002</v>
      </c>
      <c r="AH64" s="50">
        <v>32.059559999999983</v>
      </c>
      <c r="AI64" s="50">
        <v>33.956880000000012</v>
      </c>
      <c r="AJ64" s="50">
        <v>30.788999999999998</v>
      </c>
      <c r="AK64" s="50">
        <v>27.332759999999997</v>
      </c>
      <c r="AL64" s="50">
        <v>35.319599999999987</v>
      </c>
      <c r="AM64" s="50">
        <v>34.075199999999981</v>
      </c>
      <c r="AN64" s="50"/>
      <c r="AO64" s="50">
        <f t="shared" si="6"/>
        <v>31.484231999999999</v>
      </c>
      <c r="AP64" s="49">
        <f t="shared" si="7"/>
        <v>3.0622245814440205</v>
      </c>
      <c r="AQ64" s="49">
        <f t="shared" si="8"/>
        <v>1.0207415271480069</v>
      </c>
      <c r="AS64" s="50">
        <v>23.247000000000014</v>
      </c>
      <c r="AT64" s="50">
        <v>30.652999999999992</v>
      </c>
      <c r="AU64" s="50">
        <v>34.965000000000003</v>
      </c>
      <c r="AV64" s="50">
        <v>25.615000000000009</v>
      </c>
      <c r="AW64" s="50">
        <v>39.485000000000014</v>
      </c>
      <c r="AX64" s="50">
        <v>17.552999999999997</v>
      </c>
      <c r="AY64" s="50">
        <v>31.508999999999986</v>
      </c>
      <c r="AZ64" s="50">
        <v>57.692800000000005</v>
      </c>
      <c r="BA64" s="50">
        <v>52.05</v>
      </c>
      <c r="BB64" s="50">
        <v>10.285899999999998</v>
      </c>
      <c r="BC64" s="50">
        <v>27.675399999999996</v>
      </c>
      <c r="BD64" s="50"/>
      <c r="BE64" s="50">
        <f t="shared" si="9"/>
        <v>31.884645454545453</v>
      </c>
      <c r="BF64" s="49">
        <f t="shared" si="10"/>
        <v>15.24058303970029</v>
      </c>
      <c r="BG64" s="49">
        <f t="shared" si="11"/>
        <v>5.0801943465667634</v>
      </c>
      <c r="BI64">
        <v>19.113120000000023</v>
      </c>
      <c r="BJ64">
        <v>35.945260000000019</v>
      </c>
      <c r="BK64">
        <v>37.958829999999992</v>
      </c>
      <c r="BL64">
        <v>19.631949999999989</v>
      </c>
      <c r="BM64">
        <v>35.00184999999999</v>
      </c>
      <c r="BN64">
        <v>33.274149999999992</v>
      </c>
      <c r="BO64">
        <v>23.156899999999993</v>
      </c>
      <c r="BP64">
        <v>33.166900000000012</v>
      </c>
      <c r="BQ64">
        <v>25.169429999999991</v>
      </c>
      <c r="BR64">
        <v>11.125399999999999</v>
      </c>
      <c r="BS64">
        <v>46.899450000000016</v>
      </c>
      <c r="BT64">
        <v>38.832300000000018</v>
      </c>
      <c r="BU64">
        <v>33.059519999999992</v>
      </c>
      <c r="BV64">
        <v>31.047119999999993</v>
      </c>
      <c r="BW64">
        <v>31.844540000000009</v>
      </c>
      <c r="BY64" s="50">
        <f t="shared" si="12"/>
        <v>30.348448000000001</v>
      </c>
      <c r="BZ64" s="49">
        <f t="shared" si="13"/>
        <v>9.1516181985234653</v>
      </c>
      <c r="CA64" s="49">
        <f t="shared" si="14"/>
        <v>2.3629376582486734</v>
      </c>
    </row>
    <row r="65" spans="1:79" x14ac:dyDescent="0.2">
      <c r="A65" s="54">
        <v>38.803700000000006</v>
      </c>
      <c r="B65" s="54">
        <v>24.155199999999994</v>
      </c>
      <c r="C65" s="54">
        <v>28.882000000000005</v>
      </c>
      <c r="D65" s="54">
        <v>33.116399999999999</v>
      </c>
      <c r="E65" s="54">
        <v>37.562100000000001</v>
      </c>
      <c r="F65" s="54">
        <v>28.793000000000006</v>
      </c>
      <c r="G65" s="54">
        <v>32.935900000000004</v>
      </c>
      <c r="H65" s="54">
        <v>14.925900000000013</v>
      </c>
      <c r="I65" s="54">
        <v>36.697400000000002</v>
      </c>
      <c r="J65" s="54">
        <v>36.9011</v>
      </c>
      <c r="K65" s="50"/>
      <c r="L65" s="50">
        <f t="shared" si="0"/>
        <v>31.277270000000005</v>
      </c>
      <c r="M65" s="49">
        <f t="shared" si="1"/>
        <v>7.4033405385001627</v>
      </c>
      <c r="N65" s="49">
        <f t="shared" si="2"/>
        <v>2.3411418395518004</v>
      </c>
      <c r="P65" s="50">
        <v>25.853200000000015</v>
      </c>
      <c r="Q65" s="50">
        <v>41.4452</v>
      </c>
      <c r="R65" s="50">
        <v>36.178600000000003</v>
      </c>
      <c r="S65" s="50">
        <v>44.566599999999994</v>
      </c>
      <c r="T65" s="50">
        <v>38</v>
      </c>
      <c r="U65" s="50">
        <v>30.885599999999997</v>
      </c>
      <c r="V65" s="50">
        <v>29.591700000000003</v>
      </c>
      <c r="W65" s="50">
        <v>42.048599999999993</v>
      </c>
      <c r="X65" s="50">
        <v>34.077699999999993</v>
      </c>
      <c r="Y65" s="50"/>
      <c r="Z65" s="50">
        <f t="shared" si="3"/>
        <v>35.849688888888892</v>
      </c>
      <c r="AA65" s="49">
        <f t="shared" si="4"/>
        <v>6.2980864299095316</v>
      </c>
      <c r="AB65" s="49">
        <f t="shared" si="5"/>
        <v>2.0993621433031771</v>
      </c>
      <c r="AD65" s="50">
        <v>21.919439999999998</v>
      </c>
      <c r="AE65" s="50">
        <v>29.872680000000003</v>
      </c>
      <c r="AF65" s="50">
        <v>29.052840000000003</v>
      </c>
      <c r="AG65" s="50">
        <v>38.072999999999986</v>
      </c>
      <c r="AH65" s="50">
        <v>32.500920000000008</v>
      </c>
      <c r="AI65" s="50">
        <v>33.213359999999987</v>
      </c>
      <c r="AJ65" s="50">
        <v>30.528959999999994</v>
      </c>
      <c r="AK65" s="50">
        <v>27.043079999999996</v>
      </c>
      <c r="AL65" s="50">
        <v>33.46391999999998</v>
      </c>
      <c r="AM65" s="50">
        <v>32.815200000000004</v>
      </c>
      <c r="AN65" s="50"/>
      <c r="AO65" s="50">
        <f t="shared" si="6"/>
        <v>30.848339999999997</v>
      </c>
      <c r="AP65" s="49">
        <f t="shared" si="7"/>
        <v>3.1845177738552461</v>
      </c>
      <c r="AQ65" s="49">
        <f t="shared" si="8"/>
        <v>1.0615059246184153</v>
      </c>
      <c r="AS65" s="50">
        <v>28.318000000000012</v>
      </c>
      <c r="AT65" s="50">
        <v>33.495000000000005</v>
      </c>
      <c r="AU65" s="50">
        <v>34.052999999999997</v>
      </c>
      <c r="AV65" s="50">
        <v>23.590000000000003</v>
      </c>
      <c r="AW65" s="50">
        <v>42.919999999999987</v>
      </c>
      <c r="AX65" s="50">
        <v>16.88300000000001</v>
      </c>
      <c r="AY65" s="50">
        <v>33.169000000000011</v>
      </c>
      <c r="AZ65" s="50">
        <v>61.727699999999999</v>
      </c>
      <c r="BA65" s="50">
        <v>50.519999999999996</v>
      </c>
      <c r="BB65" s="50">
        <v>8.2264999999999873</v>
      </c>
      <c r="BC65" s="50">
        <v>29.953599999999994</v>
      </c>
      <c r="BD65" s="50"/>
      <c r="BE65" s="50">
        <f t="shared" si="9"/>
        <v>32.98689090909091</v>
      </c>
      <c r="BF65" s="49">
        <f t="shared" si="10"/>
        <v>16.587915540160552</v>
      </c>
      <c r="BG65" s="49">
        <f t="shared" si="11"/>
        <v>5.5293051800535169</v>
      </c>
      <c r="BI65">
        <v>17.976919999999993</v>
      </c>
      <c r="BJ65">
        <v>37.552060000000012</v>
      </c>
      <c r="BK65">
        <v>38.581920000000011</v>
      </c>
      <c r="BL65">
        <v>18.776810000000012</v>
      </c>
      <c r="BM65">
        <v>35.125219999999985</v>
      </c>
      <c r="BN65">
        <v>34.147360000000006</v>
      </c>
      <c r="BO65">
        <v>23.824450000000013</v>
      </c>
      <c r="BP65">
        <v>33.875659999999996</v>
      </c>
      <c r="BQ65">
        <v>24.850149999999999</v>
      </c>
      <c r="BR65">
        <v>13.910650000000004</v>
      </c>
      <c r="BS65">
        <v>47.427900000000008</v>
      </c>
      <c r="BT65">
        <v>39.453310000000016</v>
      </c>
      <c r="BU65">
        <v>35.588930000000019</v>
      </c>
      <c r="BV65">
        <v>31.497440000000012</v>
      </c>
      <c r="BW65">
        <v>33.709519999999998</v>
      </c>
      <c r="BY65" s="50">
        <f t="shared" si="12"/>
        <v>31.086553333333335</v>
      </c>
      <c r="BZ65" s="49">
        <f t="shared" si="13"/>
        <v>9.2806980156048855</v>
      </c>
      <c r="CA65" s="49">
        <f t="shared" si="14"/>
        <v>2.3962659237078627</v>
      </c>
    </row>
    <row r="66" spans="1:79" x14ac:dyDescent="0.2">
      <c r="A66" s="54">
        <v>40.245699999999999</v>
      </c>
      <c r="B66" s="54">
        <v>25.573499999999996</v>
      </c>
      <c r="C66" s="54">
        <v>28.538700000000006</v>
      </c>
      <c r="D66" s="54">
        <v>32.833200000000005</v>
      </c>
      <c r="E66" s="54">
        <v>38.395600000000002</v>
      </c>
      <c r="F66" s="54">
        <v>29.503100000000003</v>
      </c>
      <c r="G66" s="54">
        <v>33.468699999999998</v>
      </c>
      <c r="H66" s="54">
        <v>16.092600000000004</v>
      </c>
      <c r="I66" s="54">
        <v>37.8078</v>
      </c>
      <c r="J66" s="54">
        <v>35.385900000000007</v>
      </c>
      <c r="K66" s="50"/>
      <c r="L66" s="50">
        <f t="shared" ref="L66:L129" si="15">AVERAGE(A66:J66)</f>
        <v>31.784480000000002</v>
      </c>
      <c r="M66" s="49">
        <f t="shared" ref="M66:M129" si="16">STDEV(A66:J66)</f>
        <v>7.2190898551918314</v>
      </c>
      <c r="N66" s="49">
        <f t="shared" ref="N66:N129" si="17">STDEV(A66:J66)/SQRT(COUNT(A66:J66))</f>
        <v>2.2828766575821309</v>
      </c>
      <c r="P66" s="50">
        <v>26.233900000000006</v>
      </c>
      <c r="Q66" s="50">
        <v>42.936099999999996</v>
      </c>
      <c r="R66" s="50">
        <v>38.019900000000007</v>
      </c>
      <c r="S66" s="50">
        <v>43.829899999999995</v>
      </c>
      <c r="T66" s="50">
        <v>38.524199999999993</v>
      </c>
      <c r="U66" s="50">
        <v>28.863799999999998</v>
      </c>
      <c r="V66" s="50">
        <v>28.715300000000013</v>
      </c>
      <c r="W66" s="50">
        <v>41.815499999999986</v>
      </c>
      <c r="X66" s="50">
        <v>35.428399999999982</v>
      </c>
      <c r="Y66" s="50"/>
      <c r="Z66" s="50">
        <f t="shared" ref="Z66:Z129" si="18">AVERAGE(P66:X66)</f>
        <v>36.040777777777777</v>
      </c>
      <c r="AA66" s="49">
        <f t="shared" ref="AA66:AA129" si="19">STDEV(P66:X66)</f>
        <v>6.6461371673284191</v>
      </c>
      <c r="AB66" s="49">
        <f t="shared" ref="AB66:AB129" si="20">STDEV(P66:X66)/SQRT(COUNT(P66:X66))</f>
        <v>2.2153790557761397</v>
      </c>
      <c r="AD66" s="50">
        <v>21.687480000000004</v>
      </c>
      <c r="AE66" s="50">
        <v>28.805400000000006</v>
      </c>
      <c r="AF66" s="50">
        <v>28.628159999999991</v>
      </c>
      <c r="AG66" s="50">
        <v>39.024119999999996</v>
      </c>
      <c r="AH66" s="50">
        <v>32.946000000000012</v>
      </c>
      <c r="AI66" s="50">
        <v>32.079359999999994</v>
      </c>
      <c r="AJ66" s="50">
        <v>31.456799999999998</v>
      </c>
      <c r="AK66" s="50">
        <v>26.20104000000001</v>
      </c>
      <c r="AL66" s="50">
        <v>32.240519999999989</v>
      </c>
      <c r="AM66" s="50">
        <v>31.721280000000011</v>
      </c>
      <c r="AN66" s="50"/>
      <c r="AO66" s="50">
        <f t="shared" ref="AO66:AO129" si="21">AVERAGE(AD66:AM66)</f>
        <v>30.479016000000001</v>
      </c>
      <c r="AP66" s="49">
        <f t="shared" ref="AP66:AP129" si="22">STDEV(AE66:AM66)</f>
        <v>3.591794948323185</v>
      </c>
      <c r="AQ66" s="49">
        <f t="shared" ref="AQ66:AQ129" si="23">STDEV(AE66:AM66)/SQRT(COUNT(AE66:AM66))</f>
        <v>1.1972649827743951</v>
      </c>
      <c r="AS66" s="50">
        <v>25.086000000000013</v>
      </c>
      <c r="AT66" s="50">
        <v>37.606999999999999</v>
      </c>
      <c r="AU66" s="50">
        <v>35.955000000000013</v>
      </c>
      <c r="AV66" s="50">
        <v>22.141999999999996</v>
      </c>
      <c r="AW66" s="50">
        <v>45.94</v>
      </c>
      <c r="AX66" s="50">
        <v>17.407999999999987</v>
      </c>
      <c r="AY66" s="50">
        <v>33.698000000000008</v>
      </c>
      <c r="AZ66" s="50">
        <v>58.506900000000002</v>
      </c>
      <c r="BA66" s="50">
        <v>47.673000000000002</v>
      </c>
      <c r="BB66" s="50">
        <v>5.6793999999999869</v>
      </c>
      <c r="BC66" s="50">
        <v>30.870699999999999</v>
      </c>
      <c r="BD66" s="50"/>
      <c r="BE66" s="50">
        <f t="shared" ref="BE66:BE129" si="24">AVERAGE(AS66:BC66)</f>
        <v>32.778727272727274</v>
      </c>
      <c r="BF66" s="49">
        <f t="shared" ref="BF66:BF129" si="25">STDEV(AU66:BC66)</f>
        <v>16.41048733074371</v>
      </c>
      <c r="BG66" s="49">
        <f t="shared" ref="BG66:BG129" si="26">STDEV(AU66:BC66)/SQRT(COUNT(AU66:BC66))</f>
        <v>5.4701624435812368</v>
      </c>
      <c r="BI66">
        <v>18.286449999999988</v>
      </c>
      <c r="BJ66">
        <v>38.543570000000003</v>
      </c>
      <c r="BK66">
        <v>35.983739999999997</v>
      </c>
      <c r="BL66">
        <v>20.448350000000005</v>
      </c>
      <c r="BM66">
        <v>36.487230000000011</v>
      </c>
      <c r="BN66">
        <v>34.077160000000006</v>
      </c>
      <c r="BO66">
        <v>25.008620000000008</v>
      </c>
      <c r="BP66">
        <v>37.103039999999993</v>
      </c>
      <c r="BQ66">
        <v>26.264160000000018</v>
      </c>
      <c r="BR66">
        <v>15.129009999999994</v>
      </c>
      <c r="BS66">
        <v>46.178730000000002</v>
      </c>
      <c r="BT66">
        <v>40.070940000000007</v>
      </c>
      <c r="BU66">
        <v>37.029849999999996</v>
      </c>
      <c r="BV66">
        <v>30.333290000000019</v>
      </c>
      <c r="BW66">
        <v>34.64461</v>
      </c>
      <c r="BY66" s="50">
        <f t="shared" si="12"/>
        <v>31.705916666666674</v>
      </c>
      <c r="BZ66" s="49">
        <f t="shared" si="13"/>
        <v>8.8521241337833345</v>
      </c>
      <c r="CA66" s="49">
        <f t="shared" si="14"/>
        <v>2.2856086232469073</v>
      </c>
    </row>
    <row r="67" spans="1:79" x14ac:dyDescent="0.2">
      <c r="A67" s="54">
        <v>41.302300000000002</v>
      </c>
      <c r="B67" s="54">
        <v>26.935100000000006</v>
      </c>
      <c r="C67" s="54">
        <v>28.932400000000001</v>
      </c>
      <c r="D67" s="54">
        <v>34.264399999999995</v>
      </c>
      <c r="E67" s="54">
        <v>40.284199999999998</v>
      </c>
      <c r="F67" s="54">
        <v>29.490799999999993</v>
      </c>
      <c r="G67" s="54">
        <v>33.529499999999999</v>
      </c>
      <c r="H67" s="54">
        <v>17.506200000000007</v>
      </c>
      <c r="I67" s="54">
        <v>39.695099999999996</v>
      </c>
      <c r="J67" s="54">
        <v>36.348799999999997</v>
      </c>
      <c r="K67" s="50"/>
      <c r="L67" s="50">
        <f t="shared" si="15"/>
        <v>32.828879999999998</v>
      </c>
      <c r="M67" s="49">
        <f t="shared" si="16"/>
        <v>7.3432776688463726</v>
      </c>
      <c r="N67" s="49">
        <f t="shared" si="17"/>
        <v>2.3221482924606218</v>
      </c>
      <c r="P67" s="50">
        <v>27.726900000000001</v>
      </c>
      <c r="Q67" s="50">
        <v>42.261799999999994</v>
      </c>
      <c r="R67" s="50">
        <v>38.374200000000002</v>
      </c>
      <c r="S67" s="50">
        <v>44.564499999999995</v>
      </c>
      <c r="T67" s="50">
        <v>38.083799999999997</v>
      </c>
      <c r="U67" s="50">
        <v>27.017499999999998</v>
      </c>
      <c r="V67" s="50">
        <v>30.952499999999986</v>
      </c>
      <c r="W67" s="50">
        <v>42.042000000000002</v>
      </c>
      <c r="X67" s="50">
        <v>35.878899999999987</v>
      </c>
      <c r="Y67" s="50"/>
      <c r="Z67" s="50">
        <f t="shared" si="18"/>
        <v>36.32245555555555</v>
      </c>
      <c r="AA67" s="49">
        <f t="shared" si="19"/>
        <v>6.4491397160999577</v>
      </c>
      <c r="AB67" s="49">
        <f t="shared" si="20"/>
        <v>2.1497132386999858</v>
      </c>
      <c r="AD67" s="50">
        <v>22.971599999999999</v>
      </c>
      <c r="AE67" s="50">
        <v>28.507919999999988</v>
      </c>
      <c r="AF67" s="50">
        <v>28.915440000000011</v>
      </c>
      <c r="AG67" s="50">
        <v>39.98028</v>
      </c>
      <c r="AH67" s="50">
        <v>31.707599999999999</v>
      </c>
      <c r="AI67" s="50">
        <v>29.271119999999982</v>
      </c>
      <c r="AJ67" s="50">
        <v>32.870279999999987</v>
      </c>
      <c r="AK67" s="50">
        <v>25.663919999999983</v>
      </c>
      <c r="AL67" s="50">
        <v>31.417080000000009</v>
      </c>
      <c r="AM67" s="50">
        <v>31.405560000000001</v>
      </c>
      <c r="AN67" s="50"/>
      <c r="AO67" s="50">
        <f t="shared" si="21"/>
        <v>30.271079999999994</v>
      </c>
      <c r="AP67" s="49">
        <f t="shared" si="22"/>
        <v>3.9834097287625183</v>
      </c>
      <c r="AQ67" s="49">
        <f t="shared" si="23"/>
        <v>1.3278032429208395</v>
      </c>
      <c r="AS67" s="50">
        <v>27.150000000000006</v>
      </c>
      <c r="AT67" s="50">
        <v>35.599999999999994</v>
      </c>
      <c r="AU67" s="50">
        <v>33.94</v>
      </c>
      <c r="AV67" s="50">
        <v>22.679000000000002</v>
      </c>
      <c r="AW67" s="50">
        <v>42.996000000000009</v>
      </c>
      <c r="AX67" s="50">
        <v>20.683999999999997</v>
      </c>
      <c r="AY67" s="50">
        <v>32.786000000000001</v>
      </c>
      <c r="AZ67" s="50">
        <v>58.344399999999993</v>
      </c>
      <c r="BA67" s="50">
        <v>51.856999999999999</v>
      </c>
      <c r="BB67" s="50">
        <v>8.3877999999999986</v>
      </c>
      <c r="BC67" s="50">
        <v>31.203599999999994</v>
      </c>
      <c r="BD67" s="50"/>
      <c r="BE67" s="50">
        <f t="shared" si="24"/>
        <v>33.238890909090905</v>
      </c>
      <c r="BF67" s="49">
        <f t="shared" si="25"/>
        <v>15.660978917714939</v>
      </c>
      <c r="BG67" s="49">
        <f t="shared" si="26"/>
        <v>5.2203263059049796</v>
      </c>
      <c r="BI67">
        <v>21.210539999999995</v>
      </c>
      <c r="BJ67">
        <v>38.114180000000005</v>
      </c>
      <c r="BK67">
        <v>33.388159999999999</v>
      </c>
      <c r="BL67">
        <v>22.94032</v>
      </c>
      <c r="BM67">
        <v>38.394329999999997</v>
      </c>
      <c r="BN67">
        <v>35.032139999999998</v>
      </c>
      <c r="BO67">
        <v>25.142260000000022</v>
      </c>
      <c r="BP67">
        <v>40.234219999999993</v>
      </c>
      <c r="BQ67">
        <v>27.623310000000018</v>
      </c>
      <c r="BR67">
        <v>15.103920000000016</v>
      </c>
      <c r="BS67">
        <v>44.429969999999983</v>
      </c>
      <c r="BT67">
        <v>41.067260000000019</v>
      </c>
      <c r="BU67">
        <v>36.042369999999991</v>
      </c>
      <c r="BV67">
        <v>28.306849999999983</v>
      </c>
      <c r="BW67">
        <v>34.083920000000006</v>
      </c>
      <c r="BY67" s="50">
        <f t="shared" ref="BY67:BY130" si="27">AVERAGE(BI67:BW67)</f>
        <v>32.074250000000006</v>
      </c>
      <c r="BZ67" s="49">
        <f t="shared" ref="BZ67:BZ130" si="28">STDEV(BI67:BW67)</f>
        <v>8.3593624658471271</v>
      </c>
      <c r="CA67" s="49">
        <f t="shared" ref="CA67:CA130" si="29">STDEV(BI67:BW67)/SQRT(COUNT(BI67:BW67))</f>
        <v>2.1583781076758193</v>
      </c>
    </row>
    <row r="68" spans="1:79" x14ac:dyDescent="0.2">
      <c r="A68" s="54">
        <v>43.066900000000004</v>
      </c>
      <c r="B68" s="54">
        <v>29.028199999999998</v>
      </c>
      <c r="C68" s="54">
        <v>30.268600000000006</v>
      </c>
      <c r="D68" s="54">
        <v>35.509500000000003</v>
      </c>
      <c r="E68" s="54">
        <v>41.902500000000003</v>
      </c>
      <c r="F68" s="54">
        <v>29.163399999999996</v>
      </c>
      <c r="G68" s="54">
        <v>31.735500000000002</v>
      </c>
      <c r="H68" s="54">
        <v>19.0154</v>
      </c>
      <c r="I68" s="54">
        <v>42.194900000000004</v>
      </c>
      <c r="J68" s="54">
        <v>35.220600000000005</v>
      </c>
      <c r="K68" s="50"/>
      <c r="L68" s="50">
        <f t="shared" si="15"/>
        <v>33.710549999999998</v>
      </c>
      <c r="M68" s="49">
        <f t="shared" si="16"/>
        <v>7.5014535452581974</v>
      </c>
      <c r="N68" s="49">
        <f t="shared" si="17"/>
        <v>2.3721678964960886</v>
      </c>
      <c r="P68" s="50">
        <v>27.610299999999995</v>
      </c>
      <c r="Q68" s="50">
        <v>44.041899999999998</v>
      </c>
      <c r="R68" s="50">
        <v>37.110799999999998</v>
      </c>
      <c r="S68" s="50">
        <v>46.457599999999999</v>
      </c>
      <c r="T68" s="50">
        <v>36.439300000000003</v>
      </c>
      <c r="U68" s="50">
        <v>26.908299999999997</v>
      </c>
      <c r="V68" s="50">
        <v>33.198400000000007</v>
      </c>
      <c r="W68" s="50">
        <v>44.087299999999999</v>
      </c>
      <c r="X68" s="50">
        <v>35.678300000000007</v>
      </c>
      <c r="Y68" s="50"/>
      <c r="Z68" s="50">
        <f t="shared" si="18"/>
        <v>36.836911111111107</v>
      </c>
      <c r="AA68" s="49">
        <f t="shared" si="19"/>
        <v>7.0317101613769006</v>
      </c>
      <c r="AB68" s="49">
        <f t="shared" si="20"/>
        <v>2.3439033871256334</v>
      </c>
      <c r="AD68" s="50">
        <v>23.91035999999999</v>
      </c>
      <c r="AE68" s="50">
        <v>28.997879999999984</v>
      </c>
      <c r="AF68" s="50">
        <v>31.386839999999992</v>
      </c>
      <c r="AG68" s="50">
        <v>40.588439999999999</v>
      </c>
      <c r="AH68" s="50">
        <v>30.335639999999987</v>
      </c>
      <c r="AI68" s="50">
        <v>27.747000000000003</v>
      </c>
      <c r="AJ68" s="50">
        <v>35.011800000000001</v>
      </c>
      <c r="AK68" s="50">
        <v>27.478439999999988</v>
      </c>
      <c r="AL68" s="50">
        <v>30.979560000000014</v>
      </c>
      <c r="AM68" s="50">
        <v>32.149800000000013</v>
      </c>
      <c r="AN68" s="50"/>
      <c r="AO68" s="50">
        <f t="shared" si="21"/>
        <v>30.858575999999999</v>
      </c>
      <c r="AP68" s="49">
        <f t="shared" si="22"/>
        <v>4.0828784146481798</v>
      </c>
      <c r="AQ68" s="49">
        <f t="shared" si="23"/>
        <v>1.3609594715493933</v>
      </c>
      <c r="AS68" s="50">
        <v>28.955000000000013</v>
      </c>
      <c r="AT68" s="50">
        <v>36.498999999999995</v>
      </c>
      <c r="AU68" s="50">
        <v>35.363</v>
      </c>
      <c r="AV68" s="50">
        <v>23.652999999999992</v>
      </c>
      <c r="AW68" s="50">
        <v>44.498999999999995</v>
      </c>
      <c r="AX68" s="50">
        <v>17.296999999999997</v>
      </c>
      <c r="AY68" s="50">
        <v>34.085000000000008</v>
      </c>
      <c r="AZ68" s="50">
        <v>59.183800000000005</v>
      </c>
      <c r="BA68" s="50">
        <v>53.262</v>
      </c>
      <c r="BB68" s="50">
        <v>6.4911999999999921</v>
      </c>
      <c r="BC68" s="50">
        <v>31.557500000000005</v>
      </c>
      <c r="BD68" s="50"/>
      <c r="BE68" s="50">
        <f t="shared" si="24"/>
        <v>33.713227272727273</v>
      </c>
      <c r="BF68" s="49">
        <f t="shared" si="25"/>
        <v>16.830224975356423</v>
      </c>
      <c r="BG68" s="49">
        <f t="shared" si="26"/>
        <v>5.6100749917854742</v>
      </c>
      <c r="BI68">
        <v>23.834849999999989</v>
      </c>
      <c r="BJ68">
        <v>37.562849999999997</v>
      </c>
      <c r="BK68">
        <v>31.985849999999999</v>
      </c>
      <c r="BL68">
        <v>26.241800000000012</v>
      </c>
      <c r="BM68">
        <v>39.916370000000015</v>
      </c>
      <c r="BN68">
        <v>38.604020000000006</v>
      </c>
      <c r="BO68">
        <v>25.289030000000011</v>
      </c>
      <c r="BP68">
        <v>41.399020000000021</v>
      </c>
      <c r="BQ68">
        <v>27.930629999999994</v>
      </c>
      <c r="BR68">
        <v>15.141490000000005</v>
      </c>
      <c r="BS68">
        <v>43.490849999999995</v>
      </c>
      <c r="BT68">
        <v>41.484300000000005</v>
      </c>
      <c r="BU68">
        <v>34.918910000000011</v>
      </c>
      <c r="BV68">
        <v>27.002559999999988</v>
      </c>
      <c r="BW68">
        <v>33.532849999999996</v>
      </c>
      <c r="BY68" s="50">
        <f t="shared" si="27"/>
        <v>32.555692000000008</v>
      </c>
      <c r="BZ68" s="49">
        <f t="shared" si="28"/>
        <v>8.1258213240123407</v>
      </c>
      <c r="CA68" s="49">
        <f t="shared" si="29"/>
        <v>2.0980780441437932</v>
      </c>
    </row>
    <row r="69" spans="1:79" x14ac:dyDescent="0.2">
      <c r="A69" s="54">
        <v>41.981999999999999</v>
      </c>
      <c r="B69" s="54">
        <v>29.441800000000001</v>
      </c>
      <c r="C69" s="54">
        <v>31.891400000000004</v>
      </c>
      <c r="D69" s="54">
        <v>37.272199999999998</v>
      </c>
      <c r="E69" s="54">
        <v>43.075599999999994</v>
      </c>
      <c r="F69" s="54">
        <v>28.132599999999996</v>
      </c>
      <c r="G69" s="54">
        <v>30.881200000000007</v>
      </c>
      <c r="H69" s="54">
        <v>21.833300000000008</v>
      </c>
      <c r="I69" s="54">
        <v>43.243600000000001</v>
      </c>
      <c r="J69" s="54">
        <v>35.432900000000004</v>
      </c>
      <c r="K69" s="50"/>
      <c r="L69" s="50">
        <f t="shared" si="15"/>
        <v>34.318660000000008</v>
      </c>
      <c r="M69" s="49">
        <f t="shared" si="16"/>
        <v>7.1544337449972453</v>
      </c>
      <c r="N69" s="49">
        <f t="shared" si="17"/>
        <v>2.2624306002959584</v>
      </c>
      <c r="P69" s="50">
        <v>25.518500000000017</v>
      </c>
      <c r="Q69" s="50">
        <v>44.609099999999998</v>
      </c>
      <c r="R69" s="50">
        <v>37.432500000000005</v>
      </c>
      <c r="S69" s="50">
        <v>48.544700000000006</v>
      </c>
      <c r="T69" s="50">
        <v>33.331400000000002</v>
      </c>
      <c r="U69" s="50">
        <v>25.368700000000004</v>
      </c>
      <c r="V69" s="50">
        <v>33.858099999999993</v>
      </c>
      <c r="W69" s="50">
        <v>47.033199999999994</v>
      </c>
      <c r="X69" s="50">
        <v>35.38239999999999</v>
      </c>
      <c r="Y69" s="50"/>
      <c r="Z69" s="50">
        <f t="shared" si="18"/>
        <v>36.786511111111103</v>
      </c>
      <c r="AA69" s="49">
        <f t="shared" si="19"/>
        <v>8.5489709549519404</v>
      </c>
      <c r="AB69" s="49">
        <f t="shared" si="20"/>
        <v>2.8496569849839801</v>
      </c>
      <c r="AD69" s="50">
        <v>24.19932</v>
      </c>
      <c r="AE69" s="50">
        <v>31.049759999999992</v>
      </c>
      <c r="AF69" s="50">
        <v>33.457560000000008</v>
      </c>
      <c r="AG69" s="50">
        <v>42.279359999999997</v>
      </c>
      <c r="AH69" s="50">
        <v>30.564599999999984</v>
      </c>
      <c r="AI69" s="50">
        <v>29.269559999999998</v>
      </c>
      <c r="AJ69" s="50">
        <v>37.549199999999992</v>
      </c>
      <c r="AK69" s="50">
        <v>30.199560000000005</v>
      </c>
      <c r="AL69" s="50">
        <v>31.896239999999988</v>
      </c>
      <c r="AM69" s="50">
        <v>33.616199999999992</v>
      </c>
      <c r="AN69" s="50"/>
      <c r="AO69" s="50">
        <f t="shared" si="21"/>
        <v>32.408135999999999</v>
      </c>
      <c r="AP69" s="49">
        <f t="shared" si="22"/>
        <v>4.171022691187412</v>
      </c>
      <c r="AQ69" s="49">
        <f t="shared" si="23"/>
        <v>1.3903408970624707</v>
      </c>
      <c r="AS69" s="50">
        <v>27.50800000000001</v>
      </c>
      <c r="AT69" s="50">
        <v>36.332999999999998</v>
      </c>
      <c r="AU69" s="50">
        <v>37.704000000000008</v>
      </c>
      <c r="AV69" s="50">
        <v>23.435000000000002</v>
      </c>
      <c r="AW69" s="50">
        <v>46.323000000000008</v>
      </c>
      <c r="AX69" s="50">
        <v>20.431999999999988</v>
      </c>
      <c r="AY69" s="50">
        <v>37.663999999999987</v>
      </c>
      <c r="AZ69" s="50">
        <v>58.646199999999993</v>
      </c>
      <c r="BA69" s="50">
        <v>56.263000000000005</v>
      </c>
      <c r="BB69" s="50">
        <v>3.8944999999999936</v>
      </c>
      <c r="BC69" s="50">
        <v>33.077699999999993</v>
      </c>
      <c r="BD69" s="50"/>
      <c r="BE69" s="50">
        <f t="shared" si="24"/>
        <v>34.661854545454553</v>
      </c>
      <c r="BF69" s="49">
        <f t="shared" si="25"/>
        <v>17.572844160672393</v>
      </c>
      <c r="BG69" s="49">
        <f t="shared" si="26"/>
        <v>5.8576147202241309</v>
      </c>
      <c r="BI69">
        <v>23.862020000000001</v>
      </c>
      <c r="BJ69">
        <v>38.246129999999994</v>
      </c>
      <c r="BK69">
        <v>29.505060000000014</v>
      </c>
      <c r="BL69">
        <v>29.211649999999992</v>
      </c>
      <c r="BM69">
        <v>40.741609999999994</v>
      </c>
      <c r="BN69">
        <v>39.783640000000005</v>
      </c>
      <c r="BO69">
        <v>24.80504000000002</v>
      </c>
      <c r="BP69">
        <v>38.715949999999992</v>
      </c>
      <c r="BQ69">
        <v>28.014870000000016</v>
      </c>
      <c r="BR69">
        <v>14.488370000000018</v>
      </c>
      <c r="BS69">
        <v>42.778189999999981</v>
      </c>
      <c r="BT69">
        <v>41.072590000000005</v>
      </c>
      <c r="BU69">
        <v>36.284690000000012</v>
      </c>
      <c r="BV69">
        <v>26.828490000000016</v>
      </c>
      <c r="BW69">
        <v>33.498270000000005</v>
      </c>
      <c r="BY69" s="50">
        <f t="shared" si="27"/>
        <v>32.522438000000001</v>
      </c>
      <c r="BZ69" s="49">
        <f t="shared" si="28"/>
        <v>8.0949111046854831</v>
      </c>
      <c r="CA69" s="49">
        <f t="shared" si="29"/>
        <v>2.0900970598317574</v>
      </c>
    </row>
    <row r="70" spans="1:79" x14ac:dyDescent="0.2">
      <c r="A70" s="54">
        <v>40.076700000000002</v>
      </c>
      <c r="B70" s="54">
        <v>27.639300000000006</v>
      </c>
      <c r="C70" s="54">
        <v>31.586100000000002</v>
      </c>
      <c r="D70" s="54">
        <v>40.495699999999999</v>
      </c>
      <c r="E70" s="54">
        <v>45.605199999999996</v>
      </c>
      <c r="F70" s="54">
        <v>28.626999999999995</v>
      </c>
      <c r="G70" s="54">
        <v>32.699299999999994</v>
      </c>
      <c r="H70" s="54">
        <v>27.231499999999997</v>
      </c>
      <c r="I70" s="54">
        <v>42.911100000000005</v>
      </c>
      <c r="J70" s="54">
        <v>39.1828</v>
      </c>
      <c r="K70" s="50"/>
      <c r="L70" s="50">
        <f t="shared" si="15"/>
        <v>35.605469999999997</v>
      </c>
      <c r="M70" s="49">
        <f t="shared" si="16"/>
        <v>6.8064822673439096</v>
      </c>
      <c r="N70" s="49">
        <f t="shared" si="17"/>
        <v>2.1523986818353862</v>
      </c>
      <c r="P70" s="50">
        <v>24.489000000000004</v>
      </c>
      <c r="Q70" s="50">
        <v>40.506799999999998</v>
      </c>
      <c r="R70" s="50">
        <v>39.229600000000005</v>
      </c>
      <c r="S70" s="50">
        <v>48.4876</v>
      </c>
      <c r="T70" s="50">
        <v>29.058499999999981</v>
      </c>
      <c r="U70" s="50">
        <v>28.098299999999995</v>
      </c>
      <c r="V70" s="50">
        <v>33.707599999999999</v>
      </c>
      <c r="W70" s="50">
        <v>49.661599999999993</v>
      </c>
      <c r="X70" s="50">
        <v>37.164099999999991</v>
      </c>
      <c r="Y70" s="50"/>
      <c r="Z70" s="50">
        <f t="shared" si="18"/>
        <v>36.711455555555553</v>
      </c>
      <c r="AA70" s="49">
        <f t="shared" si="19"/>
        <v>8.7927537094631205</v>
      </c>
      <c r="AB70" s="49">
        <f t="shared" si="20"/>
        <v>2.9309179031543735</v>
      </c>
      <c r="AD70" s="50">
        <v>24.569400000000005</v>
      </c>
      <c r="AE70" s="50">
        <v>32.348159999999986</v>
      </c>
      <c r="AF70" s="50">
        <v>33.16536</v>
      </c>
      <c r="AG70" s="50">
        <v>45.428879999999999</v>
      </c>
      <c r="AH70" s="50">
        <v>30.729600000000005</v>
      </c>
      <c r="AI70" s="50">
        <v>30.486479999999982</v>
      </c>
      <c r="AJ70" s="50">
        <v>39.693720000000006</v>
      </c>
      <c r="AK70" s="50">
        <v>31.671599999999998</v>
      </c>
      <c r="AL70" s="50">
        <v>34.86851999999999</v>
      </c>
      <c r="AM70" s="50">
        <v>32.803439999999988</v>
      </c>
      <c r="AN70" s="50"/>
      <c r="AO70" s="50">
        <f t="shared" si="21"/>
        <v>33.576515999999991</v>
      </c>
      <c r="AP70" s="49">
        <f t="shared" si="22"/>
        <v>4.9258408705519381</v>
      </c>
      <c r="AQ70" s="49">
        <f t="shared" si="23"/>
        <v>1.641946956850646</v>
      </c>
      <c r="AS70" s="50">
        <v>27.984000000000009</v>
      </c>
      <c r="AT70" s="50">
        <v>34.25800000000001</v>
      </c>
      <c r="AU70" s="50">
        <v>41.116000000000014</v>
      </c>
      <c r="AV70" s="50">
        <v>19.371000000000009</v>
      </c>
      <c r="AW70" s="50">
        <v>47.138000000000005</v>
      </c>
      <c r="AX70" s="50">
        <v>18.312000000000012</v>
      </c>
      <c r="AY70" s="50">
        <v>34.99199999999999</v>
      </c>
      <c r="AZ70" s="50">
        <v>60.0334</v>
      </c>
      <c r="BA70" s="50">
        <v>55.781999999999996</v>
      </c>
      <c r="BB70" s="50">
        <v>8.9493999999999971</v>
      </c>
      <c r="BC70" s="50">
        <v>28.93010000000001</v>
      </c>
      <c r="BD70" s="50"/>
      <c r="BE70" s="50">
        <f t="shared" si="24"/>
        <v>34.260536363636376</v>
      </c>
      <c r="BF70" s="49">
        <f t="shared" si="25"/>
        <v>17.612197187350326</v>
      </c>
      <c r="BG70" s="49">
        <f t="shared" si="26"/>
        <v>5.8707323957834419</v>
      </c>
      <c r="BI70">
        <v>23.37088</v>
      </c>
      <c r="BJ70">
        <v>38.63730000000001</v>
      </c>
      <c r="BK70">
        <v>27.67531000000001</v>
      </c>
      <c r="BL70">
        <v>29.855930000000015</v>
      </c>
      <c r="BM70">
        <v>39.927809999999994</v>
      </c>
      <c r="BN70">
        <v>38.899770000000004</v>
      </c>
      <c r="BO70">
        <v>24.331970000000013</v>
      </c>
      <c r="BP70">
        <v>36.876969999999986</v>
      </c>
      <c r="BQ70">
        <v>28.63458</v>
      </c>
      <c r="BR70">
        <v>14.051960000000008</v>
      </c>
      <c r="BS70">
        <v>42.29901000000001</v>
      </c>
      <c r="BT70">
        <v>40.616550000000018</v>
      </c>
      <c r="BU70">
        <v>38.286560000000009</v>
      </c>
      <c r="BV70">
        <v>28.676439999999985</v>
      </c>
      <c r="BW70">
        <v>34.600279999999998</v>
      </c>
      <c r="BY70" s="50">
        <f t="shared" si="27"/>
        <v>32.449421333333333</v>
      </c>
      <c r="BZ70" s="49">
        <f t="shared" si="28"/>
        <v>8.0308660989939273</v>
      </c>
      <c r="CA70" s="49">
        <f t="shared" si="29"/>
        <v>2.0735607104683469</v>
      </c>
    </row>
    <row r="71" spans="1:79" x14ac:dyDescent="0.2">
      <c r="A71" s="54">
        <v>40.294700000000006</v>
      </c>
      <c r="B71" s="54">
        <v>28.736199999999997</v>
      </c>
      <c r="C71" s="54">
        <v>30.978300000000004</v>
      </c>
      <c r="D71" s="54">
        <v>42.969200000000001</v>
      </c>
      <c r="E71" s="54">
        <v>46.697999999999993</v>
      </c>
      <c r="F71" s="54">
        <v>31.095500000000001</v>
      </c>
      <c r="G71" s="54">
        <v>34.796700000000001</v>
      </c>
      <c r="H71" s="54">
        <v>29.987700000000004</v>
      </c>
      <c r="I71" s="54">
        <v>42.798500000000004</v>
      </c>
      <c r="J71" s="54">
        <v>41.440200000000004</v>
      </c>
      <c r="K71" s="50"/>
      <c r="L71" s="50">
        <f t="shared" si="15"/>
        <v>36.979500000000002</v>
      </c>
      <c r="M71" s="49">
        <f t="shared" si="16"/>
        <v>6.5600867226652397</v>
      </c>
      <c r="N71" s="49">
        <f t="shared" si="17"/>
        <v>2.0744815691851484</v>
      </c>
      <c r="P71" s="50">
        <v>26.606200000000001</v>
      </c>
      <c r="Q71" s="50">
        <v>38.171899999999994</v>
      </c>
      <c r="R71" s="50">
        <v>41.339200000000005</v>
      </c>
      <c r="S71" s="50">
        <v>47.161600000000007</v>
      </c>
      <c r="T71" s="50">
        <v>27.749700000000018</v>
      </c>
      <c r="U71" s="50">
        <v>31.287199999999999</v>
      </c>
      <c r="V71" s="50">
        <v>34.423100000000005</v>
      </c>
      <c r="W71" s="50">
        <v>50.644499999999994</v>
      </c>
      <c r="X71" s="50">
        <v>40.750200000000007</v>
      </c>
      <c r="Y71" s="50"/>
      <c r="Z71" s="50">
        <f t="shared" si="18"/>
        <v>37.570400000000006</v>
      </c>
      <c r="AA71" s="49">
        <f t="shared" si="19"/>
        <v>8.3189837242898541</v>
      </c>
      <c r="AB71" s="49">
        <f t="shared" si="20"/>
        <v>2.7729945747632847</v>
      </c>
      <c r="AD71" s="50">
        <v>25.60896</v>
      </c>
      <c r="AE71" s="50">
        <v>31.48284000000001</v>
      </c>
      <c r="AF71" s="50">
        <v>32.774519999999981</v>
      </c>
      <c r="AG71" s="50">
        <v>46.71815999999999</v>
      </c>
      <c r="AH71" s="50">
        <v>30.208199999999987</v>
      </c>
      <c r="AI71" s="50">
        <v>30.376799999999989</v>
      </c>
      <c r="AJ71" s="50">
        <v>40.548360000000002</v>
      </c>
      <c r="AK71" s="50">
        <v>31.704359999999994</v>
      </c>
      <c r="AL71" s="50">
        <v>36.339599999999983</v>
      </c>
      <c r="AM71" s="50">
        <v>30.577439999999999</v>
      </c>
      <c r="AN71" s="50"/>
      <c r="AO71" s="50">
        <f t="shared" si="21"/>
        <v>33.633923999999993</v>
      </c>
      <c r="AP71" s="49">
        <f t="shared" si="22"/>
        <v>5.7002990017717572</v>
      </c>
      <c r="AQ71" s="49">
        <f t="shared" si="23"/>
        <v>1.9000996672572523</v>
      </c>
      <c r="AS71" s="50">
        <v>36.394000000000005</v>
      </c>
      <c r="AT71" s="50">
        <v>39.290999999999997</v>
      </c>
      <c r="AU71" s="50">
        <v>39.419999999999987</v>
      </c>
      <c r="AV71" s="50">
        <v>19.870000000000005</v>
      </c>
      <c r="AW71" s="50">
        <v>50.512</v>
      </c>
      <c r="AX71" s="50">
        <v>17.621000000000009</v>
      </c>
      <c r="AY71" s="50">
        <v>34.265999999999991</v>
      </c>
      <c r="AZ71" s="50">
        <v>59.721299999999999</v>
      </c>
      <c r="BA71" s="50">
        <v>61.340999999999994</v>
      </c>
      <c r="BB71" s="50">
        <v>11.463099999999997</v>
      </c>
      <c r="BC71" s="50">
        <v>33.565200000000004</v>
      </c>
      <c r="BD71" s="50"/>
      <c r="BE71" s="50">
        <f t="shared" si="24"/>
        <v>36.678600000000003</v>
      </c>
      <c r="BF71" s="49">
        <f t="shared" si="25"/>
        <v>18.14708187396192</v>
      </c>
      <c r="BG71" s="49">
        <f t="shared" si="26"/>
        <v>6.0490272913206402</v>
      </c>
      <c r="BI71">
        <v>22.978020000000001</v>
      </c>
      <c r="BJ71">
        <v>39.427959999999985</v>
      </c>
      <c r="BK71">
        <v>28.352090000000018</v>
      </c>
      <c r="BL71">
        <v>29.448380000000014</v>
      </c>
      <c r="BM71">
        <v>39.496600000000015</v>
      </c>
      <c r="BN71">
        <v>40.201719999999995</v>
      </c>
      <c r="BO71">
        <v>25.781990000000008</v>
      </c>
      <c r="BP71">
        <v>36.09190000000001</v>
      </c>
      <c r="BQ71">
        <v>29.285359999999997</v>
      </c>
      <c r="BR71">
        <v>13.860340000000008</v>
      </c>
      <c r="BS71">
        <v>42.334500000000006</v>
      </c>
      <c r="BT71">
        <v>40.03389</v>
      </c>
      <c r="BU71">
        <v>39.846819999999994</v>
      </c>
      <c r="BV71">
        <v>29.526120000000006</v>
      </c>
      <c r="BW71">
        <v>35.533290000000008</v>
      </c>
      <c r="BY71" s="50">
        <f t="shared" si="27"/>
        <v>32.813265333333334</v>
      </c>
      <c r="BZ71" s="49">
        <f t="shared" si="28"/>
        <v>8.0767782316482375</v>
      </c>
      <c r="CA71" s="49">
        <f t="shared" si="29"/>
        <v>2.085415172145614</v>
      </c>
    </row>
    <row r="72" spans="1:79" x14ac:dyDescent="0.2">
      <c r="A72" s="54">
        <v>41.864199999999997</v>
      </c>
      <c r="B72" s="54">
        <v>29.462500000000006</v>
      </c>
      <c r="C72" s="54">
        <v>29.877300000000005</v>
      </c>
      <c r="D72" s="54">
        <v>42.364900000000006</v>
      </c>
      <c r="E72" s="54">
        <v>43.880399999999995</v>
      </c>
      <c r="F72" s="54">
        <v>32.367199999999997</v>
      </c>
      <c r="G72" s="54">
        <v>35.356899999999996</v>
      </c>
      <c r="H72" s="54">
        <v>26.361099999999993</v>
      </c>
      <c r="I72" s="54">
        <v>43.055800000000005</v>
      </c>
      <c r="J72" s="54">
        <v>41.399100000000004</v>
      </c>
      <c r="K72" s="50"/>
      <c r="L72" s="50">
        <f t="shared" si="15"/>
        <v>36.598939999999992</v>
      </c>
      <c r="M72" s="49">
        <f t="shared" si="16"/>
        <v>6.6591154669871173</v>
      </c>
      <c r="N72" s="49">
        <f t="shared" si="17"/>
        <v>2.1057972077735085</v>
      </c>
      <c r="P72" s="50">
        <v>27.84820000000002</v>
      </c>
      <c r="Q72" s="50">
        <v>41.046899999999994</v>
      </c>
      <c r="R72" s="50">
        <v>43.107500000000002</v>
      </c>
      <c r="S72" s="50">
        <v>47.038300000000007</v>
      </c>
      <c r="T72" s="50">
        <v>29.619699999999995</v>
      </c>
      <c r="U72" s="50">
        <v>32.286299999999997</v>
      </c>
      <c r="V72" s="50">
        <v>36.321700000000007</v>
      </c>
      <c r="W72" s="50">
        <v>50.111400000000003</v>
      </c>
      <c r="X72" s="50">
        <v>43.877800000000008</v>
      </c>
      <c r="Y72" s="50"/>
      <c r="Z72" s="50">
        <f t="shared" si="18"/>
        <v>39.028644444444453</v>
      </c>
      <c r="AA72" s="49">
        <f t="shared" si="19"/>
        <v>7.8860962373836854</v>
      </c>
      <c r="AB72" s="49">
        <f t="shared" si="20"/>
        <v>2.6286987457945616</v>
      </c>
      <c r="AD72" s="50">
        <v>27.208439999999996</v>
      </c>
      <c r="AE72" s="50">
        <v>32.493720000000003</v>
      </c>
      <c r="AF72" s="50">
        <v>31.866719999999997</v>
      </c>
      <c r="AG72" s="50">
        <v>44.343720000000005</v>
      </c>
      <c r="AH72" s="50">
        <v>33.899280000000012</v>
      </c>
      <c r="AI72" s="50">
        <v>31.392360000000007</v>
      </c>
      <c r="AJ72" s="50">
        <v>39.831360000000004</v>
      </c>
      <c r="AK72" s="50">
        <v>32.146320000000003</v>
      </c>
      <c r="AL72" s="50">
        <v>35.121239999999986</v>
      </c>
      <c r="AM72" s="50">
        <v>29.733360000000015</v>
      </c>
      <c r="AN72" s="50"/>
      <c r="AO72" s="50">
        <f t="shared" si="21"/>
        <v>33.803652</v>
      </c>
      <c r="AP72" s="49">
        <f t="shared" si="22"/>
        <v>4.676196140197745</v>
      </c>
      <c r="AQ72" s="49">
        <f t="shared" si="23"/>
        <v>1.5587320467325816</v>
      </c>
      <c r="AS72" s="50">
        <v>41.306000000000012</v>
      </c>
      <c r="AT72" s="50">
        <v>41.103000000000009</v>
      </c>
      <c r="AU72" s="50">
        <v>37.262</v>
      </c>
      <c r="AV72" s="50">
        <v>23.072000000000003</v>
      </c>
      <c r="AW72" s="50">
        <v>55.814999999999998</v>
      </c>
      <c r="AX72" s="50">
        <v>20.62700000000001</v>
      </c>
      <c r="AY72" s="50">
        <v>34.775000000000006</v>
      </c>
      <c r="AZ72" s="50">
        <v>60.274900000000002</v>
      </c>
      <c r="BA72" s="50">
        <v>63.715000000000003</v>
      </c>
      <c r="BB72" s="50">
        <v>14.493099999999998</v>
      </c>
      <c r="BC72" s="50">
        <v>32.975499999999997</v>
      </c>
      <c r="BD72" s="50"/>
      <c r="BE72" s="50">
        <f t="shared" si="24"/>
        <v>38.674409090909101</v>
      </c>
      <c r="BF72" s="49">
        <f t="shared" si="25"/>
        <v>17.986539820168304</v>
      </c>
      <c r="BG72" s="49">
        <f t="shared" si="26"/>
        <v>5.9955132733894345</v>
      </c>
      <c r="BI72">
        <v>22.808759999999992</v>
      </c>
      <c r="BJ72">
        <v>39.486979999999988</v>
      </c>
      <c r="BK72">
        <v>30.135040000000004</v>
      </c>
      <c r="BL72">
        <v>29.193580000000011</v>
      </c>
      <c r="BM72">
        <v>38.697750000000013</v>
      </c>
      <c r="BN72">
        <v>42.556669999999983</v>
      </c>
      <c r="BO72">
        <v>26.577980000000011</v>
      </c>
      <c r="BP72">
        <v>36.373480000000015</v>
      </c>
      <c r="BQ72">
        <v>27.40191999999999</v>
      </c>
      <c r="BR72">
        <v>14.950000000000003</v>
      </c>
      <c r="BS72">
        <v>44.907200000000017</v>
      </c>
      <c r="BT72">
        <v>39.252070000000018</v>
      </c>
      <c r="BU72">
        <v>40.382289999999998</v>
      </c>
      <c r="BV72">
        <v>28.404610000000019</v>
      </c>
      <c r="BW72">
        <v>34.70129</v>
      </c>
      <c r="BY72" s="50">
        <f t="shared" si="27"/>
        <v>33.055308000000004</v>
      </c>
      <c r="BZ72" s="49">
        <f t="shared" si="28"/>
        <v>8.2873881150251307</v>
      </c>
      <c r="CA72" s="49">
        <f t="shared" si="29"/>
        <v>2.1397944102033071</v>
      </c>
    </row>
    <row r="73" spans="1:79" x14ac:dyDescent="0.2">
      <c r="A73" s="54">
        <v>44.049800000000005</v>
      </c>
      <c r="B73" s="54">
        <v>33.596299999999999</v>
      </c>
      <c r="C73" s="54">
        <v>27.784700000000001</v>
      </c>
      <c r="D73" s="54">
        <v>40.697299999999998</v>
      </c>
      <c r="E73" s="54">
        <v>39.687399999999997</v>
      </c>
      <c r="F73" s="54">
        <v>29.955200000000005</v>
      </c>
      <c r="G73" s="54">
        <v>34.880499999999998</v>
      </c>
      <c r="H73" s="54">
        <v>25.771600000000007</v>
      </c>
      <c r="I73" s="54">
        <v>44.6678</v>
      </c>
      <c r="J73" s="54">
        <v>41.154399999999995</v>
      </c>
      <c r="K73" s="50"/>
      <c r="L73" s="50">
        <f t="shared" si="15"/>
        <v>36.224500000000006</v>
      </c>
      <c r="M73" s="49">
        <f t="shared" si="16"/>
        <v>6.809612498519984</v>
      </c>
      <c r="N73" s="49">
        <f t="shared" si="17"/>
        <v>2.1533885478473125</v>
      </c>
      <c r="P73" s="50">
        <v>27.407300000000021</v>
      </c>
      <c r="Q73" s="50">
        <v>42.796099999999996</v>
      </c>
      <c r="R73" s="50">
        <v>42.969499999999996</v>
      </c>
      <c r="S73" s="50">
        <v>49.166899999999998</v>
      </c>
      <c r="T73" s="50">
        <v>34.501599999999996</v>
      </c>
      <c r="U73" s="50">
        <v>30.764499999999998</v>
      </c>
      <c r="V73" s="50">
        <v>39.108699999999999</v>
      </c>
      <c r="W73" s="50">
        <v>52.787299999999988</v>
      </c>
      <c r="X73" s="50">
        <v>44.872500000000002</v>
      </c>
      <c r="Y73" s="50"/>
      <c r="Z73" s="50">
        <f t="shared" si="18"/>
        <v>40.486044444444445</v>
      </c>
      <c r="AA73" s="49">
        <f t="shared" si="19"/>
        <v>8.3717954882914754</v>
      </c>
      <c r="AB73" s="49">
        <f t="shared" si="20"/>
        <v>2.7905984960971586</v>
      </c>
      <c r="AD73" s="50">
        <v>28.571759999999994</v>
      </c>
      <c r="AE73" s="50">
        <v>36.225959999999993</v>
      </c>
      <c r="AF73" s="50">
        <v>31.981920000000002</v>
      </c>
      <c r="AG73" s="50">
        <v>42.096839999999993</v>
      </c>
      <c r="AH73" s="50">
        <v>35.036520000000003</v>
      </c>
      <c r="AI73" s="50">
        <v>32.024400000000014</v>
      </c>
      <c r="AJ73" s="50">
        <v>38.849279999999993</v>
      </c>
      <c r="AK73" s="50">
        <v>33.159480000000009</v>
      </c>
      <c r="AL73" s="50">
        <v>35.20920000000001</v>
      </c>
      <c r="AM73" s="50">
        <v>29.736360000000012</v>
      </c>
      <c r="AN73" s="50"/>
      <c r="AO73" s="50">
        <f t="shared" si="21"/>
        <v>34.289172000000001</v>
      </c>
      <c r="AP73" s="49">
        <f t="shared" si="22"/>
        <v>3.8035379766738684</v>
      </c>
      <c r="AQ73" s="49">
        <f t="shared" si="23"/>
        <v>1.2678459922246228</v>
      </c>
      <c r="AS73" s="50">
        <v>42.793000000000006</v>
      </c>
      <c r="AT73" s="50">
        <v>41.411000000000001</v>
      </c>
      <c r="AU73" s="50">
        <v>37.38300000000001</v>
      </c>
      <c r="AV73" s="50">
        <v>22.00200000000001</v>
      </c>
      <c r="AW73" s="50">
        <v>58.813000000000002</v>
      </c>
      <c r="AX73" s="50">
        <v>18.306000000000012</v>
      </c>
      <c r="AY73" s="50">
        <v>35.625</v>
      </c>
      <c r="AZ73" s="50">
        <v>56.718299999999999</v>
      </c>
      <c r="BA73" s="50">
        <v>63.399000000000001</v>
      </c>
      <c r="BB73" s="50">
        <v>11.995699999999999</v>
      </c>
      <c r="BC73" s="50">
        <v>29.56110000000001</v>
      </c>
      <c r="BD73" s="50"/>
      <c r="BE73" s="50">
        <f t="shared" si="24"/>
        <v>38.000645454545463</v>
      </c>
      <c r="BF73" s="49">
        <f t="shared" si="25"/>
        <v>18.769819749067924</v>
      </c>
      <c r="BG73" s="49">
        <f t="shared" si="26"/>
        <v>6.2566065830226414</v>
      </c>
      <c r="BI73">
        <v>22.398999999999987</v>
      </c>
      <c r="BJ73">
        <v>39.878670000000014</v>
      </c>
      <c r="BK73">
        <v>31.371340000000004</v>
      </c>
      <c r="BL73">
        <v>29.332680000000011</v>
      </c>
      <c r="BM73">
        <v>37.220820000000018</v>
      </c>
      <c r="BN73">
        <v>43.318600000000004</v>
      </c>
      <c r="BO73">
        <v>26.704470000000001</v>
      </c>
      <c r="BP73">
        <v>36.967710000000011</v>
      </c>
      <c r="BQ73">
        <v>26.552109999999999</v>
      </c>
      <c r="BR73">
        <v>19.267690000000016</v>
      </c>
      <c r="BS73">
        <v>50.466390000000004</v>
      </c>
      <c r="BT73">
        <v>39.274689999999993</v>
      </c>
      <c r="BU73">
        <v>40.821040000000011</v>
      </c>
      <c r="BV73">
        <v>26.981369999999998</v>
      </c>
      <c r="BW73">
        <v>33.140639999999991</v>
      </c>
      <c r="BY73" s="50">
        <f t="shared" si="27"/>
        <v>33.579814666666671</v>
      </c>
      <c r="BZ73" s="49">
        <f t="shared" si="28"/>
        <v>8.545809477137972</v>
      </c>
      <c r="CA73" s="49">
        <f t="shared" si="29"/>
        <v>2.2065185189877918</v>
      </c>
    </row>
    <row r="74" spans="1:79" x14ac:dyDescent="0.2">
      <c r="A74" s="54">
        <v>45.126000000000005</v>
      </c>
      <c r="B74" s="54">
        <v>37.015699999999995</v>
      </c>
      <c r="C74" s="54">
        <v>26.927800000000005</v>
      </c>
      <c r="D74" s="54">
        <v>39.191100000000006</v>
      </c>
      <c r="E74" s="54">
        <v>41.268900000000002</v>
      </c>
      <c r="F74" s="54">
        <v>28.310599999999994</v>
      </c>
      <c r="G74" s="54">
        <v>33.779399999999995</v>
      </c>
      <c r="H74" s="54">
        <v>25.237700000000004</v>
      </c>
      <c r="I74" s="54">
        <v>45.083299999999994</v>
      </c>
      <c r="J74" s="54">
        <v>41.388599999999997</v>
      </c>
      <c r="K74" s="50"/>
      <c r="L74" s="50">
        <f t="shared" si="15"/>
        <v>36.332910000000005</v>
      </c>
      <c r="M74" s="49">
        <f t="shared" si="16"/>
        <v>7.4153358950593216</v>
      </c>
      <c r="N74" s="49">
        <f t="shared" si="17"/>
        <v>2.3449351043590787</v>
      </c>
      <c r="P74" s="50">
        <v>24.651700000000005</v>
      </c>
      <c r="Q74" s="50">
        <v>42.970399999999998</v>
      </c>
      <c r="R74" s="50">
        <v>42.819699999999997</v>
      </c>
      <c r="S74" s="50">
        <v>53.067599999999999</v>
      </c>
      <c r="T74" s="50">
        <v>35.517499999999998</v>
      </c>
      <c r="U74" s="50">
        <v>28.582300000000004</v>
      </c>
      <c r="V74" s="50">
        <v>41.692700000000002</v>
      </c>
      <c r="W74" s="50">
        <v>55.299299999999988</v>
      </c>
      <c r="X74" s="50">
        <v>43.907600000000002</v>
      </c>
      <c r="Y74" s="50"/>
      <c r="Z74" s="50">
        <f t="shared" si="18"/>
        <v>40.945422222222227</v>
      </c>
      <c r="AA74" s="49">
        <f t="shared" si="19"/>
        <v>10.110155101280277</v>
      </c>
      <c r="AB74" s="49">
        <f t="shared" si="20"/>
        <v>3.3700517004267589</v>
      </c>
      <c r="AD74" s="50">
        <v>28.761959999999998</v>
      </c>
      <c r="AE74" s="50">
        <v>37.378679999999996</v>
      </c>
      <c r="AF74" s="50">
        <v>33.810960000000009</v>
      </c>
      <c r="AG74" s="50">
        <v>42.375240000000005</v>
      </c>
      <c r="AH74" s="50">
        <v>35.094719999999995</v>
      </c>
      <c r="AI74" s="50">
        <v>33.280439999999999</v>
      </c>
      <c r="AJ74" s="50">
        <v>36.202199999999991</v>
      </c>
      <c r="AK74" s="50">
        <v>33.875640000000011</v>
      </c>
      <c r="AL74" s="50">
        <v>36.897120000000008</v>
      </c>
      <c r="AM74" s="50">
        <v>29.514959999999995</v>
      </c>
      <c r="AN74" s="50"/>
      <c r="AO74" s="50">
        <f t="shared" si="21"/>
        <v>34.719192000000007</v>
      </c>
      <c r="AP74" s="49">
        <f t="shared" si="22"/>
        <v>3.5270202706534035</v>
      </c>
      <c r="AQ74" s="49">
        <f t="shared" si="23"/>
        <v>1.1756734235511346</v>
      </c>
      <c r="AS74" s="50">
        <v>47.586000000000013</v>
      </c>
      <c r="AT74" s="50">
        <v>43.193999999999988</v>
      </c>
      <c r="AU74" s="50">
        <v>38.768000000000001</v>
      </c>
      <c r="AV74" s="50">
        <v>23.369</v>
      </c>
      <c r="AW74" s="50">
        <v>58.450999999999993</v>
      </c>
      <c r="AX74" s="50">
        <v>18.152999999999992</v>
      </c>
      <c r="AY74" s="50">
        <v>35.796999999999997</v>
      </c>
      <c r="AZ74" s="50">
        <v>60.849199999999996</v>
      </c>
      <c r="BA74" s="50">
        <v>62.632000000000005</v>
      </c>
      <c r="BB74" s="50">
        <v>6.68719999999999</v>
      </c>
      <c r="BC74" s="50">
        <v>30.31819999999999</v>
      </c>
      <c r="BD74" s="50"/>
      <c r="BE74" s="50">
        <f t="shared" si="24"/>
        <v>38.709509090909087</v>
      </c>
      <c r="BF74" s="49">
        <f t="shared" si="25"/>
        <v>19.983032235818925</v>
      </c>
      <c r="BG74" s="49">
        <f t="shared" si="26"/>
        <v>6.661010745272975</v>
      </c>
      <c r="BI74">
        <v>20.956260000000015</v>
      </c>
      <c r="BJ74">
        <v>40.705859999999987</v>
      </c>
      <c r="BK74">
        <v>32.840469999999996</v>
      </c>
      <c r="BL74">
        <v>29.974750000000014</v>
      </c>
      <c r="BM74">
        <v>36.11660000000002</v>
      </c>
      <c r="BN74">
        <v>43.351749999999996</v>
      </c>
      <c r="BO74">
        <v>27.39073999999998</v>
      </c>
      <c r="BP74">
        <v>37.092250000000007</v>
      </c>
      <c r="BQ74">
        <v>29.457090000000008</v>
      </c>
      <c r="BR74">
        <v>21.864440000000016</v>
      </c>
      <c r="BS74">
        <v>55.065269999999998</v>
      </c>
      <c r="BT74">
        <v>40.892799999999994</v>
      </c>
      <c r="BU74">
        <v>42.90273000000002</v>
      </c>
      <c r="BV74">
        <v>26.543789999999987</v>
      </c>
      <c r="BW74">
        <v>33.091759999999994</v>
      </c>
      <c r="BY74" s="50">
        <f t="shared" si="27"/>
        <v>34.54977066666666</v>
      </c>
      <c r="BZ74" s="49">
        <f t="shared" si="28"/>
        <v>9.134492722890295</v>
      </c>
      <c r="CA74" s="49">
        <f t="shared" si="29"/>
        <v>2.358515879453797</v>
      </c>
    </row>
    <row r="75" spans="1:79" x14ac:dyDescent="0.2">
      <c r="A75" s="54">
        <v>44.206199999999995</v>
      </c>
      <c r="B75" s="54">
        <v>38.447199999999995</v>
      </c>
      <c r="C75" s="54">
        <v>26.564499999999995</v>
      </c>
      <c r="D75" s="54">
        <v>38.531499999999994</v>
      </c>
      <c r="E75" s="54">
        <v>41.659199999999998</v>
      </c>
      <c r="F75" s="54">
        <v>29.6357</v>
      </c>
      <c r="G75" s="54">
        <v>33.040499999999994</v>
      </c>
      <c r="H75" s="54">
        <v>24.444400000000002</v>
      </c>
      <c r="I75" s="54">
        <v>42.654899999999998</v>
      </c>
      <c r="J75" s="54">
        <v>42.479699999999994</v>
      </c>
      <c r="K75" s="50"/>
      <c r="L75" s="50">
        <f t="shared" si="15"/>
        <v>36.16637999999999</v>
      </c>
      <c r="M75" s="49">
        <f t="shared" si="16"/>
        <v>7.2233143560433781</v>
      </c>
      <c r="N75" s="49">
        <f t="shared" si="17"/>
        <v>2.2842125620489515</v>
      </c>
      <c r="P75" s="50">
        <v>27.0548</v>
      </c>
      <c r="Q75" s="50">
        <v>42.877899999999997</v>
      </c>
      <c r="R75" s="50">
        <v>43.668599999999998</v>
      </c>
      <c r="S75" s="50">
        <v>58.255600000000001</v>
      </c>
      <c r="T75" s="50">
        <v>38.805099999999996</v>
      </c>
      <c r="U75" s="50">
        <v>28.438599999999994</v>
      </c>
      <c r="V75" s="50">
        <v>43.952399999999997</v>
      </c>
      <c r="W75" s="50">
        <v>58.484499999999997</v>
      </c>
      <c r="X75" s="50">
        <v>44.764299999999992</v>
      </c>
      <c r="Y75" s="50"/>
      <c r="Z75" s="50">
        <f t="shared" si="18"/>
        <v>42.922422222222224</v>
      </c>
      <c r="AA75" s="49">
        <f t="shared" si="19"/>
        <v>10.959080826166227</v>
      </c>
      <c r="AB75" s="49">
        <f t="shared" si="20"/>
        <v>3.6530269420554089</v>
      </c>
      <c r="AD75" s="50">
        <v>28.922879999999985</v>
      </c>
      <c r="AE75" s="50">
        <v>35.238120000000016</v>
      </c>
      <c r="AF75" s="50">
        <v>36.920279999999991</v>
      </c>
      <c r="AG75" s="50">
        <v>44.492519999999999</v>
      </c>
      <c r="AH75" s="50">
        <v>34.808640000000011</v>
      </c>
      <c r="AI75" s="50">
        <v>34.580879999999986</v>
      </c>
      <c r="AJ75" s="50">
        <v>33.943560000000012</v>
      </c>
      <c r="AK75" s="50">
        <v>34.113479999999988</v>
      </c>
      <c r="AL75" s="50">
        <v>36.311039999999991</v>
      </c>
      <c r="AM75" s="50">
        <v>29.58420000000001</v>
      </c>
      <c r="AN75" s="50"/>
      <c r="AO75" s="50">
        <f t="shared" si="21"/>
        <v>34.891560000000005</v>
      </c>
      <c r="AP75" s="49">
        <f t="shared" si="22"/>
        <v>3.940913544395543</v>
      </c>
      <c r="AQ75" s="49">
        <f t="shared" si="23"/>
        <v>1.3136378481318476</v>
      </c>
      <c r="AS75" s="50">
        <v>50.84</v>
      </c>
      <c r="AT75" s="50">
        <v>41.36099999999999</v>
      </c>
      <c r="AU75" s="50">
        <v>40.24799999999999</v>
      </c>
      <c r="AV75" s="50">
        <v>24.931999999999988</v>
      </c>
      <c r="AW75" s="50">
        <v>58.087999999999994</v>
      </c>
      <c r="AX75" s="50">
        <v>21.417000000000002</v>
      </c>
      <c r="AY75" s="50">
        <v>30.025000000000006</v>
      </c>
      <c r="AZ75" s="50">
        <v>55.821899999999999</v>
      </c>
      <c r="BA75" s="50">
        <v>59.795000000000002</v>
      </c>
      <c r="BB75" s="50">
        <v>11.899799999999999</v>
      </c>
      <c r="BC75" s="50">
        <v>28.545500000000004</v>
      </c>
      <c r="BD75" s="50"/>
      <c r="BE75" s="50">
        <f t="shared" si="24"/>
        <v>38.45210909090909</v>
      </c>
      <c r="BF75" s="49">
        <f t="shared" si="25"/>
        <v>17.561297952244313</v>
      </c>
      <c r="BG75" s="49">
        <f t="shared" si="26"/>
        <v>5.8537659840814378</v>
      </c>
      <c r="BI75">
        <v>19.539649999999995</v>
      </c>
      <c r="BJ75">
        <v>41.061670000000021</v>
      </c>
      <c r="BK75">
        <v>35.643530000000013</v>
      </c>
      <c r="BL75">
        <v>30.534530000000004</v>
      </c>
      <c r="BM75">
        <v>37.880570000000006</v>
      </c>
      <c r="BN75">
        <v>43.344340000000017</v>
      </c>
      <c r="BO75">
        <v>27.588079999999991</v>
      </c>
      <c r="BP75">
        <v>37.217960000000005</v>
      </c>
      <c r="BQ75">
        <v>31.04504</v>
      </c>
      <c r="BR75">
        <v>21.19571999999998</v>
      </c>
      <c r="BS75">
        <v>56.407780000000017</v>
      </c>
      <c r="BT75">
        <v>42.416529999999995</v>
      </c>
      <c r="BU75">
        <v>42.965000000000018</v>
      </c>
      <c r="BV75">
        <v>27.61863000000001</v>
      </c>
      <c r="BW75">
        <v>34.385910000000024</v>
      </c>
      <c r="BY75" s="50">
        <f t="shared" si="27"/>
        <v>35.256329333333341</v>
      </c>
      <c r="BZ75" s="49">
        <f t="shared" si="28"/>
        <v>9.5270952591958924</v>
      </c>
      <c r="CA75" s="49">
        <f t="shared" si="29"/>
        <v>2.4598854184398218</v>
      </c>
    </row>
    <row r="76" spans="1:79" x14ac:dyDescent="0.2">
      <c r="A76" s="54">
        <v>43.438199999999995</v>
      </c>
      <c r="B76" s="54">
        <v>37.124499999999998</v>
      </c>
      <c r="C76" s="54">
        <v>26.092500000000001</v>
      </c>
      <c r="D76" s="54">
        <v>38.802099999999996</v>
      </c>
      <c r="E76" s="54">
        <v>44.605699999999999</v>
      </c>
      <c r="F76" s="54">
        <v>30.929699999999997</v>
      </c>
      <c r="G76" s="54">
        <v>34.486800000000002</v>
      </c>
      <c r="H76" s="54">
        <v>23.530900000000003</v>
      </c>
      <c r="I76" s="54">
        <v>41.674999999999997</v>
      </c>
      <c r="J76" s="54">
        <v>44.437799999999996</v>
      </c>
      <c r="K76" s="50"/>
      <c r="L76" s="50">
        <f t="shared" si="15"/>
        <v>36.512320000000003</v>
      </c>
      <c r="M76" s="49">
        <f t="shared" si="16"/>
        <v>7.6078414210894412</v>
      </c>
      <c r="N76" s="49">
        <f t="shared" si="17"/>
        <v>2.4058106968014794</v>
      </c>
      <c r="P76" s="50">
        <v>32.003600000000006</v>
      </c>
      <c r="Q76" s="50">
        <v>43.838700000000003</v>
      </c>
      <c r="R76" s="50">
        <v>45.159300000000002</v>
      </c>
      <c r="S76" s="50">
        <v>59.948599999999999</v>
      </c>
      <c r="T76" s="50">
        <v>36.359300000000005</v>
      </c>
      <c r="U76" s="50">
        <v>30.357500000000002</v>
      </c>
      <c r="V76" s="50">
        <v>45.072599999999994</v>
      </c>
      <c r="W76" s="50">
        <v>58.750100000000003</v>
      </c>
      <c r="X76" s="50">
        <v>46.399399999999986</v>
      </c>
      <c r="Y76" s="50"/>
      <c r="Z76" s="50">
        <f t="shared" si="18"/>
        <v>44.209899999999998</v>
      </c>
      <c r="AA76" s="49">
        <f t="shared" si="19"/>
        <v>10.417629714095238</v>
      </c>
      <c r="AB76" s="49">
        <f t="shared" si="20"/>
        <v>3.4725432380317458</v>
      </c>
      <c r="AD76" s="50">
        <v>29.759760000000004</v>
      </c>
      <c r="AE76" s="50">
        <v>32.031600000000012</v>
      </c>
      <c r="AF76" s="50">
        <v>39.512280000000004</v>
      </c>
      <c r="AG76" s="50">
        <v>46.613999999999997</v>
      </c>
      <c r="AH76" s="50">
        <v>34.038000000000011</v>
      </c>
      <c r="AI76" s="50">
        <v>33.743879999999997</v>
      </c>
      <c r="AJ76" s="50">
        <v>33.64703999999999</v>
      </c>
      <c r="AK76" s="50">
        <v>33.706080000000007</v>
      </c>
      <c r="AL76" s="50">
        <v>36.373080000000002</v>
      </c>
      <c r="AM76" s="50">
        <v>29.838960000000007</v>
      </c>
      <c r="AN76" s="50"/>
      <c r="AO76" s="50">
        <f t="shared" si="21"/>
        <v>34.926468</v>
      </c>
      <c r="AP76" s="49">
        <f t="shared" si="22"/>
        <v>4.9539357638548598</v>
      </c>
      <c r="AQ76" s="49">
        <f t="shared" si="23"/>
        <v>1.6513119212849532</v>
      </c>
      <c r="AS76" s="50">
        <v>57.138000000000005</v>
      </c>
      <c r="AT76" s="50">
        <v>43.032000000000011</v>
      </c>
      <c r="AU76" s="50">
        <v>44.572000000000003</v>
      </c>
      <c r="AV76" s="50">
        <v>26.947000000000003</v>
      </c>
      <c r="AW76" s="50">
        <v>61.510999999999996</v>
      </c>
      <c r="AX76" s="50">
        <v>24.670999999999992</v>
      </c>
      <c r="AY76" s="50">
        <v>34.181999999999988</v>
      </c>
      <c r="AZ76" s="50">
        <v>52.791200000000003</v>
      </c>
      <c r="BA76" s="50">
        <v>61.757000000000005</v>
      </c>
      <c r="BB76" s="50">
        <v>10.864000000000004</v>
      </c>
      <c r="BC76" s="50">
        <v>29.884099999999989</v>
      </c>
      <c r="BD76" s="50"/>
      <c r="BE76" s="50">
        <f t="shared" si="24"/>
        <v>40.66811818181818</v>
      </c>
      <c r="BF76" s="49">
        <f t="shared" si="25"/>
        <v>17.652163048035916</v>
      </c>
      <c r="BG76" s="49">
        <f t="shared" si="26"/>
        <v>5.8840543493453055</v>
      </c>
      <c r="BI76">
        <v>19.572280000000006</v>
      </c>
      <c r="BJ76">
        <v>42.101410000000016</v>
      </c>
      <c r="BK76">
        <v>38.222080000000005</v>
      </c>
      <c r="BL76">
        <v>30.890990000000016</v>
      </c>
      <c r="BM76">
        <v>41.205970000000008</v>
      </c>
      <c r="BN76">
        <v>43.919589999999999</v>
      </c>
      <c r="BO76">
        <v>26.968630000000019</v>
      </c>
      <c r="BP76">
        <v>37.764870000000016</v>
      </c>
      <c r="BQ76">
        <v>30.758130000000008</v>
      </c>
      <c r="BR76">
        <v>19.883110000000016</v>
      </c>
      <c r="BS76">
        <v>56.451200000000014</v>
      </c>
      <c r="BT76">
        <v>41.410329999999988</v>
      </c>
      <c r="BU76">
        <v>43.506710000000012</v>
      </c>
      <c r="BV76">
        <v>27.478490000000022</v>
      </c>
      <c r="BW76">
        <v>35.246899999999997</v>
      </c>
      <c r="BY76" s="50">
        <f t="shared" si="27"/>
        <v>35.692046000000012</v>
      </c>
      <c r="BZ76" s="49">
        <f t="shared" si="28"/>
        <v>9.9121328955122987</v>
      </c>
      <c r="CA76" s="49">
        <f t="shared" si="29"/>
        <v>2.5593017086475891</v>
      </c>
    </row>
    <row r="77" spans="1:79" x14ac:dyDescent="0.2">
      <c r="A77" s="54">
        <v>44.356399999999994</v>
      </c>
      <c r="B77" s="54">
        <v>34.567899999999995</v>
      </c>
      <c r="C77" s="54">
        <v>27.482299999999995</v>
      </c>
      <c r="D77" s="54">
        <v>38.064499999999995</v>
      </c>
      <c r="E77" s="54">
        <v>44.164000000000001</v>
      </c>
      <c r="F77" s="54">
        <v>31.757199999999997</v>
      </c>
      <c r="G77" s="54">
        <v>35.650400000000005</v>
      </c>
      <c r="H77" s="54">
        <v>23.401200000000003</v>
      </c>
      <c r="I77" s="54">
        <v>41.388800000000003</v>
      </c>
      <c r="J77" s="54">
        <v>45.562200000000004</v>
      </c>
      <c r="K77" s="50"/>
      <c r="L77" s="50">
        <f t="shared" si="15"/>
        <v>36.639490000000002</v>
      </c>
      <c r="M77" s="49">
        <f t="shared" si="16"/>
        <v>7.5172637902438364</v>
      </c>
      <c r="N77" s="49">
        <f t="shared" si="17"/>
        <v>2.3771675349480761</v>
      </c>
      <c r="P77" s="50">
        <v>34.955800000000011</v>
      </c>
      <c r="Q77" s="50">
        <v>46.457800000000006</v>
      </c>
      <c r="R77" s="50">
        <v>47.169200000000004</v>
      </c>
      <c r="S77" s="50">
        <v>58.755200000000002</v>
      </c>
      <c r="T77" s="50">
        <v>34.905000000000001</v>
      </c>
      <c r="U77" s="50">
        <v>29.450599999999994</v>
      </c>
      <c r="V77" s="50">
        <v>46.459900000000005</v>
      </c>
      <c r="W77" s="50">
        <v>59.3767</v>
      </c>
      <c r="X77" s="50">
        <v>45.509600000000006</v>
      </c>
      <c r="Y77" s="50"/>
      <c r="Z77" s="50">
        <f t="shared" si="18"/>
        <v>44.782200000000003</v>
      </c>
      <c r="AA77" s="49">
        <f t="shared" si="19"/>
        <v>10.30332790303695</v>
      </c>
      <c r="AB77" s="49">
        <f t="shared" si="20"/>
        <v>3.43444263434565</v>
      </c>
      <c r="AD77" s="50">
        <v>29.871840000000006</v>
      </c>
      <c r="AE77" s="50">
        <v>31.962119999999992</v>
      </c>
      <c r="AF77" s="50">
        <v>40.87787999999999</v>
      </c>
      <c r="AG77" s="50">
        <v>47.703240000000001</v>
      </c>
      <c r="AH77" s="50">
        <v>34.372680000000003</v>
      </c>
      <c r="AI77" s="50">
        <v>32.562720000000013</v>
      </c>
      <c r="AJ77" s="50">
        <v>35.225999999999985</v>
      </c>
      <c r="AK77" s="50">
        <v>33.639240000000008</v>
      </c>
      <c r="AL77" s="50">
        <v>38.537519999999994</v>
      </c>
      <c r="AM77" s="50">
        <v>30.280680000000004</v>
      </c>
      <c r="AN77" s="50"/>
      <c r="AO77" s="50">
        <f t="shared" si="21"/>
        <v>35.503392000000005</v>
      </c>
      <c r="AP77" s="49">
        <f t="shared" si="22"/>
        <v>5.4394269446330421</v>
      </c>
      <c r="AQ77" s="49">
        <f t="shared" si="23"/>
        <v>1.8131423148776806</v>
      </c>
      <c r="AS77" s="50">
        <v>65.02000000000001</v>
      </c>
      <c r="AT77" s="50">
        <v>46.110000000000014</v>
      </c>
      <c r="AU77" s="50">
        <v>45.5</v>
      </c>
      <c r="AV77" s="50">
        <v>26.331999999999994</v>
      </c>
      <c r="AW77" s="50">
        <v>60.414000000000001</v>
      </c>
      <c r="AX77" s="50">
        <v>23.758999999999986</v>
      </c>
      <c r="AY77" s="50">
        <v>32.376000000000005</v>
      </c>
      <c r="AZ77" s="50">
        <v>50.972199999999987</v>
      </c>
      <c r="BA77" s="50">
        <v>61.036000000000001</v>
      </c>
      <c r="BB77" s="50">
        <v>15.022199999999998</v>
      </c>
      <c r="BC77" s="50">
        <v>29.849500000000006</v>
      </c>
      <c r="BD77" s="50"/>
      <c r="BE77" s="50">
        <f t="shared" si="24"/>
        <v>41.490081818181814</v>
      </c>
      <c r="BF77" s="49">
        <f t="shared" si="25"/>
        <v>16.663503504648848</v>
      </c>
      <c r="BG77" s="49">
        <f t="shared" si="26"/>
        <v>5.5545011682162828</v>
      </c>
      <c r="BI77">
        <v>20.339799999999983</v>
      </c>
      <c r="BJ77">
        <v>44.716490000000007</v>
      </c>
      <c r="BK77">
        <v>38.207259999999991</v>
      </c>
      <c r="BL77">
        <v>31.227820000000008</v>
      </c>
      <c r="BM77">
        <v>42.884009999999989</v>
      </c>
      <c r="BN77">
        <v>44.129930000000002</v>
      </c>
      <c r="BO77">
        <v>26.710059999999999</v>
      </c>
      <c r="BP77">
        <v>38.52303000000002</v>
      </c>
      <c r="BQ77">
        <v>30.158440000000013</v>
      </c>
      <c r="BR77">
        <v>20.73720999999999</v>
      </c>
      <c r="BS77">
        <v>56.298710000000014</v>
      </c>
      <c r="BT77">
        <v>40.474850000000004</v>
      </c>
      <c r="BU77">
        <v>43.051580000000016</v>
      </c>
      <c r="BV77">
        <v>27.690910000000017</v>
      </c>
      <c r="BW77">
        <v>35.109619999999993</v>
      </c>
      <c r="BY77" s="50">
        <f t="shared" si="27"/>
        <v>36.017314666666671</v>
      </c>
      <c r="BZ77" s="49">
        <f t="shared" si="28"/>
        <v>9.9056668860289232</v>
      </c>
      <c r="CA77" s="49">
        <f t="shared" si="29"/>
        <v>2.5576321921778868</v>
      </c>
    </row>
    <row r="78" spans="1:79" x14ac:dyDescent="0.2">
      <c r="A78" s="54">
        <v>44.524500000000003</v>
      </c>
      <c r="B78" s="54">
        <v>33.686800000000005</v>
      </c>
      <c r="C78" s="54">
        <v>27.802700000000002</v>
      </c>
      <c r="D78" s="54">
        <v>41.376900000000006</v>
      </c>
      <c r="E78" s="54">
        <v>44.404899999999998</v>
      </c>
      <c r="F78" s="54">
        <v>30.870400000000004</v>
      </c>
      <c r="G78" s="54">
        <v>36.638999999999996</v>
      </c>
      <c r="H78" s="54">
        <v>23.944400000000002</v>
      </c>
      <c r="I78" s="54">
        <v>39.934100000000001</v>
      </c>
      <c r="J78" s="54">
        <v>44.644900000000007</v>
      </c>
      <c r="K78" s="50"/>
      <c r="L78" s="50">
        <f t="shared" si="15"/>
        <v>36.782859999999999</v>
      </c>
      <c r="M78" s="49">
        <f t="shared" si="16"/>
        <v>7.4603281797340255</v>
      </c>
      <c r="N78" s="49">
        <f t="shared" si="17"/>
        <v>2.3591629140297536</v>
      </c>
      <c r="P78" s="50">
        <v>34.751000000000005</v>
      </c>
      <c r="Q78" s="50">
        <v>46.967600000000004</v>
      </c>
      <c r="R78" s="50">
        <v>49.710800000000006</v>
      </c>
      <c r="S78" s="50">
        <v>59.257000000000005</v>
      </c>
      <c r="T78" s="50">
        <v>34.943399999999997</v>
      </c>
      <c r="U78" s="50">
        <v>28.630099999999999</v>
      </c>
      <c r="V78" s="50">
        <v>46.041799999999995</v>
      </c>
      <c r="W78" s="50">
        <v>58.771199999999993</v>
      </c>
      <c r="X78" s="50">
        <v>43.948000000000008</v>
      </c>
      <c r="Y78" s="50"/>
      <c r="Z78" s="50">
        <f t="shared" si="18"/>
        <v>44.780099999999997</v>
      </c>
      <c r="AA78" s="49">
        <f t="shared" si="19"/>
        <v>10.576381485177276</v>
      </c>
      <c r="AB78" s="49">
        <f t="shared" si="20"/>
        <v>3.5254604950590918</v>
      </c>
      <c r="AD78" s="50">
        <v>30.478439999999988</v>
      </c>
      <c r="AE78" s="50">
        <v>34.323720000000016</v>
      </c>
      <c r="AF78" s="50">
        <v>40.407240000000009</v>
      </c>
      <c r="AG78" s="50">
        <v>47.846040000000002</v>
      </c>
      <c r="AH78" s="50">
        <v>35.322599999999987</v>
      </c>
      <c r="AI78" s="50">
        <v>33.161279999999998</v>
      </c>
      <c r="AJ78" s="50">
        <v>35.788680000000006</v>
      </c>
      <c r="AK78" s="50">
        <v>37.553159999999991</v>
      </c>
      <c r="AL78" s="50">
        <v>39.779520000000005</v>
      </c>
      <c r="AM78" s="50">
        <v>29.376840000000016</v>
      </c>
      <c r="AN78" s="50"/>
      <c r="AO78" s="50">
        <f t="shared" si="21"/>
        <v>36.403752000000004</v>
      </c>
      <c r="AP78" s="49">
        <f t="shared" si="22"/>
        <v>5.2623026878734178</v>
      </c>
      <c r="AQ78" s="49">
        <f t="shared" si="23"/>
        <v>1.7541008959578059</v>
      </c>
      <c r="AS78" s="50">
        <v>65.994</v>
      </c>
      <c r="AT78" s="50">
        <v>41.961000000000013</v>
      </c>
      <c r="AU78" s="50">
        <v>46.393000000000001</v>
      </c>
      <c r="AV78" s="50">
        <v>27.902999999999992</v>
      </c>
      <c r="AW78" s="50">
        <v>63.894999999999996</v>
      </c>
      <c r="AX78" s="50">
        <v>22.373999999999995</v>
      </c>
      <c r="AY78" s="50">
        <v>32.647999999999996</v>
      </c>
      <c r="AZ78" s="50">
        <v>50.51169999999999</v>
      </c>
      <c r="BA78" s="50">
        <v>62.021000000000001</v>
      </c>
      <c r="BB78" s="50">
        <v>14.121399999999994</v>
      </c>
      <c r="BC78" s="50">
        <v>32.075000000000003</v>
      </c>
      <c r="BD78" s="50"/>
      <c r="BE78" s="50">
        <f t="shared" si="24"/>
        <v>41.808827272727278</v>
      </c>
      <c r="BF78" s="49">
        <f t="shared" si="25"/>
        <v>17.477199743221025</v>
      </c>
      <c r="BG78" s="49">
        <f t="shared" si="26"/>
        <v>5.8257332477403416</v>
      </c>
      <c r="BI78">
        <v>21.177390000000003</v>
      </c>
      <c r="BJ78">
        <v>45.93862</v>
      </c>
      <c r="BK78">
        <v>36.760750000000002</v>
      </c>
      <c r="BL78">
        <v>32.902479999999983</v>
      </c>
      <c r="BM78">
        <v>42.744779999999992</v>
      </c>
      <c r="BN78">
        <v>44.736249999999998</v>
      </c>
      <c r="BO78">
        <v>25.339860000000002</v>
      </c>
      <c r="BP78">
        <v>34.728070000000002</v>
      </c>
      <c r="BQ78">
        <v>30.437550000000002</v>
      </c>
      <c r="BR78">
        <v>22.929009999999991</v>
      </c>
      <c r="BS78">
        <v>55.499860000000027</v>
      </c>
      <c r="BT78">
        <v>40.31416999999999</v>
      </c>
      <c r="BU78">
        <v>41.156440000000018</v>
      </c>
      <c r="BV78">
        <v>27.240589999999983</v>
      </c>
      <c r="BW78">
        <v>36.292749999999984</v>
      </c>
      <c r="BY78" s="50">
        <f t="shared" si="27"/>
        <v>35.879904666666668</v>
      </c>
      <c r="BZ78" s="49">
        <f t="shared" si="28"/>
        <v>9.5227680029186921</v>
      </c>
      <c r="CA78" s="49">
        <f t="shared" si="29"/>
        <v>2.4587681256733971</v>
      </c>
    </row>
    <row r="79" spans="1:79" x14ac:dyDescent="0.2">
      <c r="A79" s="54">
        <v>48.2898</v>
      </c>
      <c r="B79" s="54">
        <v>35.311099999999996</v>
      </c>
      <c r="C79" s="54">
        <v>27.736199999999997</v>
      </c>
      <c r="D79" s="54">
        <v>40.948400000000007</v>
      </c>
      <c r="E79" s="54">
        <v>46.526899999999998</v>
      </c>
      <c r="F79" s="54">
        <v>30.670599999999993</v>
      </c>
      <c r="G79" s="54">
        <v>36.558099999999996</v>
      </c>
      <c r="H79" s="54">
        <v>25.308599999999998</v>
      </c>
      <c r="I79" s="54">
        <v>39.046899999999994</v>
      </c>
      <c r="J79" s="54">
        <v>45.632199999999997</v>
      </c>
      <c r="K79" s="50"/>
      <c r="L79" s="50">
        <f t="shared" si="15"/>
        <v>37.602880000000006</v>
      </c>
      <c r="M79" s="49">
        <f t="shared" si="16"/>
        <v>7.9895563170929318</v>
      </c>
      <c r="N79" s="49">
        <f t="shared" si="17"/>
        <v>2.5265195456200127</v>
      </c>
      <c r="P79" s="50">
        <v>34.617500000000007</v>
      </c>
      <c r="Q79" s="50">
        <v>44.489699999999999</v>
      </c>
      <c r="R79" s="50">
        <v>51.933300000000003</v>
      </c>
      <c r="S79" s="50">
        <v>60.759399999999999</v>
      </c>
      <c r="T79" s="50">
        <v>34.673100000000005</v>
      </c>
      <c r="U79" s="50">
        <v>28.670500000000004</v>
      </c>
      <c r="V79" s="50">
        <v>44.183700000000002</v>
      </c>
      <c r="W79" s="50">
        <v>61.21520000000001</v>
      </c>
      <c r="X79" s="50">
        <v>42.450999999999993</v>
      </c>
      <c r="Y79" s="50"/>
      <c r="Z79" s="50">
        <f t="shared" si="18"/>
        <v>44.777044444444449</v>
      </c>
      <c r="AA79" s="49">
        <f t="shared" si="19"/>
        <v>11.442424123422345</v>
      </c>
      <c r="AB79" s="49">
        <f t="shared" si="20"/>
        <v>3.8141413744741151</v>
      </c>
      <c r="AD79" s="50">
        <v>32.066999999999993</v>
      </c>
      <c r="AE79" s="50">
        <v>36.891120000000008</v>
      </c>
      <c r="AF79" s="50">
        <v>40.504320000000007</v>
      </c>
      <c r="AG79" s="50">
        <v>47.311800000000005</v>
      </c>
      <c r="AH79" s="50">
        <v>35.451840000000011</v>
      </c>
      <c r="AI79" s="50">
        <v>34.824960000000011</v>
      </c>
      <c r="AJ79" s="50">
        <v>34.271040000000006</v>
      </c>
      <c r="AK79" s="50">
        <v>41.062080000000002</v>
      </c>
      <c r="AL79" s="50">
        <v>40.5396</v>
      </c>
      <c r="AM79" s="50">
        <v>29.682479999999998</v>
      </c>
      <c r="AN79" s="50"/>
      <c r="AO79" s="50">
        <f t="shared" si="21"/>
        <v>37.260624</v>
      </c>
      <c r="AP79" s="49">
        <f t="shared" si="22"/>
        <v>5.1168831305786231</v>
      </c>
      <c r="AQ79" s="49">
        <f t="shared" si="23"/>
        <v>1.7056277101928743</v>
      </c>
      <c r="AS79" s="50">
        <v>74.343000000000004</v>
      </c>
      <c r="AT79" s="50">
        <v>41.908999999999992</v>
      </c>
      <c r="AU79" s="50">
        <v>48.088999999999999</v>
      </c>
      <c r="AV79" s="50">
        <v>25.733000000000004</v>
      </c>
      <c r="AW79" s="50">
        <v>58.143000000000001</v>
      </c>
      <c r="AX79" s="50">
        <v>21.307999999999993</v>
      </c>
      <c r="AY79" s="50">
        <v>33.459000000000003</v>
      </c>
      <c r="AZ79" s="50">
        <v>49.760300000000001</v>
      </c>
      <c r="BA79" s="50">
        <v>64.483000000000004</v>
      </c>
      <c r="BB79" s="50">
        <v>14.670199999999994</v>
      </c>
      <c r="BC79" s="50">
        <v>30.528999999999996</v>
      </c>
      <c r="BD79" s="50"/>
      <c r="BE79" s="50">
        <f t="shared" si="24"/>
        <v>42.038772727272722</v>
      </c>
      <c r="BF79" s="49">
        <f t="shared" si="25"/>
        <v>17.302688685143707</v>
      </c>
      <c r="BG79" s="49">
        <f t="shared" si="26"/>
        <v>5.7675628950479023</v>
      </c>
      <c r="BI79">
        <v>20.835359999999994</v>
      </c>
      <c r="BJ79">
        <v>44.861829999999983</v>
      </c>
      <c r="BK79">
        <v>36.731239999999985</v>
      </c>
      <c r="BL79">
        <v>35.09726999999998</v>
      </c>
      <c r="BM79">
        <v>43.476159999999993</v>
      </c>
      <c r="BN79">
        <v>45.307339999999996</v>
      </c>
      <c r="BO79">
        <v>21.434009999999986</v>
      </c>
      <c r="BP79">
        <v>32.136779999999987</v>
      </c>
      <c r="BQ79">
        <v>32.26457000000002</v>
      </c>
      <c r="BR79">
        <v>23.356059999999985</v>
      </c>
      <c r="BS79">
        <v>55.266900000000007</v>
      </c>
      <c r="BT79">
        <v>39.766349999999989</v>
      </c>
      <c r="BU79">
        <v>39.981369999999998</v>
      </c>
      <c r="BV79">
        <v>27.82259999999998</v>
      </c>
      <c r="BW79">
        <v>38.32074999999999</v>
      </c>
      <c r="BY79" s="50">
        <f t="shared" si="27"/>
        <v>35.777239333333327</v>
      </c>
      <c r="BZ79" s="49">
        <f t="shared" si="28"/>
        <v>9.732288887879097</v>
      </c>
      <c r="CA79" s="49">
        <f t="shared" si="29"/>
        <v>2.5128661855490164</v>
      </c>
    </row>
    <row r="80" spans="1:79" x14ac:dyDescent="0.2">
      <c r="A80" s="54">
        <v>47.463700000000003</v>
      </c>
      <c r="B80" s="54">
        <v>37.873000000000005</v>
      </c>
      <c r="C80" s="54">
        <v>29.103399999999993</v>
      </c>
      <c r="D80" s="54">
        <v>35.525700000000001</v>
      </c>
      <c r="E80" s="54">
        <v>48.766099999999994</v>
      </c>
      <c r="F80" s="54">
        <v>34.480400000000003</v>
      </c>
      <c r="G80" s="54">
        <v>36.9405</v>
      </c>
      <c r="H80" s="54">
        <v>28.518500000000003</v>
      </c>
      <c r="I80" s="54">
        <v>39.062299999999993</v>
      </c>
      <c r="J80" s="54">
        <v>48.134600000000006</v>
      </c>
      <c r="K80" s="50"/>
      <c r="L80" s="50">
        <f t="shared" si="15"/>
        <v>38.586820000000003</v>
      </c>
      <c r="M80" s="49">
        <f t="shared" si="16"/>
        <v>7.412918872826749</v>
      </c>
      <c r="N80" s="49">
        <f t="shared" si="17"/>
        <v>2.3441707748180591</v>
      </c>
      <c r="P80" s="50">
        <v>35.877299999999991</v>
      </c>
      <c r="Q80" s="50">
        <v>42.096900000000005</v>
      </c>
      <c r="R80" s="50">
        <v>55.703199999999995</v>
      </c>
      <c r="S80" s="50">
        <v>61.408000000000001</v>
      </c>
      <c r="T80" s="50">
        <v>35.510099999999994</v>
      </c>
      <c r="U80" s="50">
        <v>29.225200000000001</v>
      </c>
      <c r="V80" s="50">
        <v>44.209299999999999</v>
      </c>
      <c r="W80" s="50">
        <v>64.033199999999994</v>
      </c>
      <c r="X80" s="50">
        <v>41.383999999999986</v>
      </c>
      <c r="Y80" s="50"/>
      <c r="Z80" s="50">
        <f t="shared" si="18"/>
        <v>45.49413333333333</v>
      </c>
      <c r="AA80" s="49">
        <f t="shared" si="19"/>
        <v>12.186575458060407</v>
      </c>
      <c r="AB80" s="49">
        <f t="shared" si="20"/>
        <v>4.062191819353469</v>
      </c>
      <c r="AD80" s="50">
        <v>33.725520000000003</v>
      </c>
      <c r="AE80" s="50">
        <v>38.936520000000009</v>
      </c>
      <c r="AF80" s="50">
        <v>40.834560000000003</v>
      </c>
      <c r="AG80" s="50">
        <v>47.454120000000003</v>
      </c>
      <c r="AH80" s="50">
        <v>36.666479999999986</v>
      </c>
      <c r="AI80" s="50">
        <v>35.557079999999992</v>
      </c>
      <c r="AJ80" s="50">
        <v>34.714800000000004</v>
      </c>
      <c r="AK80" s="50">
        <v>41.600040000000007</v>
      </c>
      <c r="AL80" s="50">
        <v>42.20676000000001</v>
      </c>
      <c r="AM80" s="50">
        <v>31.943280000000016</v>
      </c>
      <c r="AN80" s="50"/>
      <c r="AO80" s="50">
        <f t="shared" si="21"/>
        <v>38.36391600000001</v>
      </c>
      <c r="AP80" s="49">
        <f t="shared" si="22"/>
        <v>4.7065568863873342</v>
      </c>
      <c r="AQ80" s="49">
        <f t="shared" si="23"/>
        <v>1.5688522954624446</v>
      </c>
      <c r="AS80" s="50">
        <v>71.37700000000001</v>
      </c>
      <c r="AT80" s="50">
        <v>47.296999999999997</v>
      </c>
      <c r="AU80" s="50">
        <v>49.606999999999999</v>
      </c>
      <c r="AV80" s="50">
        <v>25.306000000000012</v>
      </c>
      <c r="AW80" s="50">
        <v>61.792000000000002</v>
      </c>
      <c r="AX80" s="50">
        <v>27.442000000000007</v>
      </c>
      <c r="AY80" s="50">
        <v>28.793000000000006</v>
      </c>
      <c r="AZ80" s="50">
        <v>49.717700000000008</v>
      </c>
      <c r="BA80" s="50">
        <v>65.147999999999996</v>
      </c>
      <c r="BB80" s="50">
        <v>11.829299999999989</v>
      </c>
      <c r="BC80" s="50">
        <v>35.110600000000005</v>
      </c>
      <c r="BD80" s="50"/>
      <c r="BE80" s="50">
        <f t="shared" si="24"/>
        <v>43.038145454545457</v>
      </c>
      <c r="BF80" s="49">
        <f t="shared" si="25"/>
        <v>18.054369604944533</v>
      </c>
      <c r="BG80" s="49">
        <f t="shared" si="26"/>
        <v>6.0181232016481774</v>
      </c>
      <c r="BI80">
        <v>21.207029999999989</v>
      </c>
      <c r="BJ80">
        <v>45.353749999999991</v>
      </c>
      <c r="BK80">
        <v>37.531130000000019</v>
      </c>
      <c r="BL80">
        <v>35.808759999999992</v>
      </c>
      <c r="BM80">
        <v>45.216470000000015</v>
      </c>
      <c r="BN80">
        <v>45.42304</v>
      </c>
      <c r="BO80">
        <v>18.590259999999986</v>
      </c>
      <c r="BP80">
        <v>32.53822000000001</v>
      </c>
      <c r="BQ80">
        <v>33.475649999999987</v>
      </c>
      <c r="BR80">
        <v>24.458199999999991</v>
      </c>
      <c r="BS80">
        <v>56.833659999999995</v>
      </c>
      <c r="BT80">
        <v>40.588859999999983</v>
      </c>
      <c r="BU80">
        <v>39.420680000000004</v>
      </c>
      <c r="BV80">
        <v>27.478490000000022</v>
      </c>
      <c r="BW80">
        <v>39.619320000000016</v>
      </c>
      <c r="BY80" s="50">
        <f t="shared" si="27"/>
        <v>36.236234666666668</v>
      </c>
      <c r="BZ80" s="49">
        <f t="shared" si="28"/>
        <v>10.31223121427371</v>
      </c>
      <c r="CA80" s="49">
        <f t="shared" si="29"/>
        <v>2.6626066503414911</v>
      </c>
    </row>
    <row r="81" spans="1:79" x14ac:dyDescent="0.2">
      <c r="A81" s="54">
        <v>46.673900000000003</v>
      </c>
      <c r="B81" s="54">
        <v>39.102500000000006</v>
      </c>
      <c r="C81" s="54">
        <v>29.838700000000003</v>
      </c>
      <c r="D81" s="54">
        <v>44.206599999999995</v>
      </c>
      <c r="E81" s="54">
        <v>49.473500000000001</v>
      </c>
      <c r="F81" s="54">
        <v>37.385400000000004</v>
      </c>
      <c r="G81" s="54">
        <v>37.524100000000004</v>
      </c>
      <c r="H81" s="54">
        <v>29.444400000000002</v>
      </c>
      <c r="I81" s="54">
        <v>38.459999999999994</v>
      </c>
      <c r="J81" s="54">
        <v>49.309899999999999</v>
      </c>
      <c r="K81" s="50"/>
      <c r="L81" s="50">
        <f t="shared" si="15"/>
        <v>40.1419</v>
      </c>
      <c r="M81" s="49">
        <f t="shared" si="16"/>
        <v>7.2208997454149451</v>
      </c>
      <c r="N81" s="49">
        <f t="shared" si="17"/>
        <v>2.2834489951241217</v>
      </c>
      <c r="P81" s="50">
        <v>37.126100000000008</v>
      </c>
      <c r="Q81" s="50">
        <v>42.954499999999996</v>
      </c>
      <c r="R81" s="50">
        <v>58.010499999999993</v>
      </c>
      <c r="S81" s="50">
        <v>61.876900000000006</v>
      </c>
      <c r="T81" s="50">
        <v>36.625900000000001</v>
      </c>
      <c r="U81" s="50">
        <v>29.328199999999995</v>
      </c>
      <c r="V81" s="50">
        <v>46.3596</v>
      </c>
      <c r="W81" s="50">
        <v>65.2654</v>
      </c>
      <c r="X81" s="50">
        <v>40.856400000000008</v>
      </c>
      <c r="Y81" s="50"/>
      <c r="Z81" s="50">
        <f t="shared" si="18"/>
        <v>46.489277777777779</v>
      </c>
      <c r="AA81" s="49">
        <f t="shared" si="19"/>
        <v>12.478776667584233</v>
      </c>
      <c r="AB81" s="49">
        <f t="shared" si="20"/>
        <v>4.1595922225280777</v>
      </c>
      <c r="AD81" s="50">
        <v>35.342159999999986</v>
      </c>
      <c r="AE81" s="50">
        <v>40.382159999999992</v>
      </c>
      <c r="AF81" s="50">
        <v>42.310679999999998</v>
      </c>
      <c r="AG81" s="50">
        <v>48.391319999999993</v>
      </c>
      <c r="AH81" s="50">
        <v>38.524440000000006</v>
      </c>
      <c r="AI81" s="50">
        <v>35.373359999999998</v>
      </c>
      <c r="AJ81" s="50">
        <v>36.600599999999986</v>
      </c>
      <c r="AK81" s="50">
        <v>42.413760000000003</v>
      </c>
      <c r="AL81" s="50">
        <v>43.860720000000001</v>
      </c>
      <c r="AM81" s="50">
        <v>33.599160000000005</v>
      </c>
      <c r="AN81" s="50"/>
      <c r="AO81" s="50">
        <f t="shared" si="21"/>
        <v>39.679836000000002</v>
      </c>
      <c r="AP81" s="49">
        <f t="shared" si="22"/>
        <v>4.6436121558975936</v>
      </c>
      <c r="AQ81" s="49">
        <f t="shared" si="23"/>
        <v>1.5478707186325311</v>
      </c>
      <c r="AS81" s="50">
        <v>74.712999999999994</v>
      </c>
      <c r="AT81" s="50">
        <v>49.451999999999998</v>
      </c>
      <c r="AU81" s="50">
        <v>46.324999999999989</v>
      </c>
      <c r="AV81" s="50">
        <v>22.191000000000003</v>
      </c>
      <c r="AW81" s="50">
        <v>61.963999999999999</v>
      </c>
      <c r="AX81" s="50">
        <v>34.022999999999996</v>
      </c>
      <c r="AY81" s="50">
        <v>25.009999999999991</v>
      </c>
      <c r="AZ81" s="50">
        <v>47.351699999999994</v>
      </c>
      <c r="BA81" s="50">
        <v>65.861000000000004</v>
      </c>
      <c r="BB81" s="50">
        <v>17.7637</v>
      </c>
      <c r="BC81" s="50">
        <v>32.454899999999995</v>
      </c>
      <c r="BD81" s="50"/>
      <c r="BE81" s="50">
        <f t="shared" si="24"/>
        <v>43.37357272727273</v>
      </c>
      <c r="BF81" s="49">
        <f t="shared" si="25"/>
        <v>17.20718230485457</v>
      </c>
      <c r="BG81" s="49">
        <f t="shared" si="26"/>
        <v>5.7357274349515235</v>
      </c>
      <c r="BI81">
        <v>20.078499999999991</v>
      </c>
      <c r="BJ81">
        <v>48.295130000000015</v>
      </c>
      <c r="BK81">
        <v>38.415259999999989</v>
      </c>
      <c r="BL81">
        <v>34.766030000000001</v>
      </c>
      <c r="BM81">
        <v>46.324980000000011</v>
      </c>
      <c r="BN81">
        <v>47.509669999999986</v>
      </c>
      <c r="BO81">
        <v>17.971589999999992</v>
      </c>
      <c r="BP81">
        <v>31.99924</v>
      </c>
      <c r="BQ81">
        <v>32.583460000000002</v>
      </c>
      <c r="BR81">
        <v>25.37821000000001</v>
      </c>
      <c r="BS81">
        <v>58.513260000000002</v>
      </c>
      <c r="BT81">
        <v>42.900000000000006</v>
      </c>
      <c r="BU81">
        <v>37.669579999999996</v>
      </c>
      <c r="BV81">
        <v>27.76306000000001</v>
      </c>
      <c r="BW81">
        <v>40.295059999999992</v>
      </c>
      <c r="BY81" s="50">
        <f t="shared" si="27"/>
        <v>36.697535333333335</v>
      </c>
      <c r="BZ81" s="49">
        <f t="shared" si="28"/>
        <v>11.189484347363729</v>
      </c>
      <c r="CA81" s="49">
        <f t="shared" si="29"/>
        <v>2.8891124353325526</v>
      </c>
    </row>
    <row r="82" spans="1:79" x14ac:dyDescent="0.2">
      <c r="A82" s="54">
        <v>46.683400000000006</v>
      </c>
      <c r="B82" s="54">
        <v>39.119299999999996</v>
      </c>
      <c r="C82" s="54">
        <v>31.616600000000005</v>
      </c>
      <c r="D82" s="54">
        <v>44.985500000000002</v>
      </c>
      <c r="E82" s="54">
        <v>50.549700000000001</v>
      </c>
      <c r="F82" s="54">
        <v>38.508700000000005</v>
      </c>
      <c r="G82" s="54">
        <v>37.302000000000007</v>
      </c>
      <c r="H82" s="54">
        <v>29.108000000000004</v>
      </c>
      <c r="I82" s="54">
        <v>36.9589</v>
      </c>
      <c r="J82" s="54">
        <v>49.071100000000001</v>
      </c>
      <c r="K82" s="50"/>
      <c r="L82" s="50">
        <f t="shared" si="15"/>
        <v>40.39032000000001</v>
      </c>
      <c r="M82" s="49">
        <f t="shared" si="16"/>
        <v>7.2266846174130777</v>
      </c>
      <c r="N82" s="49">
        <f t="shared" si="17"/>
        <v>2.2852783322727848</v>
      </c>
      <c r="P82" s="50">
        <v>36.619500000000016</v>
      </c>
      <c r="Q82" s="50">
        <v>45.725700000000003</v>
      </c>
      <c r="R82" s="50">
        <v>56.6477</v>
      </c>
      <c r="S82" s="50">
        <v>62.728300000000004</v>
      </c>
      <c r="T82" s="50">
        <v>37.558499999999995</v>
      </c>
      <c r="U82" s="50">
        <v>29.199200000000005</v>
      </c>
      <c r="V82" s="50">
        <v>46.857100000000003</v>
      </c>
      <c r="W82" s="50">
        <v>63.836500000000001</v>
      </c>
      <c r="X82" s="50">
        <v>41.409500000000008</v>
      </c>
      <c r="Y82" s="50"/>
      <c r="Z82" s="50">
        <f t="shared" si="18"/>
        <v>46.731333333333332</v>
      </c>
      <c r="AA82" s="49">
        <f t="shared" si="19"/>
        <v>12.093070157739115</v>
      </c>
      <c r="AB82" s="49">
        <f t="shared" si="20"/>
        <v>4.0310233859130387</v>
      </c>
      <c r="AD82" s="50">
        <v>36.677160000000001</v>
      </c>
      <c r="AE82" s="50">
        <v>42.44100000000001</v>
      </c>
      <c r="AF82" s="50">
        <v>44.323919999999994</v>
      </c>
      <c r="AG82" s="50">
        <v>49.491840000000003</v>
      </c>
      <c r="AH82" s="50">
        <v>39.360120000000002</v>
      </c>
      <c r="AI82" s="50">
        <v>34.749479999999991</v>
      </c>
      <c r="AJ82" s="50">
        <v>35.424000000000014</v>
      </c>
      <c r="AK82" s="50">
        <v>43.568759999999997</v>
      </c>
      <c r="AL82" s="50">
        <v>45.086759999999998</v>
      </c>
      <c r="AM82" s="50">
        <v>34.782840000000007</v>
      </c>
      <c r="AN82" s="50"/>
      <c r="AO82" s="50">
        <f t="shared" si="21"/>
        <v>40.590588000000011</v>
      </c>
      <c r="AP82" s="49">
        <f t="shared" si="22"/>
        <v>5.2444453424552204</v>
      </c>
      <c r="AQ82" s="49">
        <f t="shared" si="23"/>
        <v>1.7481484474850735</v>
      </c>
      <c r="AS82" s="50">
        <v>79.966999999999999</v>
      </c>
      <c r="AT82" s="50">
        <v>45.943999999999988</v>
      </c>
      <c r="AU82" s="50">
        <v>48.463999999999999</v>
      </c>
      <c r="AV82" s="50">
        <v>24.278999999999996</v>
      </c>
      <c r="AW82" s="50">
        <v>58.040000000000006</v>
      </c>
      <c r="AX82" s="50">
        <v>36.115000000000009</v>
      </c>
      <c r="AY82" s="50">
        <v>27.092000000000013</v>
      </c>
      <c r="AZ82" s="50">
        <v>54.441100000000006</v>
      </c>
      <c r="BA82" s="50">
        <v>64.141999999999996</v>
      </c>
      <c r="BB82" s="50">
        <v>26.815899999999999</v>
      </c>
      <c r="BC82" s="50">
        <v>29.865100000000012</v>
      </c>
      <c r="BD82" s="50"/>
      <c r="BE82" s="50">
        <f t="shared" si="24"/>
        <v>45.015009090909096</v>
      </c>
      <c r="BF82" s="49">
        <f t="shared" si="25"/>
        <v>15.347407256357647</v>
      </c>
      <c r="BG82" s="49">
        <f t="shared" si="26"/>
        <v>5.1158024187858819</v>
      </c>
      <c r="BI82">
        <v>18.564390000000017</v>
      </c>
      <c r="BJ82">
        <v>50.231870000000015</v>
      </c>
      <c r="BK82">
        <v>37.447929999999985</v>
      </c>
      <c r="BL82">
        <v>33.167419999999993</v>
      </c>
      <c r="BM82">
        <v>46.642960000000002</v>
      </c>
      <c r="BN82">
        <v>48.114820000000009</v>
      </c>
      <c r="BO82">
        <v>20.007259999999988</v>
      </c>
      <c r="BP82">
        <v>30.414150000000006</v>
      </c>
      <c r="BQ82">
        <v>31.951530000000005</v>
      </c>
      <c r="BR82">
        <v>27.299999999999997</v>
      </c>
      <c r="BS82">
        <v>59.16091999999999</v>
      </c>
      <c r="BT82">
        <v>45.066709999999986</v>
      </c>
      <c r="BU82">
        <v>35.77600000000001</v>
      </c>
      <c r="BV82">
        <v>29.950959999999995</v>
      </c>
      <c r="BW82">
        <v>40.471860000000021</v>
      </c>
      <c r="BY82" s="50">
        <f t="shared" si="27"/>
        <v>36.951251999999997</v>
      </c>
      <c r="BZ82" s="49">
        <f t="shared" si="28"/>
        <v>11.393784291428499</v>
      </c>
      <c r="CA82" s="49">
        <f t="shared" si="29"/>
        <v>2.9418624540654834</v>
      </c>
    </row>
    <row r="83" spans="1:79" x14ac:dyDescent="0.2">
      <c r="A83" s="54">
        <v>48.330200000000005</v>
      </c>
      <c r="B83" s="54">
        <v>38.653599999999997</v>
      </c>
      <c r="C83" s="54">
        <v>33.979200000000006</v>
      </c>
      <c r="D83" s="54">
        <v>47.503</v>
      </c>
      <c r="E83" s="54">
        <v>50.243899999999996</v>
      </c>
      <c r="F83" s="54">
        <v>38.418300000000002</v>
      </c>
      <c r="G83" s="54">
        <v>36.925200000000004</v>
      </c>
      <c r="H83" s="54">
        <v>27.987700000000004</v>
      </c>
      <c r="I83" s="54">
        <v>37.595299999999995</v>
      </c>
      <c r="J83" s="54">
        <v>48.240399999999994</v>
      </c>
      <c r="K83" s="50"/>
      <c r="L83" s="50">
        <f t="shared" si="15"/>
        <v>40.787680000000002</v>
      </c>
      <c r="M83" s="49">
        <f t="shared" si="16"/>
        <v>7.3968570765337018</v>
      </c>
      <c r="N83" s="49">
        <f t="shared" si="17"/>
        <v>2.339091588858091</v>
      </c>
      <c r="P83" s="50">
        <v>35.092600000000004</v>
      </c>
      <c r="Q83" s="50">
        <v>46.3065</v>
      </c>
      <c r="R83" s="50">
        <v>54.9773</v>
      </c>
      <c r="S83" s="50">
        <v>62.579099999999997</v>
      </c>
      <c r="T83" s="50">
        <v>38.022900000000007</v>
      </c>
      <c r="U83" s="50">
        <v>29.928899999999999</v>
      </c>
      <c r="V83" s="50">
        <v>44.470799999999997</v>
      </c>
      <c r="W83" s="50">
        <v>62.375</v>
      </c>
      <c r="X83" s="50">
        <v>43.614599999999996</v>
      </c>
      <c r="Y83" s="50"/>
      <c r="Z83" s="50">
        <f t="shared" si="18"/>
        <v>46.374188888888881</v>
      </c>
      <c r="AA83" s="49">
        <f t="shared" si="19"/>
        <v>11.572311910379497</v>
      </c>
      <c r="AB83" s="49">
        <f t="shared" si="20"/>
        <v>3.8574373034598324</v>
      </c>
      <c r="AD83" s="50">
        <v>36.693840000000009</v>
      </c>
      <c r="AE83" s="50">
        <v>43.920360000000002</v>
      </c>
      <c r="AF83" s="50">
        <v>46.129079999999995</v>
      </c>
      <c r="AG83" s="50">
        <v>51.434399999999989</v>
      </c>
      <c r="AH83" s="50">
        <v>39.65448</v>
      </c>
      <c r="AI83" s="50">
        <v>34.107479999999995</v>
      </c>
      <c r="AJ83" s="50">
        <v>34.430640000000018</v>
      </c>
      <c r="AK83" s="50">
        <v>44.828640000000007</v>
      </c>
      <c r="AL83" s="50">
        <v>44.392440000000001</v>
      </c>
      <c r="AM83" s="50">
        <v>34.88183999999999</v>
      </c>
      <c r="AN83" s="50"/>
      <c r="AO83" s="50">
        <f t="shared" si="21"/>
        <v>41.047320000000006</v>
      </c>
      <c r="AP83" s="49">
        <f t="shared" si="22"/>
        <v>6.0955659932117063</v>
      </c>
      <c r="AQ83" s="49">
        <f t="shared" si="23"/>
        <v>2.0318553310705689</v>
      </c>
      <c r="AS83" s="50">
        <v>79.263999999999996</v>
      </c>
      <c r="AT83" s="50">
        <v>44.294000000000011</v>
      </c>
      <c r="AU83" s="50">
        <v>53.382000000000005</v>
      </c>
      <c r="AV83" s="50">
        <v>22.439999999999998</v>
      </c>
      <c r="AW83" s="50">
        <v>56.911000000000001</v>
      </c>
      <c r="AX83" s="50">
        <v>34.626000000000005</v>
      </c>
      <c r="AY83" s="50">
        <v>27.082999999999998</v>
      </c>
      <c r="AZ83" s="50">
        <v>51.060599999999994</v>
      </c>
      <c r="BA83" s="50">
        <v>65.102000000000004</v>
      </c>
      <c r="BB83" s="50">
        <v>17.492999999999995</v>
      </c>
      <c r="BC83" s="50">
        <v>32.977500000000006</v>
      </c>
      <c r="BD83" s="50"/>
      <c r="BE83" s="50">
        <f t="shared" si="24"/>
        <v>44.057554545454543</v>
      </c>
      <c r="BF83" s="49">
        <f t="shared" si="25"/>
        <v>16.872098324386851</v>
      </c>
      <c r="BG83" s="49">
        <f t="shared" si="26"/>
        <v>5.6240327747956167</v>
      </c>
      <c r="BI83">
        <v>18.793839999999989</v>
      </c>
      <c r="BJ83">
        <v>51.228449999999995</v>
      </c>
      <c r="BK83">
        <v>35.610770000000002</v>
      </c>
      <c r="BL83">
        <v>31.494839999999996</v>
      </c>
      <c r="BM83">
        <v>46.404280000000014</v>
      </c>
      <c r="BN83">
        <v>46.013109999999998</v>
      </c>
      <c r="BO83">
        <v>22.498970000000014</v>
      </c>
      <c r="BP83">
        <v>29.831230000000005</v>
      </c>
      <c r="BQ83">
        <v>34.033479999999997</v>
      </c>
      <c r="BR83">
        <v>27.915419999999997</v>
      </c>
      <c r="BS83">
        <v>60.277230000000003</v>
      </c>
      <c r="BT83">
        <v>46.814039999999991</v>
      </c>
      <c r="BU83">
        <v>36.322260000000014</v>
      </c>
      <c r="BV83">
        <v>31.994429999999994</v>
      </c>
      <c r="BW83">
        <v>40.830659999999995</v>
      </c>
      <c r="BY83" s="50">
        <f t="shared" si="27"/>
        <v>37.337533999999998</v>
      </c>
      <c r="BZ83" s="49">
        <f t="shared" si="28"/>
        <v>11.229591963592588</v>
      </c>
      <c r="CA83" s="49">
        <f t="shared" si="29"/>
        <v>2.8994681773132491</v>
      </c>
    </row>
    <row r="84" spans="1:79" x14ac:dyDescent="0.2">
      <c r="A84" s="54">
        <v>49.905000000000001</v>
      </c>
      <c r="B84" s="54">
        <v>38.4328</v>
      </c>
      <c r="C84" s="54">
        <v>34.655600000000007</v>
      </c>
      <c r="D84" s="54">
        <v>50.390699999999995</v>
      </c>
      <c r="E84" s="54">
        <v>48.990700000000004</v>
      </c>
      <c r="F84" s="54">
        <v>39.177499999999995</v>
      </c>
      <c r="G84" s="54">
        <v>38.080799999999996</v>
      </c>
      <c r="H84" s="54">
        <v>27.851900000000001</v>
      </c>
      <c r="I84" s="54">
        <v>40.833299999999994</v>
      </c>
      <c r="J84" s="54">
        <v>46.929900000000004</v>
      </c>
      <c r="K84" s="50"/>
      <c r="L84" s="50">
        <f t="shared" si="15"/>
        <v>41.524819999999998</v>
      </c>
      <c r="M84" s="49">
        <f t="shared" si="16"/>
        <v>7.4186731087918236</v>
      </c>
      <c r="N84" s="49">
        <f t="shared" si="17"/>
        <v>2.3459904240024283</v>
      </c>
      <c r="P84" s="50">
        <v>36.261200000000002</v>
      </c>
      <c r="Q84" s="50">
        <v>45.748099999999994</v>
      </c>
      <c r="R84" s="50">
        <v>55.937200000000004</v>
      </c>
      <c r="S84" s="50">
        <v>61.357100000000003</v>
      </c>
      <c r="T84" s="50">
        <v>38.932199999999995</v>
      </c>
      <c r="U84" s="50">
        <v>31.716099999999997</v>
      </c>
      <c r="V84" s="50">
        <v>44.850300000000004</v>
      </c>
      <c r="W84" s="50">
        <v>61.928500000000014</v>
      </c>
      <c r="X84" s="50">
        <v>47.280299999999983</v>
      </c>
      <c r="Y84" s="50"/>
      <c r="Z84" s="50">
        <f t="shared" si="18"/>
        <v>47.112333333333339</v>
      </c>
      <c r="AA84" s="49">
        <f t="shared" si="19"/>
        <v>10.776260139654173</v>
      </c>
      <c r="AB84" s="49">
        <f t="shared" si="20"/>
        <v>3.5920867132180576</v>
      </c>
      <c r="AD84" s="50">
        <v>35.982119999999988</v>
      </c>
      <c r="AE84" s="50">
        <v>44.352480000000007</v>
      </c>
      <c r="AF84" s="50">
        <v>46.314720000000001</v>
      </c>
      <c r="AG84" s="50">
        <v>52.453319999999998</v>
      </c>
      <c r="AH84" s="50">
        <v>40.110479999999995</v>
      </c>
      <c r="AI84" s="50">
        <v>33.958319999999993</v>
      </c>
      <c r="AJ84" s="50">
        <v>36.925920000000005</v>
      </c>
      <c r="AK84" s="50">
        <v>43.684679999999993</v>
      </c>
      <c r="AL84" s="50">
        <v>45.192599999999999</v>
      </c>
      <c r="AM84" s="50">
        <v>34.287600000000005</v>
      </c>
      <c r="AN84" s="50"/>
      <c r="AO84" s="50">
        <f t="shared" si="21"/>
        <v>41.326224000000003</v>
      </c>
      <c r="AP84" s="49">
        <f t="shared" si="22"/>
        <v>6.1223201808137562</v>
      </c>
      <c r="AQ84" s="49">
        <f t="shared" si="23"/>
        <v>2.0407733936045855</v>
      </c>
      <c r="AS84" s="50">
        <v>81.984999999999999</v>
      </c>
      <c r="AT84" s="50">
        <v>50.162000000000006</v>
      </c>
      <c r="AU84" s="50">
        <v>52.917000000000002</v>
      </c>
      <c r="AV84" s="50">
        <v>24.240000000000009</v>
      </c>
      <c r="AW84" s="50">
        <v>59.533000000000001</v>
      </c>
      <c r="AX84" s="50">
        <v>38.738</v>
      </c>
      <c r="AY84" s="50">
        <v>28.590000000000003</v>
      </c>
      <c r="AZ84" s="50">
        <v>50.598500000000001</v>
      </c>
      <c r="BA84" s="50">
        <v>66.811000000000007</v>
      </c>
      <c r="BB84" s="50">
        <v>16.69550000000001</v>
      </c>
      <c r="BC84" s="50">
        <v>32.6404</v>
      </c>
      <c r="BD84" s="50"/>
      <c r="BE84" s="50">
        <f t="shared" si="24"/>
        <v>45.71912727272727</v>
      </c>
      <c r="BF84" s="49">
        <f t="shared" si="25"/>
        <v>17.117587332988837</v>
      </c>
      <c r="BG84" s="49">
        <f t="shared" si="26"/>
        <v>5.705862444329612</v>
      </c>
      <c r="BI84">
        <v>20.483190000000022</v>
      </c>
      <c r="BJ84">
        <v>51.945269999999994</v>
      </c>
      <c r="BK84">
        <v>34.935939999999988</v>
      </c>
      <c r="BL84">
        <v>31.727670000000003</v>
      </c>
      <c r="BM84">
        <v>46.390890000000013</v>
      </c>
      <c r="BN84">
        <v>42.628820000000019</v>
      </c>
      <c r="BO84">
        <v>23.983310000000003</v>
      </c>
      <c r="BP84">
        <v>29.476070000000007</v>
      </c>
      <c r="BQ84">
        <v>35.663420000000016</v>
      </c>
      <c r="BR84">
        <v>27.55428000000002</v>
      </c>
      <c r="BS84">
        <v>59.936629999999994</v>
      </c>
      <c r="BT84">
        <v>48.90925</v>
      </c>
      <c r="BU84">
        <v>38.929539999999989</v>
      </c>
      <c r="BV84">
        <v>31.888220000000018</v>
      </c>
      <c r="BW84">
        <v>39.61502999999999</v>
      </c>
      <c r="BY84" s="50">
        <f t="shared" si="27"/>
        <v>37.604502000000004</v>
      </c>
      <c r="BZ84" s="49">
        <f t="shared" si="28"/>
        <v>10.903072473396946</v>
      </c>
      <c r="CA84" s="49">
        <f t="shared" si="29"/>
        <v>2.8151612074639254</v>
      </c>
    </row>
    <row r="85" spans="1:79" x14ac:dyDescent="0.2">
      <c r="A85" s="54">
        <v>50.605099999999993</v>
      </c>
      <c r="B85" s="54">
        <v>38.972300000000004</v>
      </c>
      <c r="C85" s="54">
        <v>34.381699999999995</v>
      </c>
      <c r="D85" s="54">
        <v>51.621099999999998</v>
      </c>
      <c r="E85" s="54">
        <v>47.694999999999993</v>
      </c>
      <c r="F85" s="54">
        <v>39.636499999999998</v>
      </c>
      <c r="G85" s="54">
        <v>37.938000000000002</v>
      </c>
      <c r="H85" s="54">
        <v>27.580200000000005</v>
      </c>
      <c r="I85" s="54">
        <v>44.918599999999998</v>
      </c>
      <c r="J85" s="54">
        <v>46.746700000000004</v>
      </c>
      <c r="K85" s="50"/>
      <c r="L85" s="50">
        <f t="shared" si="15"/>
        <v>42.009519999999995</v>
      </c>
      <c r="M85" s="49">
        <f t="shared" si="16"/>
        <v>7.6544604805593233</v>
      </c>
      <c r="N85" s="49">
        <f t="shared" si="17"/>
        <v>2.4205529378314465</v>
      </c>
      <c r="P85" s="50">
        <v>37.367799999999988</v>
      </c>
      <c r="Q85" s="50">
        <v>46.487099999999998</v>
      </c>
      <c r="R85" s="50">
        <v>52.6417</v>
      </c>
      <c r="S85" s="50">
        <v>59.465000000000003</v>
      </c>
      <c r="T85" s="50">
        <v>42.206000000000003</v>
      </c>
      <c r="U85" s="50">
        <v>31.266400000000004</v>
      </c>
      <c r="V85" s="50">
        <v>47.975099999999998</v>
      </c>
      <c r="W85" s="50">
        <v>62.765800000000013</v>
      </c>
      <c r="X85" s="50">
        <v>50.667299999999983</v>
      </c>
      <c r="Y85" s="50"/>
      <c r="Z85" s="50">
        <f t="shared" si="18"/>
        <v>47.871355555555546</v>
      </c>
      <c r="AA85" s="49">
        <f t="shared" si="19"/>
        <v>10.043050871760935</v>
      </c>
      <c r="AB85" s="49">
        <f t="shared" si="20"/>
        <v>3.3476836239203114</v>
      </c>
      <c r="AD85" s="50">
        <v>36.112919999999995</v>
      </c>
      <c r="AE85" s="50">
        <v>46.682639999999992</v>
      </c>
      <c r="AF85" s="50">
        <v>46.117079999999994</v>
      </c>
      <c r="AG85" s="50">
        <v>51.023039999999995</v>
      </c>
      <c r="AH85" s="50">
        <v>39.595440000000004</v>
      </c>
      <c r="AI85" s="50">
        <v>33.115320000000004</v>
      </c>
      <c r="AJ85" s="50">
        <v>38.976959999999998</v>
      </c>
      <c r="AK85" s="50">
        <v>40.639800000000001</v>
      </c>
      <c r="AL85" s="50">
        <v>45.90972</v>
      </c>
      <c r="AM85" s="50">
        <v>35.382000000000012</v>
      </c>
      <c r="AN85" s="50"/>
      <c r="AO85" s="50">
        <f t="shared" si="21"/>
        <v>41.355491999999998</v>
      </c>
      <c r="AP85" s="49">
        <f t="shared" si="22"/>
        <v>5.863556054068237</v>
      </c>
      <c r="AQ85" s="49">
        <f t="shared" si="23"/>
        <v>1.9545186846894123</v>
      </c>
      <c r="AS85" s="50">
        <v>81.325999999999993</v>
      </c>
      <c r="AT85" s="50">
        <v>50.050999999999988</v>
      </c>
      <c r="AU85" s="50">
        <v>55.891999999999996</v>
      </c>
      <c r="AV85" s="50">
        <v>23.531000000000006</v>
      </c>
      <c r="AW85" s="50">
        <v>53.840999999999994</v>
      </c>
      <c r="AX85" s="50">
        <v>41.846000000000004</v>
      </c>
      <c r="AY85" s="50">
        <v>26.014999999999986</v>
      </c>
      <c r="AZ85" s="50">
        <v>51.694199999999995</v>
      </c>
      <c r="BA85" s="50">
        <v>65.781000000000006</v>
      </c>
      <c r="BB85" s="50">
        <v>19.522699999999986</v>
      </c>
      <c r="BC85" s="50">
        <v>36.894300000000001</v>
      </c>
      <c r="BD85" s="50"/>
      <c r="BE85" s="50">
        <f t="shared" si="24"/>
        <v>46.035836363636356</v>
      </c>
      <c r="BF85" s="49">
        <f t="shared" si="25"/>
        <v>16.277541826146376</v>
      </c>
      <c r="BG85" s="49">
        <f t="shared" si="26"/>
        <v>5.4258472753821252</v>
      </c>
      <c r="BI85">
        <v>21.924630000000022</v>
      </c>
      <c r="BJ85">
        <v>52.385190000000009</v>
      </c>
      <c r="BK85">
        <v>35.480900000000005</v>
      </c>
      <c r="BL85">
        <v>32.998419999999996</v>
      </c>
      <c r="BM85">
        <v>47.35354000000001</v>
      </c>
      <c r="BN85">
        <v>42.21177999999999</v>
      </c>
      <c r="BO85">
        <v>24.231610000000003</v>
      </c>
      <c r="BP85">
        <v>30.551689999999979</v>
      </c>
      <c r="BQ85">
        <v>36.448100000000011</v>
      </c>
      <c r="BR85">
        <v>27.463279999999997</v>
      </c>
      <c r="BS85">
        <v>58.381440000000026</v>
      </c>
      <c r="BT85">
        <v>49.32629</v>
      </c>
      <c r="BU85">
        <v>41.880800000000008</v>
      </c>
      <c r="BV85">
        <v>30.320549999999997</v>
      </c>
      <c r="BW85">
        <v>39.452140000000014</v>
      </c>
      <c r="BY85" s="50">
        <f t="shared" si="27"/>
        <v>38.027357333333335</v>
      </c>
      <c r="BZ85" s="49">
        <f t="shared" si="28"/>
        <v>10.624222372889566</v>
      </c>
      <c r="CA85" s="49">
        <f t="shared" si="29"/>
        <v>2.7431624211070353</v>
      </c>
    </row>
    <row r="86" spans="1:79" x14ac:dyDescent="0.2">
      <c r="A86" s="54">
        <v>50.496499999999997</v>
      </c>
      <c r="B86" s="54">
        <v>40.209199999999996</v>
      </c>
      <c r="C86" s="54">
        <v>33.903999999999996</v>
      </c>
      <c r="D86" s="54">
        <v>52.715900000000005</v>
      </c>
      <c r="E86" s="54">
        <v>48.605099999999993</v>
      </c>
      <c r="F86" s="54">
        <v>38.891599999999997</v>
      </c>
      <c r="G86" s="54">
        <v>37.313199999999995</v>
      </c>
      <c r="H86" s="54">
        <v>27.904300000000006</v>
      </c>
      <c r="I86" s="54">
        <v>48.115600000000001</v>
      </c>
      <c r="J86" s="54">
        <v>47.474400000000003</v>
      </c>
      <c r="K86" s="50"/>
      <c r="L86" s="50">
        <f t="shared" si="15"/>
        <v>42.562979999999996</v>
      </c>
      <c r="M86" s="49">
        <f t="shared" si="16"/>
        <v>8.1234756444653566</v>
      </c>
      <c r="N86" s="49">
        <f t="shared" si="17"/>
        <v>2.5688685553414725</v>
      </c>
      <c r="P86" s="50">
        <v>37.966800000000006</v>
      </c>
      <c r="Q86" s="50">
        <v>46.581800000000001</v>
      </c>
      <c r="R86" s="50">
        <v>51.3185</v>
      </c>
      <c r="S86" s="50">
        <v>57.951999999999998</v>
      </c>
      <c r="T86" s="50">
        <v>46.265000000000001</v>
      </c>
      <c r="U86" s="50">
        <v>28.232299999999995</v>
      </c>
      <c r="V86" s="50">
        <v>49.274900000000002</v>
      </c>
      <c r="W86" s="50">
        <v>64.486500000000007</v>
      </c>
      <c r="X86" s="50">
        <v>53.964399999999983</v>
      </c>
      <c r="Y86" s="50"/>
      <c r="Z86" s="50">
        <f t="shared" si="18"/>
        <v>48.449133333333329</v>
      </c>
      <c r="AA86" s="49">
        <f t="shared" si="19"/>
        <v>10.686977828647359</v>
      </c>
      <c r="AB86" s="49">
        <f t="shared" si="20"/>
        <v>3.562325942882453</v>
      </c>
      <c r="AD86" s="50">
        <v>38.408880000000003</v>
      </c>
      <c r="AE86" s="50">
        <v>48.195599999999992</v>
      </c>
      <c r="AF86" s="50">
        <v>45.497279999999996</v>
      </c>
      <c r="AG86" s="50">
        <v>50.241119999999995</v>
      </c>
      <c r="AH86" s="50">
        <v>38.738760000000006</v>
      </c>
      <c r="AI86" s="50">
        <v>32.301600000000008</v>
      </c>
      <c r="AJ86" s="50">
        <v>38.954880000000003</v>
      </c>
      <c r="AK86" s="50">
        <v>39.180480000000003</v>
      </c>
      <c r="AL86" s="50">
        <v>45.974640000000001</v>
      </c>
      <c r="AM86" s="50">
        <v>37.756200000000014</v>
      </c>
      <c r="AN86" s="50"/>
      <c r="AO86" s="50">
        <f t="shared" si="21"/>
        <v>41.524944000000005</v>
      </c>
      <c r="AP86" s="49">
        <f t="shared" si="22"/>
        <v>5.853501282719562</v>
      </c>
      <c r="AQ86" s="49">
        <f t="shared" si="23"/>
        <v>1.951167094239854</v>
      </c>
      <c r="AS86" s="50">
        <v>83.813000000000002</v>
      </c>
      <c r="AT86" s="50">
        <v>52.644000000000005</v>
      </c>
      <c r="AU86" s="50">
        <v>58.375</v>
      </c>
      <c r="AV86" s="50">
        <v>23.497000000000014</v>
      </c>
      <c r="AW86" s="50">
        <v>50</v>
      </c>
      <c r="AX86" s="50">
        <v>44.300999999999988</v>
      </c>
      <c r="AY86" s="50">
        <v>28.394000000000005</v>
      </c>
      <c r="AZ86" s="50">
        <v>49.628899999999987</v>
      </c>
      <c r="BA86" s="50">
        <v>66.680999999999997</v>
      </c>
      <c r="BB86" s="50">
        <v>17.365000000000009</v>
      </c>
      <c r="BC86" s="50">
        <v>34.343900000000005</v>
      </c>
      <c r="BD86" s="50"/>
      <c r="BE86" s="50">
        <f t="shared" si="24"/>
        <v>46.276618181818179</v>
      </c>
      <c r="BF86" s="49">
        <f t="shared" si="25"/>
        <v>16.56243255463837</v>
      </c>
      <c r="BG86" s="49">
        <f t="shared" si="26"/>
        <v>5.5208108515461234</v>
      </c>
      <c r="BI86">
        <v>22.422269999999983</v>
      </c>
      <c r="BJ86">
        <v>52.356460000000013</v>
      </c>
      <c r="BK86">
        <v>37.051169999999999</v>
      </c>
      <c r="BL86">
        <v>33.839390000000023</v>
      </c>
      <c r="BM86">
        <v>48.415769999999995</v>
      </c>
      <c r="BN86">
        <v>42.562259999999981</v>
      </c>
      <c r="BO86">
        <v>30.864080000000016</v>
      </c>
      <c r="BP86">
        <v>32.617130000000017</v>
      </c>
      <c r="BQ86">
        <v>37.160110000000003</v>
      </c>
      <c r="BR86">
        <v>27.997060000000019</v>
      </c>
      <c r="BS86">
        <v>58.156929999999988</v>
      </c>
      <c r="BT86">
        <v>46.707439999999991</v>
      </c>
      <c r="BU86">
        <v>43.244370000000018</v>
      </c>
      <c r="BV86">
        <v>27.988220000000013</v>
      </c>
      <c r="BW86">
        <v>42.021850000000001</v>
      </c>
      <c r="BY86" s="50">
        <f t="shared" si="27"/>
        <v>38.893633999999999</v>
      </c>
      <c r="BZ86" s="49">
        <f t="shared" si="28"/>
        <v>9.9678231021549806</v>
      </c>
      <c r="CA86" s="49">
        <f t="shared" si="29"/>
        <v>2.5736808581725192</v>
      </c>
    </row>
    <row r="87" spans="1:79" x14ac:dyDescent="0.2">
      <c r="A87" s="54">
        <v>50.9375</v>
      </c>
      <c r="B87" s="54">
        <v>40.5107</v>
      </c>
      <c r="C87" s="54">
        <v>35.673900000000003</v>
      </c>
      <c r="D87" s="54">
        <v>53.1554</v>
      </c>
      <c r="E87" s="54">
        <v>49.620699999999999</v>
      </c>
      <c r="F87" s="54">
        <v>38.175299999999993</v>
      </c>
      <c r="G87" s="54">
        <v>36.875299999999996</v>
      </c>
      <c r="H87" s="54">
        <v>28.370400000000004</v>
      </c>
      <c r="I87" s="54">
        <v>48.685000000000002</v>
      </c>
      <c r="J87" s="54">
        <v>47.074600000000004</v>
      </c>
      <c r="K87" s="50"/>
      <c r="L87" s="50">
        <f t="shared" si="15"/>
        <v>42.907879999999999</v>
      </c>
      <c r="M87" s="49">
        <f t="shared" si="16"/>
        <v>8.1205479095112008</v>
      </c>
      <c r="N87" s="49">
        <f t="shared" si="17"/>
        <v>2.5679427242574304</v>
      </c>
      <c r="P87" s="50">
        <v>39.587999999999994</v>
      </c>
      <c r="Q87" s="50">
        <v>45.674099999999996</v>
      </c>
      <c r="R87" s="50">
        <v>55.221599999999995</v>
      </c>
      <c r="S87" s="50">
        <v>57.025800000000004</v>
      </c>
      <c r="T87" s="50">
        <v>50.082899999999995</v>
      </c>
      <c r="U87" s="50">
        <v>25.855999999999995</v>
      </c>
      <c r="V87" s="50">
        <v>48.792000000000002</v>
      </c>
      <c r="W87" s="50">
        <v>64.128199999999993</v>
      </c>
      <c r="X87" s="50">
        <v>57.662499999999994</v>
      </c>
      <c r="Y87" s="50"/>
      <c r="Z87" s="50">
        <f t="shared" si="18"/>
        <v>49.33678888888889</v>
      </c>
      <c r="AA87" s="49">
        <f t="shared" si="19"/>
        <v>11.415506450158501</v>
      </c>
      <c r="AB87" s="49">
        <f t="shared" si="20"/>
        <v>3.8051688167195006</v>
      </c>
      <c r="AD87" s="50">
        <v>41.112719999999996</v>
      </c>
      <c r="AE87" s="50">
        <v>47.622480000000003</v>
      </c>
      <c r="AF87" s="50">
        <v>45.818279999999994</v>
      </c>
      <c r="AG87" s="50">
        <v>51.934799999999996</v>
      </c>
      <c r="AH87" s="50">
        <v>38.411159999999995</v>
      </c>
      <c r="AI87" s="50">
        <v>32.473200000000006</v>
      </c>
      <c r="AJ87" s="50">
        <v>38.18399999999999</v>
      </c>
      <c r="AK87" s="50">
        <v>39.496320000000004</v>
      </c>
      <c r="AL87" s="50">
        <v>45.623039999999996</v>
      </c>
      <c r="AM87" s="50">
        <v>39.791159999999998</v>
      </c>
      <c r="AN87" s="50"/>
      <c r="AO87" s="50">
        <f t="shared" si="21"/>
        <v>42.046715999999996</v>
      </c>
      <c r="AP87" s="49">
        <f t="shared" si="22"/>
        <v>5.9912781782520783</v>
      </c>
      <c r="AQ87" s="49">
        <f t="shared" si="23"/>
        <v>1.9970927260840261</v>
      </c>
      <c r="AS87" s="50">
        <v>84.256</v>
      </c>
      <c r="AT87" s="50">
        <v>56.847000000000008</v>
      </c>
      <c r="AU87" s="50">
        <v>55.324999999999989</v>
      </c>
      <c r="AV87" s="50">
        <v>26.745000000000005</v>
      </c>
      <c r="AW87" s="50">
        <v>50.13300000000001</v>
      </c>
      <c r="AX87" s="50">
        <v>49.536000000000001</v>
      </c>
      <c r="AY87" s="50">
        <v>31.054000000000002</v>
      </c>
      <c r="AZ87" s="50">
        <v>49.294800000000009</v>
      </c>
      <c r="BA87" s="50">
        <v>66.802000000000007</v>
      </c>
      <c r="BB87" s="50">
        <v>19.430299999999988</v>
      </c>
      <c r="BC87" s="50">
        <v>34.422700000000006</v>
      </c>
      <c r="BD87" s="50"/>
      <c r="BE87" s="50">
        <f t="shared" si="24"/>
        <v>47.62234545454546</v>
      </c>
      <c r="BF87" s="49">
        <f t="shared" si="25"/>
        <v>15.352863516358893</v>
      </c>
      <c r="BG87" s="49">
        <f t="shared" si="26"/>
        <v>5.1176211721196312</v>
      </c>
      <c r="BI87">
        <v>24.020230000000012</v>
      </c>
      <c r="BJ87">
        <v>52</v>
      </c>
      <c r="BK87">
        <v>37.109929999999991</v>
      </c>
      <c r="BL87">
        <v>34.901880000000006</v>
      </c>
      <c r="BM87">
        <v>48.118589999999998</v>
      </c>
      <c r="BN87">
        <v>42.866590000000002</v>
      </c>
      <c r="BO87">
        <v>34.222110000000015</v>
      </c>
      <c r="BP87">
        <v>34.894729999999981</v>
      </c>
      <c r="BQ87">
        <v>37.078340000000026</v>
      </c>
      <c r="BR87">
        <v>27.318849999999998</v>
      </c>
      <c r="BS87">
        <v>57.885880000000014</v>
      </c>
      <c r="BT87">
        <v>48.569690000000008</v>
      </c>
      <c r="BU87">
        <v>42.899609999999996</v>
      </c>
      <c r="BV87">
        <v>26.811460000000011</v>
      </c>
      <c r="BW87">
        <v>44.421650000000014</v>
      </c>
      <c r="BY87" s="50">
        <f t="shared" si="27"/>
        <v>39.541302666666667</v>
      </c>
      <c r="BZ87" s="49">
        <f t="shared" si="28"/>
        <v>9.7420489042313729</v>
      </c>
      <c r="CA87" s="49">
        <f t="shared" si="29"/>
        <v>2.515386210935088</v>
      </c>
    </row>
    <row r="88" spans="1:79" x14ac:dyDescent="0.2">
      <c r="A88" s="54">
        <v>52.442400000000006</v>
      </c>
      <c r="B88" s="54">
        <v>42.4602</v>
      </c>
      <c r="C88" s="54">
        <v>38.989199999999997</v>
      </c>
      <c r="D88" s="54">
        <v>52.688199999999995</v>
      </c>
      <c r="E88" s="54">
        <v>52.059899999999999</v>
      </c>
      <c r="F88" s="54">
        <v>38.5595</v>
      </c>
      <c r="G88" s="54">
        <v>37.579599999999999</v>
      </c>
      <c r="H88" s="54">
        <v>28.638900000000007</v>
      </c>
      <c r="I88" s="54">
        <v>48.459400000000002</v>
      </c>
      <c r="J88" s="54">
        <v>50.289599999999993</v>
      </c>
      <c r="K88" s="50"/>
      <c r="L88" s="50">
        <f t="shared" si="15"/>
        <v>44.216690000000007</v>
      </c>
      <c r="M88" s="49">
        <f t="shared" si="16"/>
        <v>8.1986432906710718</v>
      </c>
      <c r="N88" s="49">
        <f t="shared" si="17"/>
        <v>2.5926386521778495</v>
      </c>
      <c r="P88" s="50">
        <v>37.927899999999994</v>
      </c>
      <c r="Q88" s="50">
        <v>46.200500000000005</v>
      </c>
      <c r="R88" s="50">
        <v>56.201700000000002</v>
      </c>
      <c r="S88" s="50">
        <v>57.4131</v>
      </c>
      <c r="T88" s="50">
        <v>52.637</v>
      </c>
      <c r="U88" s="50">
        <v>27.286199999999994</v>
      </c>
      <c r="V88" s="50">
        <v>48.735299999999995</v>
      </c>
      <c r="W88" s="50">
        <v>63.124899999999997</v>
      </c>
      <c r="X88" s="50">
        <v>58.302400000000006</v>
      </c>
      <c r="Y88" s="50"/>
      <c r="Z88" s="50">
        <f t="shared" si="18"/>
        <v>49.758777777777787</v>
      </c>
      <c r="AA88" s="49">
        <f t="shared" si="19"/>
        <v>11.284536050584595</v>
      </c>
      <c r="AB88" s="49">
        <f t="shared" si="20"/>
        <v>3.7615120168615319</v>
      </c>
      <c r="AD88" s="50">
        <v>41.888399999999997</v>
      </c>
      <c r="AE88" s="50">
        <v>47.266439999999996</v>
      </c>
      <c r="AF88" s="50">
        <v>47.480880000000006</v>
      </c>
      <c r="AG88" s="50">
        <v>53.650920000000006</v>
      </c>
      <c r="AH88" s="50">
        <v>39.682320000000004</v>
      </c>
      <c r="AI88" s="50">
        <v>33.074040000000004</v>
      </c>
      <c r="AJ88" s="50">
        <v>37.687080000000002</v>
      </c>
      <c r="AK88" s="50">
        <v>40.085759999999993</v>
      </c>
      <c r="AL88" s="50">
        <v>45.686880000000002</v>
      </c>
      <c r="AM88" s="50">
        <v>40.608839999999994</v>
      </c>
      <c r="AN88" s="50"/>
      <c r="AO88" s="50">
        <f t="shared" si="21"/>
        <v>42.711155999999995</v>
      </c>
      <c r="AP88" s="49">
        <f t="shared" si="22"/>
        <v>6.2305764539085917</v>
      </c>
      <c r="AQ88" s="49">
        <f t="shared" si="23"/>
        <v>2.0768588179695304</v>
      </c>
      <c r="AS88" s="50">
        <v>87.25</v>
      </c>
      <c r="AT88" s="50">
        <v>51.950999999999993</v>
      </c>
      <c r="AU88" s="50">
        <v>54.532999999999987</v>
      </c>
      <c r="AV88" s="50">
        <v>24.800000000000011</v>
      </c>
      <c r="AW88" s="50">
        <v>48.794000000000011</v>
      </c>
      <c r="AX88" s="50">
        <v>52.277999999999992</v>
      </c>
      <c r="AY88" s="50">
        <v>34.593999999999994</v>
      </c>
      <c r="AZ88" s="50">
        <v>52.145799999999994</v>
      </c>
      <c r="BA88" s="50">
        <v>67.072000000000003</v>
      </c>
      <c r="BB88" s="50">
        <v>15.427199999999999</v>
      </c>
      <c r="BC88" s="50">
        <v>32.0471</v>
      </c>
      <c r="BD88" s="50"/>
      <c r="BE88" s="50">
        <f t="shared" si="24"/>
        <v>47.353827272727273</v>
      </c>
      <c r="BF88" s="49">
        <f t="shared" si="25"/>
        <v>16.563375270289715</v>
      </c>
      <c r="BG88" s="49">
        <f t="shared" si="26"/>
        <v>5.5211250900965716</v>
      </c>
      <c r="BI88">
        <v>24.455210000000008</v>
      </c>
      <c r="BJ88">
        <v>51.878319999999988</v>
      </c>
      <c r="BK88">
        <v>35.52640000000001</v>
      </c>
      <c r="BL88">
        <v>35.76845999999999</v>
      </c>
      <c r="BM88">
        <v>45.89988000000001</v>
      </c>
      <c r="BN88">
        <v>43.522700000000015</v>
      </c>
      <c r="BO88">
        <v>35.172280000000001</v>
      </c>
      <c r="BP88">
        <v>34.357700000000008</v>
      </c>
      <c r="BQ88">
        <v>36.839660000000009</v>
      </c>
      <c r="BR88">
        <v>26.367380000000011</v>
      </c>
      <c r="BS88">
        <v>57.045690000000022</v>
      </c>
      <c r="BT88">
        <v>50.250069999999994</v>
      </c>
      <c r="BU88">
        <v>42.538340000000005</v>
      </c>
      <c r="BV88">
        <v>27.529450000000011</v>
      </c>
      <c r="BW88">
        <v>44.067790000000016</v>
      </c>
      <c r="BY88" s="50">
        <f t="shared" si="27"/>
        <v>39.414622000000008</v>
      </c>
      <c r="BZ88" s="49">
        <f t="shared" si="28"/>
        <v>9.5910475003323548</v>
      </c>
      <c r="CA88" s="49">
        <f t="shared" si="29"/>
        <v>2.4763978160980988</v>
      </c>
    </row>
    <row r="89" spans="1:79" x14ac:dyDescent="0.2">
      <c r="A89" s="54">
        <v>55.729100000000003</v>
      </c>
      <c r="B89" s="54">
        <v>45.453100000000006</v>
      </c>
      <c r="C89" s="54">
        <v>42.550899999999999</v>
      </c>
      <c r="D89" s="54">
        <v>52.376499999999993</v>
      </c>
      <c r="E89" s="54">
        <v>59.998400000000004</v>
      </c>
      <c r="F89" s="54">
        <v>37.694500000000005</v>
      </c>
      <c r="G89" s="54">
        <v>38.516000000000005</v>
      </c>
      <c r="H89" s="54">
        <v>29.395099999999999</v>
      </c>
      <c r="I89" s="54">
        <v>47.035300000000007</v>
      </c>
      <c r="J89" s="54">
        <v>48.072900000000004</v>
      </c>
      <c r="K89" s="50"/>
      <c r="L89" s="50">
        <f t="shared" si="15"/>
        <v>45.682180000000002</v>
      </c>
      <c r="M89" s="49">
        <f t="shared" si="16"/>
        <v>9.1198116895519714</v>
      </c>
      <c r="N89" s="49">
        <f t="shared" si="17"/>
        <v>2.8839376770812639</v>
      </c>
      <c r="P89" s="50">
        <v>39.338399999999979</v>
      </c>
      <c r="Q89" s="50">
        <v>46.578599999999994</v>
      </c>
      <c r="R89" s="50">
        <v>57.066000000000003</v>
      </c>
      <c r="S89" s="50">
        <v>60.853899999999996</v>
      </c>
      <c r="T89" s="50">
        <v>54.961500000000001</v>
      </c>
      <c r="U89" s="50">
        <v>28.8797</v>
      </c>
      <c r="V89" s="50">
        <v>51.349199999999996</v>
      </c>
      <c r="W89" s="50">
        <v>62.0291</v>
      </c>
      <c r="X89" s="50">
        <v>57.382599999999996</v>
      </c>
      <c r="Y89" s="50"/>
      <c r="Z89" s="50">
        <f t="shared" si="18"/>
        <v>50.937666666666665</v>
      </c>
      <c r="AA89" s="49">
        <f t="shared" si="19"/>
        <v>10.936773686055675</v>
      </c>
      <c r="AB89" s="49">
        <f t="shared" si="20"/>
        <v>3.645591228685225</v>
      </c>
      <c r="AD89" s="50">
        <v>42.333719999999992</v>
      </c>
      <c r="AE89" s="50">
        <v>46.971119999999999</v>
      </c>
      <c r="AF89" s="50">
        <v>49.418040000000005</v>
      </c>
      <c r="AG89" s="50">
        <v>55.42548</v>
      </c>
      <c r="AH89" s="50">
        <v>41.659560000000006</v>
      </c>
      <c r="AI89" s="50">
        <v>30.775920000000006</v>
      </c>
      <c r="AJ89" s="50">
        <v>39.179880000000004</v>
      </c>
      <c r="AK89" s="50">
        <v>38.969999999999992</v>
      </c>
      <c r="AL89" s="50">
        <v>45.612960000000001</v>
      </c>
      <c r="AM89" s="50">
        <v>40.830000000000005</v>
      </c>
      <c r="AN89" s="50"/>
      <c r="AO89" s="50">
        <f t="shared" si="21"/>
        <v>43.117667999999995</v>
      </c>
      <c r="AP89" s="49">
        <f t="shared" si="22"/>
        <v>7.111362243621147</v>
      </c>
      <c r="AQ89" s="49">
        <f t="shared" si="23"/>
        <v>2.3704540812070491</v>
      </c>
      <c r="AS89" s="50">
        <v>90.144999999999996</v>
      </c>
      <c r="AT89" s="50">
        <v>56.949999999999989</v>
      </c>
      <c r="AU89" s="50">
        <v>52.795999999999992</v>
      </c>
      <c r="AV89" s="50">
        <v>22.335000000000008</v>
      </c>
      <c r="AW89" s="50">
        <v>49.433999999999997</v>
      </c>
      <c r="AX89" s="50">
        <v>53.064999999999998</v>
      </c>
      <c r="AY89" s="50">
        <v>32.996000000000009</v>
      </c>
      <c r="AZ89" s="50">
        <v>51.911399999999986</v>
      </c>
      <c r="BA89" s="50">
        <v>67.638000000000005</v>
      </c>
      <c r="BB89" s="50">
        <v>12</v>
      </c>
      <c r="BC89" s="50">
        <v>32.746899999999997</v>
      </c>
      <c r="BD89" s="50"/>
      <c r="BE89" s="50">
        <f t="shared" si="24"/>
        <v>47.456118181818177</v>
      </c>
      <c r="BF89" s="49">
        <f t="shared" si="25"/>
        <v>17.685257705077436</v>
      </c>
      <c r="BG89" s="49">
        <f t="shared" si="26"/>
        <v>5.8950859016924788</v>
      </c>
      <c r="BI89">
        <v>22.638329999999996</v>
      </c>
      <c r="BJ89">
        <v>51.205309999999997</v>
      </c>
      <c r="BK89">
        <v>35.440209999999993</v>
      </c>
      <c r="BL89">
        <v>36.07201000000002</v>
      </c>
      <c r="BM89">
        <v>45.110650000000007</v>
      </c>
      <c r="BN89">
        <v>45.952920000000006</v>
      </c>
      <c r="BO89">
        <v>35.97269</v>
      </c>
      <c r="BP89">
        <v>32.760390000000001</v>
      </c>
      <c r="BQ89">
        <v>36.945089999999993</v>
      </c>
      <c r="BR89">
        <v>25.133290000000017</v>
      </c>
      <c r="BS89">
        <v>56.648539999999983</v>
      </c>
      <c r="BT89">
        <v>50.908390000000011</v>
      </c>
      <c r="BU89">
        <v>42.315259999999995</v>
      </c>
      <c r="BV89">
        <v>27.206530000000001</v>
      </c>
      <c r="BW89">
        <v>43.961709999999997</v>
      </c>
      <c r="BY89" s="50">
        <f t="shared" si="27"/>
        <v>39.218088000000002</v>
      </c>
      <c r="BZ89" s="49">
        <f t="shared" si="28"/>
        <v>9.9838103886049847</v>
      </c>
      <c r="CA89" s="49">
        <f t="shared" si="29"/>
        <v>2.5778087577839801</v>
      </c>
    </row>
    <row r="90" spans="1:79" x14ac:dyDescent="0.2">
      <c r="A90" s="54">
        <v>59.068100000000001</v>
      </c>
      <c r="B90" s="54">
        <v>46.668499999999995</v>
      </c>
      <c r="C90" s="54">
        <v>46.150300000000001</v>
      </c>
      <c r="D90" s="54">
        <v>52.925399999999996</v>
      </c>
      <c r="E90" s="54">
        <v>56.168300000000002</v>
      </c>
      <c r="F90" s="54">
        <v>38.192599999999999</v>
      </c>
      <c r="G90" s="54">
        <v>40.754300000000001</v>
      </c>
      <c r="H90" s="54">
        <v>30.472200000000001</v>
      </c>
      <c r="I90" s="54">
        <v>47.382599999999996</v>
      </c>
      <c r="J90" s="54">
        <v>51.2911</v>
      </c>
      <c r="K90" s="50"/>
      <c r="L90" s="50">
        <f t="shared" si="15"/>
        <v>46.907339999999998</v>
      </c>
      <c r="M90" s="49">
        <f t="shared" si="16"/>
        <v>8.6529398299331799</v>
      </c>
      <c r="N90" s="49">
        <f t="shared" si="17"/>
        <v>2.7362998318978868</v>
      </c>
      <c r="P90" s="50">
        <v>39.913200000000018</v>
      </c>
      <c r="Q90" s="50">
        <v>46.866500000000002</v>
      </c>
      <c r="R90" s="50">
        <v>60.054900000000004</v>
      </c>
      <c r="S90" s="50">
        <v>65.751800000000003</v>
      </c>
      <c r="T90" s="50">
        <v>54.230000000000004</v>
      </c>
      <c r="U90" s="50">
        <v>32.198700000000002</v>
      </c>
      <c r="V90" s="50">
        <v>54.030600000000007</v>
      </c>
      <c r="W90" s="50">
        <v>60.784199999999998</v>
      </c>
      <c r="X90" s="50">
        <v>56.932299999999998</v>
      </c>
      <c r="Y90" s="50"/>
      <c r="Z90" s="50">
        <f t="shared" si="18"/>
        <v>52.30691111111112</v>
      </c>
      <c r="AA90" s="49">
        <f t="shared" si="19"/>
        <v>10.771877127785599</v>
      </c>
      <c r="AB90" s="49">
        <f t="shared" si="20"/>
        <v>3.5906257092618663</v>
      </c>
      <c r="AD90" s="50">
        <v>44.177519999999994</v>
      </c>
      <c r="AE90" s="50">
        <v>46.463640000000005</v>
      </c>
      <c r="AF90" s="50">
        <v>50.607839999999989</v>
      </c>
      <c r="AG90" s="50">
        <v>56.91216</v>
      </c>
      <c r="AH90" s="50">
        <v>41.989079999999994</v>
      </c>
      <c r="AI90" s="50">
        <v>29.616359999999986</v>
      </c>
      <c r="AJ90" s="50">
        <v>43.382279999999994</v>
      </c>
      <c r="AK90" s="50">
        <v>38.773319999999991</v>
      </c>
      <c r="AL90" s="50">
        <v>47.665680000000002</v>
      </c>
      <c r="AM90" s="50">
        <v>40.930919999999993</v>
      </c>
      <c r="AN90" s="50"/>
      <c r="AO90" s="50">
        <f t="shared" si="21"/>
        <v>44.051879999999997</v>
      </c>
      <c r="AP90" s="49">
        <f t="shared" si="22"/>
        <v>7.7292717046044812</v>
      </c>
      <c r="AQ90" s="49">
        <f t="shared" si="23"/>
        <v>2.5764239015348269</v>
      </c>
      <c r="AS90" s="50">
        <v>91.632000000000005</v>
      </c>
      <c r="AT90" s="50">
        <v>58.716000000000008</v>
      </c>
      <c r="AU90" s="50">
        <v>58.431999999999988</v>
      </c>
      <c r="AV90" s="50">
        <v>27.036000000000001</v>
      </c>
      <c r="AW90" s="50">
        <v>52.507000000000005</v>
      </c>
      <c r="AX90" s="50">
        <v>57.216000000000008</v>
      </c>
      <c r="AY90" s="50">
        <v>32.739000000000004</v>
      </c>
      <c r="AZ90" s="50">
        <v>51.3322</v>
      </c>
      <c r="BA90" s="50">
        <v>64.075999999999993</v>
      </c>
      <c r="BB90" s="50">
        <v>13.690100000000001</v>
      </c>
      <c r="BC90" s="50">
        <v>36.514600000000002</v>
      </c>
      <c r="BD90" s="50"/>
      <c r="BE90" s="50">
        <f t="shared" si="24"/>
        <v>49.444627272727274</v>
      </c>
      <c r="BF90" s="49">
        <f t="shared" si="25"/>
        <v>16.958622859805303</v>
      </c>
      <c r="BG90" s="49">
        <f t="shared" si="26"/>
        <v>5.6528742866017678</v>
      </c>
      <c r="BI90">
        <v>21.437910000000002</v>
      </c>
      <c r="BJ90">
        <v>49.951460000000026</v>
      </c>
      <c r="BK90">
        <v>36.78961000000001</v>
      </c>
      <c r="BL90">
        <v>37.135409999999993</v>
      </c>
      <c r="BM90">
        <v>45.340100000000021</v>
      </c>
      <c r="BN90">
        <v>51.371189999999999</v>
      </c>
      <c r="BO90">
        <v>37.932179999999988</v>
      </c>
      <c r="BP90">
        <v>32.176430000000011</v>
      </c>
      <c r="BQ90">
        <v>37.03946999999998</v>
      </c>
      <c r="BR90">
        <v>26.753610000000009</v>
      </c>
      <c r="BS90">
        <v>58.074250000000021</v>
      </c>
      <c r="BT90">
        <v>52.598130000000012</v>
      </c>
      <c r="BU90">
        <v>41.596100000000021</v>
      </c>
      <c r="BV90">
        <v>28.472599999999986</v>
      </c>
      <c r="BW90">
        <v>44.385509999999996</v>
      </c>
      <c r="BY90" s="50">
        <f t="shared" si="27"/>
        <v>40.070264000000002</v>
      </c>
      <c r="BZ90" s="49">
        <f t="shared" si="28"/>
        <v>10.384088395233647</v>
      </c>
      <c r="CA90" s="49">
        <f t="shared" si="29"/>
        <v>2.6811600946857075</v>
      </c>
    </row>
    <row r="91" spans="1:79" x14ac:dyDescent="0.2">
      <c r="A91" s="54">
        <v>61.475999999999999</v>
      </c>
      <c r="B91" s="54">
        <v>48.4405</v>
      </c>
      <c r="C91" s="54">
        <v>44.379300000000001</v>
      </c>
      <c r="D91" s="54">
        <v>53.428600000000003</v>
      </c>
      <c r="E91" s="54">
        <v>56.386399999999995</v>
      </c>
      <c r="F91" s="54">
        <v>42.364900000000006</v>
      </c>
      <c r="G91" s="54">
        <v>42.026799999999994</v>
      </c>
      <c r="H91" s="54">
        <v>30.876499999999993</v>
      </c>
      <c r="I91" s="54">
        <v>48.988299999999995</v>
      </c>
      <c r="J91" s="54">
        <v>53.465800000000002</v>
      </c>
      <c r="K91" s="50"/>
      <c r="L91" s="50">
        <f t="shared" si="15"/>
        <v>48.183309999999992</v>
      </c>
      <c r="M91" s="49">
        <f t="shared" si="16"/>
        <v>8.7297122972130108</v>
      </c>
      <c r="N91" s="49">
        <f t="shared" si="17"/>
        <v>2.7605774177173887</v>
      </c>
      <c r="P91" s="50">
        <v>38.0899</v>
      </c>
      <c r="Q91" s="50">
        <v>46.937700000000007</v>
      </c>
      <c r="R91" s="50">
        <v>61.399000000000001</v>
      </c>
      <c r="S91" s="50">
        <v>70.105899999999991</v>
      </c>
      <c r="T91" s="50">
        <v>51.210300000000004</v>
      </c>
      <c r="U91" s="50">
        <v>33.914000000000001</v>
      </c>
      <c r="V91" s="50">
        <v>54.264799999999994</v>
      </c>
      <c r="W91" s="50">
        <v>59.4238</v>
      </c>
      <c r="X91" s="50">
        <v>57.276299999999992</v>
      </c>
      <c r="Y91" s="50"/>
      <c r="Z91" s="50">
        <f t="shared" si="18"/>
        <v>52.513522222222214</v>
      </c>
      <c r="AA91" s="49">
        <f t="shared" si="19"/>
        <v>11.449441704268592</v>
      </c>
      <c r="AB91" s="49">
        <f t="shared" si="20"/>
        <v>3.8164805680895308</v>
      </c>
      <c r="AD91" s="50">
        <v>45.855599999999988</v>
      </c>
      <c r="AE91" s="50">
        <v>47.384879999999988</v>
      </c>
      <c r="AF91" s="50">
        <v>51.602160000000005</v>
      </c>
      <c r="AG91" s="50">
        <v>57.686399999999999</v>
      </c>
      <c r="AH91" s="50">
        <v>40.671359999999993</v>
      </c>
      <c r="AI91" s="50">
        <v>30.374639999999985</v>
      </c>
      <c r="AJ91" s="50">
        <v>45.413279999999993</v>
      </c>
      <c r="AK91" s="50">
        <v>39.451680000000003</v>
      </c>
      <c r="AL91" s="50">
        <v>50.34071999999999</v>
      </c>
      <c r="AM91" s="50">
        <v>40.678440000000002</v>
      </c>
      <c r="AN91" s="50"/>
      <c r="AO91" s="50">
        <f t="shared" si="21"/>
        <v>44.945915999999997</v>
      </c>
      <c r="AP91" s="49">
        <f t="shared" si="22"/>
        <v>8.068428813294382</v>
      </c>
      <c r="AQ91" s="49">
        <f t="shared" si="23"/>
        <v>2.6894762710981275</v>
      </c>
      <c r="AS91" s="50">
        <v>95.834000000000003</v>
      </c>
      <c r="AT91" s="50">
        <v>64.863</v>
      </c>
      <c r="AU91" s="50">
        <v>58.903999999999996</v>
      </c>
      <c r="AV91" s="50">
        <v>26.864000000000004</v>
      </c>
      <c r="AW91" s="50">
        <v>55.322999999999993</v>
      </c>
      <c r="AX91" s="50">
        <v>58.818000000000012</v>
      </c>
      <c r="AY91" s="50">
        <v>38.420999999999992</v>
      </c>
      <c r="AZ91" s="50">
        <v>47.909099999999995</v>
      </c>
      <c r="BA91" s="50">
        <v>62.436000000000007</v>
      </c>
      <c r="BB91" s="50">
        <v>19.939899999999994</v>
      </c>
      <c r="BC91" s="50">
        <v>36.035700000000006</v>
      </c>
      <c r="BD91" s="50"/>
      <c r="BE91" s="50">
        <f t="shared" si="24"/>
        <v>51.39524545454546</v>
      </c>
      <c r="BF91" s="49">
        <f t="shared" si="25"/>
        <v>15.345402791181828</v>
      </c>
      <c r="BG91" s="49">
        <f t="shared" si="26"/>
        <v>5.1151342637272759</v>
      </c>
      <c r="BI91">
        <v>23.583820000000003</v>
      </c>
      <c r="BJ91">
        <v>49.249719999999996</v>
      </c>
      <c r="BK91">
        <v>37.001639999999981</v>
      </c>
      <c r="BL91">
        <v>39.961349999999996</v>
      </c>
      <c r="BM91">
        <v>46.079150000000013</v>
      </c>
      <c r="BN91">
        <v>56.371899999999997</v>
      </c>
      <c r="BO91">
        <v>39.415739999999985</v>
      </c>
      <c r="BP91">
        <v>32.014970000000005</v>
      </c>
      <c r="BQ91">
        <v>38.155259999999998</v>
      </c>
      <c r="BR91">
        <v>27.457040000000006</v>
      </c>
      <c r="BS91">
        <v>58.972679999999997</v>
      </c>
      <c r="BT91">
        <v>53.914510000000007</v>
      </c>
      <c r="BU91">
        <v>41.802670000000006</v>
      </c>
      <c r="BV91">
        <v>30.256849999999986</v>
      </c>
      <c r="BW91">
        <v>46.142070000000004</v>
      </c>
      <c r="BY91" s="50">
        <f t="shared" si="27"/>
        <v>41.358624666666657</v>
      </c>
      <c r="BZ91" s="49">
        <f t="shared" si="28"/>
        <v>10.541272513583323</v>
      </c>
      <c r="CA91" s="49">
        <f t="shared" si="29"/>
        <v>2.7217448595294802</v>
      </c>
    </row>
    <row r="92" spans="1:79" x14ac:dyDescent="0.2">
      <c r="A92" s="54">
        <v>61.531499999999994</v>
      </c>
      <c r="B92" s="54">
        <v>50.837400000000002</v>
      </c>
      <c r="C92" s="54">
        <v>43.3048</v>
      </c>
      <c r="D92" s="54">
        <v>52.780199999999994</v>
      </c>
      <c r="E92" s="54">
        <v>57.638999999999996</v>
      </c>
      <c r="F92" s="54">
        <v>42.141999999999996</v>
      </c>
      <c r="G92" s="54">
        <v>40.962599999999995</v>
      </c>
      <c r="H92" s="54">
        <v>30.481499999999997</v>
      </c>
      <c r="I92" s="54">
        <v>48.373500000000007</v>
      </c>
      <c r="J92" s="54">
        <v>53.478899999999996</v>
      </c>
      <c r="K92" s="50"/>
      <c r="L92" s="50">
        <f t="shared" si="15"/>
        <v>48.15314</v>
      </c>
      <c r="M92" s="49">
        <f t="shared" si="16"/>
        <v>9.1263976157322695</v>
      </c>
      <c r="N92" s="49">
        <f t="shared" si="17"/>
        <v>2.8860203298044116</v>
      </c>
      <c r="P92" s="50">
        <v>37.427300000000002</v>
      </c>
      <c r="Q92" s="50">
        <v>47.633300000000006</v>
      </c>
      <c r="R92" s="50">
        <v>61.268100000000004</v>
      </c>
      <c r="S92" s="50">
        <v>72.238699999999994</v>
      </c>
      <c r="T92" s="50">
        <v>50.3977</v>
      </c>
      <c r="U92" s="50">
        <v>31.428299999999993</v>
      </c>
      <c r="V92" s="50">
        <v>53.732500000000002</v>
      </c>
      <c r="W92" s="50">
        <v>57.756699999999995</v>
      </c>
      <c r="X92" s="50">
        <v>58.998899999999992</v>
      </c>
      <c r="Y92" s="50"/>
      <c r="Z92" s="50">
        <f t="shared" si="18"/>
        <v>52.320166666666665</v>
      </c>
      <c r="AA92" s="49">
        <f t="shared" si="19"/>
        <v>12.434326015912562</v>
      </c>
      <c r="AB92" s="49">
        <f t="shared" si="20"/>
        <v>4.1447753386375208</v>
      </c>
      <c r="AD92" s="50">
        <v>45.96828</v>
      </c>
      <c r="AE92" s="50">
        <v>49.815959999999997</v>
      </c>
      <c r="AF92" s="50">
        <v>53.561040000000006</v>
      </c>
      <c r="AG92" s="50">
        <v>57.796679999999995</v>
      </c>
      <c r="AH92" s="50">
        <v>39.772800000000004</v>
      </c>
      <c r="AI92" s="50">
        <v>33.672719999999991</v>
      </c>
      <c r="AJ92" s="50">
        <v>45.054239999999993</v>
      </c>
      <c r="AK92" s="50">
        <v>40.485720000000001</v>
      </c>
      <c r="AL92" s="50">
        <v>50.565239999999996</v>
      </c>
      <c r="AM92" s="50">
        <v>41.65896</v>
      </c>
      <c r="AN92" s="50"/>
      <c r="AO92" s="50">
        <f t="shared" si="21"/>
        <v>45.835163999999999</v>
      </c>
      <c r="AP92" s="49">
        <f t="shared" si="22"/>
        <v>7.6838286879393332</v>
      </c>
      <c r="AQ92" s="49">
        <f t="shared" si="23"/>
        <v>2.5612762293131111</v>
      </c>
      <c r="AS92" s="50">
        <v>96.528000000000006</v>
      </c>
      <c r="AT92" s="50">
        <v>61.951999999999998</v>
      </c>
      <c r="AU92" s="50">
        <v>56.664999999999992</v>
      </c>
      <c r="AV92" s="50">
        <v>24.139999999999986</v>
      </c>
      <c r="AW92" s="50">
        <v>53.2</v>
      </c>
      <c r="AX92" s="50">
        <v>52.61099999999999</v>
      </c>
      <c r="AY92" s="50">
        <v>34.650000000000006</v>
      </c>
      <c r="AZ92" s="50">
        <v>46.55510000000001</v>
      </c>
      <c r="BA92" s="50">
        <v>63.322000000000003</v>
      </c>
      <c r="BB92" s="50">
        <v>19.825799999999987</v>
      </c>
      <c r="BC92" s="50">
        <v>39.748000000000005</v>
      </c>
      <c r="BD92" s="50"/>
      <c r="BE92" s="50">
        <f t="shared" si="24"/>
        <v>49.926990909090911</v>
      </c>
      <c r="BF92" s="49">
        <f t="shared" si="25"/>
        <v>14.91757385287942</v>
      </c>
      <c r="BG92" s="49">
        <f t="shared" si="26"/>
        <v>4.9725246176264735</v>
      </c>
      <c r="BI92">
        <v>26.751139999999992</v>
      </c>
      <c r="BJ92">
        <v>49.611770000000007</v>
      </c>
      <c r="BK92">
        <v>36.202789999999993</v>
      </c>
      <c r="BL92">
        <v>41.299440000000004</v>
      </c>
      <c r="BM92">
        <v>47.608210000000014</v>
      </c>
      <c r="BN92">
        <v>58.704750000000004</v>
      </c>
      <c r="BO92">
        <v>39.279890000000023</v>
      </c>
      <c r="BP92">
        <v>32.475430000000003</v>
      </c>
      <c r="BQ92">
        <v>39.621140000000011</v>
      </c>
      <c r="BR92">
        <v>26.279500000000013</v>
      </c>
      <c r="BS92">
        <v>57.467150000000004</v>
      </c>
      <c r="BT92">
        <v>55.321889999999982</v>
      </c>
      <c r="BU92">
        <v>44.291520000000006</v>
      </c>
      <c r="BV92">
        <v>31.267990000000012</v>
      </c>
      <c r="BW92">
        <v>46.911019999999994</v>
      </c>
      <c r="BY92" s="50">
        <f t="shared" si="27"/>
        <v>42.20624200000001</v>
      </c>
      <c r="BZ92" s="49">
        <f t="shared" si="28"/>
        <v>10.510498448797456</v>
      </c>
      <c r="CA92" s="49">
        <f t="shared" si="29"/>
        <v>2.7137990301687624</v>
      </c>
    </row>
    <row r="93" spans="1:79" x14ac:dyDescent="0.2">
      <c r="A93" s="54">
        <v>62.0672</v>
      </c>
      <c r="B93" s="54">
        <v>52.805599999999998</v>
      </c>
      <c r="C93" s="54">
        <v>44.208799999999997</v>
      </c>
      <c r="D93" s="54">
        <v>51.386799999999994</v>
      </c>
      <c r="E93" s="54">
        <v>58.018199999999993</v>
      </c>
      <c r="F93" s="54">
        <v>42.944100000000006</v>
      </c>
      <c r="G93" s="54">
        <v>41.206100000000006</v>
      </c>
      <c r="H93" s="54">
        <v>29.907399999999996</v>
      </c>
      <c r="I93" s="54">
        <v>49.084500000000006</v>
      </c>
      <c r="J93" s="54">
        <v>52.924000000000007</v>
      </c>
      <c r="K93" s="50"/>
      <c r="L93" s="50">
        <f t="shared" si="15"/>
        <v>48.455269999999999</v>
      </c>
      <c r="M93" s="49">
        <f t="shared" si="16"/>
        <v>9.2472124053144231</v>
      </c>
      <c r="N93" s="49">
        <f t="shared" si="17"/>
        <v>2.9242253208157702</v>
      </c>
      <c r="P93" s="50">
        <v>37.88130000000001</v>
      </c>
      <c r="Q93" s="50">
        <v>48.225899999999996</v>
      </c>
      <c r="R93" s="50">
        <v>58.851900000000001</v>
      </c>
      <c r="S93" s="50">
        <v>73.602499999999992</v>
      </c>
      <c r="T93" s="50">
        <v>52.009900000000002</v>
      </c>
      <c r="U93" s="50">
        <v>27.005300000000005</v>
      </c>
      <c r="V93" s="50">
        <v>52.787199999999999</v>
      </c>
      <c r="W93" s="50">
        <v>57.948100000000011</v>
      </c>
      <c r="X93" s="50">
        <v>60.16</v>
      </c>
      <c r="Y93" s="50"/>
      <c r="Z93" s="50">
        <f t="shared" si="18"/>
        <v>52.052455555555561</v>
      </c>
      <c r="AA93" s="49">
        <f t="shared" si="19"/>
        <v>13.483756893213299</v>
      </c>
      <c r="AB93" s="49">
        <f t="shared" si="20"/>
        <v>4.4945856310710992</v>
      </c>
      <c r="AD93" s="50">
        <v>45.13776</v>
      </c>
      <c r="AE93" s="50">
        <v>49.605239999999995</v>
      </c>
      <c r="AF93" s="50">
        <v>55.392360000000004</v>
      </c>
      <c r="AG93" s="50">
        <v>57.835199999999993</v>
      </c>
      <c r="AH93" s="50">
        <v>40.588799999999999</v>
      </c>
      <c r="AI93" s="50">
        <v>35.537399999999991</v>
      </c>
      <c r="AJ93" s="50">
        <v>44.562480000000001</v>
      </c>
      <c r="AK93" s="50">
        <v>41.211959999999998</v>
      </c>
      <c r="AL93" s="50">
        <v>50.334480000000006</v>
      </c>
      <c r="AM93" s="50">
        <v>43.95252</v>
      </c>
      <c r="AN93" s="50"/>
      <c r="AO93" s="50">
        <f t="shared" si="21"/>
        <v>46.415819999999989</v>
      </c>
      <c r="AP93" s="49">
        <f t="shared" si="22"/>
        <v>7.2904421313937382</v>
      </c>
      <c r="AQ93" s="49">
        <f t="shared" si="23"/>
        <v>2.4301473771312461</v>
      </c>
      <c r="AS93" s="50">
        <v>95.325999999999993</v>
      </c>
      <c r="AT93" s="50">
        <v>67.084000000000003</v>
      </c>
      <c r="AU93" s="50">
        <v>56.141999999999996</v>
      </c>
      <c r="AV93" s="50">
        <v>24.040999999999997</v>
      </c>
      <c r="AW93" s="50">
        <v>51.558999999999997</v>
      </c>
      <c r="AX93" s="50">
        <v>55.009999999999991</v>
      </c>
      <c r="AY93" s="50">
        <v>38.584000000000003</v>
      </c>
      <c r="AZ93" s="50">
        <v>48.919900000000013</v>
      </c>
      <c r="BA93" s="50">
        <v>65.256</v>
      </c>
      <c r="BB93" s="50">
        <v>25.540700000000001</v>
      </c>
      <c r="BC93" s="50">
        <v>35.677899999999994</v>
      </c>
      <c r="BD93" s="50"/>
      <c r="BE93" s="50">
        <f t="shared" si="24"/>
        <v>51.194590909090905</v>
      </c>
      <c r="BF93" s="49">
        <f t="shared" si="25"/>
        <v>14.3048118457955</v>
      </c>
      <c r="BG93" s="49">
        <f t="shared" si="26"/>
        <v>4.768270615265167</v>
      </c>
      <c r="BI93">
        <v>28.109120000000004</v>
      </c>
      <c r="BJ93">
        <v>49.563670000000002</v>
      </c>
      <c r="BK93">
        <v>36.568610000000021</v>
      </c>
      <c r="BL93">
        <v>39.847729999999984</v>
      </c>
      <c r="BM93">
        <v>48.861670000000018</v>
      </c>
      <c r="BN93">
        <v>58.534580000000005</v>
      </c>
      <c r="BO93">
        <v>38.130560000000003</v>
      </c>
      <c r="BP93">
        <v>33.747219999999984</v>
      </c>
      <c r="BQ93">
        <v>42.248050000000006</v>
      </c>
      <c r="BR93">
        <v>26.546390000000002</v>
      </c>
      <c r="BS93">
        <v>55.74569000000001</v>
      </c>
      <c r="BT93">
        <v>56.519709999999989</v>
      </c>
      <c r="BU93">
        <v>46.273890000000009</v>
      </c>
      <c r="BV93">
        <v>32.559410000000014</v>
      </c>
      <c r="BW93">
        <v>46.786479999999997</v>
      </c>
      <c r="BY93" s="50">
        <f t="shared" si="27"/>
        <v>42.669518666666669</v>
      </c>
      <c r="BZ93" s="49">
        <f t="shared" si="28"/>
        <v>10.177260048846204</v>
      </c>
      <c r="CA93" s="49">
        <f t="shared" si="29"/>
        <v>2.6277572452802285</v>
      </c>
    </row>
    <row r="94" spans="1:79" x14ac:dyDescent="0.2">
      <c r="A94" s="54">
        <v>62.755600000000001</v>
      </c>
      <c r="B94" s="54">
        <v>54.695099999999996</v>
      </c>
      <c r="C94" s="54">
        <v>45.026600000000002</v>
      </c>
      <c r="D94" s="54">
        <v>50.440100000000001</v>
      </c>
      <c r="E94" s="54">
        <v>59.134900000000002</v>
      </c>
      <c r="F94" s="54">
        <v>44.324799999999996</v>
      </c>
      <c r="G94" s="54">
        <v>43.496899999999997</v>
      </c>
      <c r="H94" s="54">
        <v>28.715999999999994</v>
      </c>
      <c r="I94" s="54">
        <v>48.722200000000001</v>
      </c>
      <c r="J94" s="54">
        <v>52.7179</v>
      </c>
      <c r="K94" s="50"/>
      <c r="L94" s="50">
        <f t="shared" si="15"/>
        <v>49.003009999999996</v>
      </c>
      <c r="M94" s="49">
        <f t="shared" si="16"/>
        <v>9.543530748039684</v>
      </c>
      <c r="N94" s="49">
        <f t="shared" si="17"/>
        <v>3.0179294083655912</v>
      </c>
      <c r="P94" s="50">
        <v>38.622500000000002</v>
      </c>
      <c r="Q94" s="50">
        <v>47.632000000000005</v>
      </c>
      <c r="R94" s="50">
        <v>54.950199999999995</v>
      </c>
      <c r="S94" s="50">
        <v>75.75200000000001</v>
      </c>
      <c r="T94" s="50">
        <v>54.492999999999995</v>
      </c>
      <c r="U94" s="50">
        <v>26.894900000000007</v>
      </c>
      <c r="V94" s="50">
        <v>52.589699999999993</v>
      </c>
      <c r="W94" s="50">
        <v>60.663900000000012</v>
      </c>
      <c r="X94" s="50">
        <v>60.137499999999989</v>
      </c>
      <c r="Y94" s="50"/>
      <c r="Z94" s="50">
        <f t="shared" si="18"/>
        <v>52.415077777777782</v>
      </c>
      <c r="AA94" s="49">
        <f t="shared" si="19"/>
        <v>13.907994188575319</v>
      </c>
      <c r="AB94" s="49">
        <f t="shared" si="20"/>
        <v>4.6359980628584401</v>
      </c>
      <c r="AD94" s="50">
        <v>43.739759999999997</v>
      </c>
      <c r="AE94" s="50">
        <v>51.747120000000002</v>
      </c>
      <c r="AF94" s="50">
        <v>56.914200000000001</v>
      </c>
      <c r="AG94" s="50">
        <v>58.535160000000005</v>
      </c>
      <c r="AH94" s="50">
        <v>43.763640000000002</v>
      </c>
      <c r="AI94" s="50">
        <v>34.760759999999991</v>
      </c>
      <c r="AJ94" s="50">
        <v>44.890079999999998</v>
      </c>
      <c r="AK94" s="50">
        <v>42.291480000000007</v>
      </c>
      <c r="AL94" s="50">
        <v>50.857559999999992</v>
      </c>
      <c r="AM94" s="50">
        <v>45.923280000000005</v>
      </c>
      <c r="AN94" s="50"/>
      <c r="AO94" s="50">
        <f t="shared" si="21"/>
        <v>47.342303999999999</v>
      </c>
      <c r="AP94" s="49">
        <f t="shared" si="22"/>
        <v>7.515471970195815</v>
      </c>
      <c r="AQ94" s="49">
        <f t="shared" si="23"/>
        <v>2.5051573233986049</v>
      </c>
      <c r="AS94" s="50">
        <v>99.138000000000005</v>
      </c>
      <c r="AT94" s="50">
        <v>68.128999999999991</v>
      </c>
      <c r="AU94" s="50">
        <v>58.882000000000005</v>
      </c>
      <c r="AV94" s="50">
        <v>29.451999999999998</v>
      </c>
      <c r="AW94" s="50">
        <v>48.308999999999997</v>
      </c>
      <c r="AX94" s="50">
        <v>58.713999999999999</v>
      </c>
      <c r="AY94" s="50">
        <v>41.544000000000011</v>
      </c>
      <c r="AZ94" s="50">
        <v>49.914099999999991</v>
      </c>
      <c r="BA94" s="50">
        <v>62.263999999999996</v>
      </c>
      <c r="BB94" s="50">
        <v>23.891499999999994</v>
      </c>
      <c r="BC94" s="50">
        <v>38.071600000000004</v>
      </c>
      <c r="BD94" s="50"/>
      <c r="BE94" s="50">
        <f t="shared" si="24"/>
        <v>52.57356363636363</v>
      </c>
      <c r="BF94" s="49">
        <f t="shared" si="25"/>
        <v>13.495955644572836</v>
      </c>
      <c r="BG94" s="49">
        <f t="shared" si="26"/>
        <v>4.4986518815242791</v>
      </c>
      <c r="BI94">
        <v>29.679000000000016</v>
      </c>
      <c r="BJ94">
        <v>49.500490000000013</v>
      </c>
      <c r="BK94">
        <v>37.102650000000011</v>
      </c>
      <c r="BL94">
        <v>40.033629999999988</v>
      </c>
      <c r="BM94">
        <v>50.931530000000009</v>
      </c>
      <c r="BN94">
        <v>56.091620000000006</v>
      </c>
      <c r="BO94">
        <v>36.451089999999994</v>
      </c>
      <c r="BP94">
        <v>34.207029999999989</v>
      </c>
      <c r="BQ94">
        <v>43.903599999999997</v>
      </c>
      <c r="BR94">
        <v>27.004769999999994</v>
      </c>
      <c r="BS94">
        <v>53.590810000000019</v>
      </c>
      <c r="BT94">
        <v>55.177329999999998</v>
      </c>
      <c r="BU94">
        <v>46.29222</v>
      </c>
      <c r="BV94">
        <v>34.28425</v>
      </c>
      <c r="BW94">
        <v>47.66931000000001</v>
      </c>
      <c r="BY94" s="50">
        <f t="shared" si="27"/>
        <v>42.794622000000011</v>
      </c>
      <c r="BZ94" s="49">
        <f t="shared" si="28"/>
        <v>9.4221509067555029</v>
      </c>
      <c r="CA94" s="49">
        <f t="shared" si="29"/>
        <v>2.4327889031544783</v>
      </c>
    </row>
    <row r="95" spans="1:79" x14ac:dyDescent="0.2">
      <c r="A95" s="54">
        <v>63.833500000000001</v>
      </c>
      <c r="B95" s="54">
        <v>55.278800000000004</v>
      </c>
      <c r="C95" s="54">
        <v>43.467399999999998</v>
      </c>
      <c r="D95" s="54">
        <v>50.753200000000007</v>
      </c>
      <c r="E95" s="54">
        <v>60.872500000000002</v>
      </c>
      <c r="F95" s="54">
        <v>46.436499999999995</v>
      </c>
      <c r="G95" s="54">
        <v>45.866900000000001</v>
      </c>
      <c r="H95" s="54">
        <v>29.061700000000002</v>
      </c>
      <c r="I95" s="54">
        <v>49.713200000000001</v>
      </c>
      <c r="J95" s="54">
        <v>50.631100000000004</v>
      </c>
      <c r="K95" s="50"/>
      <c r="L95" s="50">
        <f t="shared" si="15"/>
        <v>49.591479999999997</v>
      </c>
      <c r="M95" s="49">
        <f t="shared" si="16"/>
        <v>9.7050387327408778</v>
      </c>
      <c r="N95" s="49">
        <f t="shared" si="17"/>
        <v>3.0690027175615313</v>
      </c>
      <c r="P95" s="50">
        <v>39.248500000000007</v>
      </c>
      <c r="Q95" s="50">
        <v>45.609700000000004</v>
      </c>
      <c r="R95" s="50">
        <v>54.832800000000006</v>
      </c>
      <c r="S95" s="50">
        <v>78.913899999999998</v>
      </c>
      <c r="T95" s="50">
        <v>57.499499999999998</v>
      </c>
      <c r="U95" s="50">
        <v>29.177300000000002</v>
      </c>
      <c r="V95" s="50">
        <v>54.895499999999998</v>
      </c>
      <c r="W95" s="50">
        <v>62.831700000000012</v>
      </c>
      <c r="X95" s="50">
        <v>59.189699999999988</v>
      </c>
      <c r="Y95" s="50"/>
      <c r="Z95" s="50">
        <f t="shared" si="18"/>
        <v>53.577622222222232</v>
      </c>
      <c r="AA95" s="49">
        <f t="shared" si="19"/>
        <v>14.326291369696627</v>
      </c>
      <c r="AB95" s="49">
        <f t="shared" si="20"/>
        <v>4.7754304565655419</v>
      </c>
      <c r="AD95" s="50">
        <v>44.123760000000004</v>
      </c>
      <c r="AE95" s="50">
        <v>55.137360000000001</v>
      </c>
      <c r="AF95" s="50">
        <v>58.44695999999999</v>
      </c>
      <c r="AG95" s="50">
        <v>59.210520000000002</v>
      </c>
      <c r="AH95" s="50">
        <v>47.493000000000002</v>
      </c>
      <c r="AI95" s="50">
        <v>33.163800000000016</v>
      </c>
      <c r="AJ95" s="50">
        <v>44.929919999999989</v>
      </c>
      <c r="AK95" s="50">
        <v>42.826680000000003</v>
      </c>
      <c r="AL95" s="50">
        <v>51.541319999999992</v>
      </c>
      <c r="AM95" s="50">
        <v>46.121640000000006</v>
      </c>
      <c r="AN95" s="50"/>
      <c r="AO95" s="50">
        <f t="shared" si="21"/>
        <v>48.299496000000005</v>
      </c>
      <c r="AP95" s="49">
        <f t="shared" si="22"/>
        <v>8.3151849169335978</v>
      </c>
      <c r="AQ95" s="49">
        <f t="shared" si="23"/>
        <v>2.7717283056445328</v>
      </c>
      <c r="AS95" s="50">
        <v>95.778000000000006</v>
      </c>
      <c r="AT95" s="50">
        <v>72.933999999999997</v>
      </c>
      <c r="AU95" s="50">
        <v>60.613</v>
      </c>
      <c r="AV95" s="50">
        <v>35.556999999999988</v>
      </c>
      <c r="AW95" s="50">
        <v>49.217999999999989</v>
      </c>
      <c r="AX95" s="50">
        <v>59.631</v>
      </c>
      <c r="AY95" s="50">
        <v>38.950999999999993</v>
      </c>
      <c r="AZ95" s="50">
        <v>52.624899999999997</v>
      </c>
      <c r="BA95" s="50">
        <v>60.978999999999999</v>
      </c>
      <c r="BB95" s="50">
        <v>24.060000000000002</v>
      </c>
      <c r="BC95" s="50">
        <v>37.913899999999998</v>
      </c>
      <c r="BD95" s="50"/>
      <c r="BE95" s="50">
        <f t="shared" si="24"/>
        <v>53.478163636363639</v>
      </c>
      <c r="BF95" s="49">
        <f t="shared" si="25"/>
        <v>13.134081006181782</v>
      </c>
      <c r="BG95" s="49">
        <f t="shared" si="26"/>
        <v>4.3780270020605938</v>
      </c>
      <c r="BI95">
        <v>32.93056</v>
      </c>
      <c r="BJ95">
        <v>49.416249999999991</v>
      </c>
      <c r="BK95">
        <v>37.681929999999994</v>
      </c>
      <c r="BL95">
        <v>42.886740000000003</v>
      </c>
      <c r="BM95">
        <v>53.37760999999999</v>
      </c>
      <c r="BN95">
        <v>51.636130000000009</v>
      </c>
      <c r="BO95">
        <v>35.667450000000002</v>
      </c>
      <c r="BP95">
        <v>35.080629999999985</v>
      </c>
      <c r="BQ95">
        <v>44.264610000000005</v>
      </c>
      <c r="BR95">
        <v>25.855570000000014</v>
      </c>
      <c r="BS95">
        <v>51.861940000000004</v>
      </c>
      <c r="BT95">
        <v>51.896650000000008</v>
      </c>
      <c r="BU95">
        <v>45.292000000000002</v>
      </c>
      <c r="BV95">
        <v>35.142510000000016</v>
      </c>
      <c r="BW95">
        <v>49.959000000000017</v>
      </c>
      <c r="BY95" s="50">
        <f t="shared" si="27"/>
        <v>42.863305333333336</v>
      </c>
      <c r="BZ95" s="49">
        <f t="shared" si="28"/>
        <v>8.6105115021523737</v>
      </c>
      <c r="CA95" s="49">
        <f t="shared" si="29"/>
        <v>2.2232245100109034</v>
      </c>
    </row>
    <row r="96" spans="1:79" x14ac:dyDescent="0.2">
      <c r="A96" s="54">
        <v>63.8292</v>
      </c>
      <c r="B96" s="54">
        <v>54.755600000000001</v>
      </c>
      <c r="C96" s="54">
        <v>42.370199999999997</v>
      </c>
      <c r="D96" s="54">
        <v>51.603099999999998</v>
      </c>
      <c r="E96" s="54">
        <v>60.987200000000001</v>
      </c>
      <c r="F96" s="54">
        <v>50.132999999999996</v>
      </c>
      <c r="G96" s="54">
        <v>46.484399999999994</v>
      </c>
      <c r="H96" s="54">
        <v>31.222200000000001</v>
      </c>
      <c r="I96" s="54">
        <v>53.503500000000003</v>
      </c>
      <c r="J96" s="54">
        <v>51.456699999999998</v>
      </c>
      <c r="K96" s="50"/>
      <c r="L96" s="50">
        <f t="shared" si="15"/>
        <v>50.634509999999992</v>
      </c>
      <c r="M96" s="49">
        <f t="shared" si="16"/>
        <v>9.253937350777294</v>
      </c>
      <c r="N96" s="49">
        <f t="shared" si="17"/>
        <v>2.9263519352960792</v>
      </c>
      <c r="P96" s="50">
        <v>38.048299999999983</v>
      </c>
      <c r="Q96" s="50">
        <v>45.185100000000006</v>
      </c>
      <c r="R96" s="50">
        <v>53.566699999999997</v>
      </c>
      <c r="S96" s="50">
        <v>81.706400000000002</v>
      </c>
      <c r="T96" s="50">
        <v>60.253299999999996</v>
      </c>
      <c r="U96" s="50">
        <v>29.863399999999999</v>
      </c>
      <c r="V96" s="50">
        <v>57.476200000000006</v>
      </c>
      <c r="W96" s="50">
        <v>62.755799999999994</v>
      </c>
      <c r="X96" s="50">
        <v>58.754999999999995</v>
      </c>
      <c r="Y96" s="50"/>
      <c r="Z96" s="50">
        <f t="shared" si="18"/>
        <v>54.178911111111105</v>
      </c>
      <c r="AA96" s="49">
        <f t="shared" si="19"/>
        <v>15.135804849796086</v>
      </c>
      <c r="AB96" s="49">
        <f t="shared" si="20"/>
        <v>5.0452682832653624</v>
      </c>
      <c r="AD96" s="50">
        <v>47.246400000000001</v>
      </c>
      <c r="AE96" s="50">
        <v>57.176519999999989</v>
      </c>
      <c r="AF96" s="50">
        <v>58.512839999999997</v>
      </c>
      <c r="AG96" s="50">
        <v>59.699759999999991</v>
      </c>
      <c r="AH96" s="50">
        <v>49.17875999999999</v>
      </c>
      <c r="AI96" s="50">
        <v>31.519680000000005</v>
      </c>
      <c r="AJ96" s="50">
        <v>43.632479999999994</v>
      </c>
      <c r="AK96" s="50">
        <v>41.591999999999992</v>
      </c>
      <c r="AL96" s="50">
        <v>52.008359999999996</v>
      </c>
      <c r="AM96" s="50">
        <v>44.358000000000004</v>
      </c>
      <c r="AN96" s="50"/>
      <c r="AO96" s="50">
        <f t="shared" si="21"/>
        <v>48.492479999999993</v>
      </c>
      <c r="AP96" s="49">
        <f t="shared" si="22"/>
        <v>9.2903797532285708</v>
      </c>
      <c r="AQ96" s="49">
        <f t="shared" si="23"/>
        <v>3.0967932510761904</v>
      </c>
      <c r="AS96" s="50">
        <v>100.461</v>
      </c>
      <c r="AT96" s="50">
        <v>72.489000000000004</v>
      </c>
      <c r="AU96" s="50">
        <v>58.793000000000006</v>
      </c>
      <c r="AV96" s="50">
        <v>35.094999999999999</v>
      </c>
      <c r="AW96" s="50">
        <v>51.020999999999987</v>
      </c>
      <c r="AX96" s="50">
        <v>56.747000000000014</v>
      </c>
      <c r="AY96" s="50">
        <v>38.548000000000002</v>
      </c>
      <c r="AZ96" s="50">
        <v>50.120100000000008</v>
      </c>
      <c r="BA96" s="50">
        <v>62.254999999999995</v>
      </c>
      <c r="BB96" s="50">
        <v>32.434799999999996</v>
      </c>
      <c r="BC96" s="50">
        <v>32.959400000000002</v>
      </c>
      <c r="BD96" s="50"/>
      <c r="BE96" s="50">
        <f t="shared" si="24"/>
        <v>53.720299999999995</v>
      </c>
      <c r="BF96" s="49">
        <f t="shared" si="25"/>
        <v>11.791621245377755</v>
      </c>
      <c r="BG96" s="49">
        <f t="shared" si="26"/>
        <v>3.9305404151259182</v>
      </c>
      <c r="BI96">
        <v>36.292879999999997</v>
      </c>
      <c r="BJ96">
        <v>49.488919999999993</v>
      </c>
      <c r="BK96">
        <v>38.280190000000019</v>
      </c>
      <c r="BL96">
        <v>46.583160000000007</v>
      </c>
      <c r="BM96">
        <v>54.572180000000003</v>
      </c>
      <c r="BN96">
        <v>47.929699999999997</v>
      </c>
      <c r="BO96">
        <v>36.571730000000017</v>
      </c>
      <c r="BP96">
        <v>36.673000000000016</v>
      </c>
      <c r="BQ96">
        <v>44.346120000000013</v>
      </c>
      <c r="BR96">
        <v>26.122460000000004</v>
      </c>
      <c r="BS96">
        <v>51.019540000000006</v>
      </c>
      <c r="BT96">
        <v>51.587639999999979</v>
      </c>
      <c r="BU96">
        <v>43.81792999999999</v>
      </c>
      <c r="BV96">
        <v>35.100000000000009</v>
      </c>
      <c r="BW96">
        <v>52.061490000000006</v>
      </c>
      <c r="BY96" s="50">
        <f t="shared" si="27"/>
        <v>43.36312933333334</v>
      </c>
      <c r="BZ96" s="49">
        <f t="shared" si="28"/>
        <v>8.1491178515533811</v>
      </c>
      <c r="CA96" s="49">
        <f t="shared" si="29"/>
        <v>2.104093181689854</v>
      </c>
    </row>
    <row r="97" spans="1:79" x14ac:dyDescent="0.2">
      <c r="A97" s="54">
        <v>63.055700000000002</v>
      </c>
      <c r="B97" s="54">
        <v>54.386799999999994</v>
      </c>
      <c r="C97" s="54">
        <v>42.778400000000005</v>
      </c>
      <c r="D97" s="54">
        <v>51.344999999999999</v>
      </c>
      <c r="E97" s="54">
        <v>62.023899999999998</v>
      </c>
      <c r="F97" s="54">
        <v>52.471599999999995</v>
      </c>
      <c r="G97" s="54">
        <v>46.264099999999999</v>
      </c>
      <c r="H97" s="54">
        <v>33.598799999999997</v>
      </c>
      <c r="I97" s="54">
        <v>58.008799999999994</v>
      </c>
      <c r="J97" s="54">
        <v>55.388599999999997</v>
      </c>
      <c r="K97" s="50"/>
      <c r="L97" s="50">
        <f t="shared" si="15"/>
        <v>51.932169999999999</v>
      </c>
      <c r="M97" s="49">
        <f t="shared" si="16"/>
        <v>9.0255206967120518</v>
      </c>
      <c r="N97" s="49">
        <f t="shared" si="17"/>
        <v>2.8541202470599867</v>
      </c>
      <c r="P97" s="50">
        <v>36.258100000000013</v>
      </c>
      <c r="Q97" s="50">
        <v>45.620400000000004</v>
      </c>
      <c r="R97" s="50">
        <v>53.055400000000006</v>
      </c>
      <c r="S97" s="50">
        <v>82.803899999999999</v>
      </c>
      <c r="T97" s="50">
        <v>61.234300000000005</v>
      </c>
      <c r="U97" s="50">
        <v>29.574399999999997</v>
      </c>
      <c r="V97" s="50">
        <v>57.627399999999994</v>
      </c>
      <c r="W97" s="50">
        <v>62.384700000000009</v>
      </c>
      <c r="X97" s="50">
        <v>59.744499999999988</v>
      </c>
      <c r="Y97" s="50"/>
      <c r="Z97" s="50">
        <f t="shared" si="18"/>
        <v>54.255899999999997</v>
      </c>
      <c r="AA97" s="49">
        <f t="shared" si="19"/>
        <v>15.733585930263965</v>
      </c>
      <c r="AB97" s="49">
        <f t="shared" si="20"/>
        <v>5.2445286434213214</v>
      </c>
      <c r="AD97" s="50">
        <v>47.385120000000001</v>
      </c>
      <c r="AE97" s="50">
        <v>56.021999999999998</v>
      </c>
      <c r="AF97" s="50">
        <v>59.376600000000003</v>
      </c>
      <c r="AG97" s="50">
        <v>60.082320000000003</v>
      </c>
      <c r="AH97" s="50">
        <v>48.987719999999996</v>
      </c>
      <c r="AI97" s="50">
        <v>30.942240000000002</v>
      </c>
      <c r="AJ97" s="50">
        <v>42.37032</v>
      </c>
      <c r="AK97" s="50">
        <v>41.062080000000002</v>
      </c>
      <c r="AL97" s="50">
        <v>50.760599999999997</v>
      </c>
      <c r="AM97" s="50">
        <v>43.218120000000006</v>
      </c>
      <c r="AN97" s="50"/>
      <c r="AO97" s="50">
        <f t="shared" si="21"/>
        <v>48.020711999999996</v>
      </c>
      <c r="AP97" s="49">
        <f t="shared" si="22"/>
        <v>9.6303230649443972</v>
      </c>
      <c r="AQ97" s="49">
        <f t="shared" si="23"/>
        <v>3.2101076883147992</v>
      </c>
      <c r="AS97" s="50">
        <v>105.753</v>
      </c>
      <c r="AT97" s="50">
        <v>74.11</v>
      </c>
      <c r="AU97" s="50">
        <v>54.241000000000014</v>
      </c>
      <c r="AV97" s="50">
        <v>35.252999999999986</v>
      </c>
      <c r="AW97" s="50">
        <v>55.135000000000005</v>
      </c>
      <c r="AX97" s="50">
        <v>59.805000000000007</v>
      </c>
      <c r="AY97" s="50">
        <v>36.980999999999995</v>
      </c>
      <c r="AZ97" s="50">
        <v>52.381500000000003</v>
      </c>
      <c r="BA97" s="50">
        <v>56.207999999999998</v>
      </c>
      <c r="BB97" s="50">
        <v>29.353899999999996</v>
      </c>
      <c r="BC97" s="50">
        <v>38.641300000000001</v>
      </c>
      <c r="BD97" s="50"/>
      <c r="BE97" s="50">
        <f t="shared" si="24"/>
        <v>54.351154545454534</v>
      </c>
      <c r="BF97" s="49">
        <f t="shared" si="25"/>
        <v>11.253738862200887</v>
      </c>
      <c r="BG97" s="49">
        <f t="shared" si="26"/>
        <v>3.7512462874002956</v>
      </c>
      <c r="BI97">
        <v>39.360489999999999</v>
      </c>
      <c r="BJ97">
        <v>49.744499999999988</v>
      </c>
      <c r="BK97">
        <v>37.928540000000012</v>
      </c>
      <c r="BL97">
        <v>47.114599999999996</v>
      </c>
      <c r="BM97">
        <v>53.896830000000008</v>
      </c>
      <c r="BN97">
        <v>46.505420000000015</v>
      </c>
      <c r="BO97">
        <v>39.543270000000007</v>
      </c>
      <c r="BP97">
        <v>37.924900000000008</v>
      </c>
      <c r="BQ97">
        <v>44.765109999999993</v>
      </c>
      <c r="BR97">
        <v>27.557530000000014</v>
      </c>
      <c r="BS97">
        <v>51.949559999999991</v>
      </c>
      <c r="BT97">
        <v>51.931490000000025</v>
      </c>
      <c r="BU97">
        <v>43.70301000000002</v>
      </c>
      <c r="BV97">
        <v>35.507810000000021</v>
      </c>
      <c r="BW97">
        <v>54.007459999999995</v>
      </c>
      <c r="BY97" s="50">
        <f t="shared" si="27"/>
        <v>44.096034666666682</v>
      </c>
      <c r="BZ97" s="49">
        <f t="shared" si="28"/>
        <v>7.7059439460085457</v>
      </c>
      <c r="CA97" s="49">
        <f t="shared" si="29"/>
        <v>1.9896661713132642</v>
      </c>
    </row>
    <row r="98" spans="1:79" x14ac:dyDescent="0.2">
      <c r="A98" s="54">
        <v>63.388599999999997</v>
      </c>
      <c r="B98" s="54">
        <v>56.195599999999999</v>
      </c>
      <c r="C98" s="54">
        <v>44.7714</v>
      </c>
      <c r="D98" s="54">
        <v>51.338200000000001</v>
      </c>
      <c r="E98" s="54">
        <v>62.766499999999994</v>
      </c>
      <c r="F98" s="54">
        <v>46.231300000000005</v>
      </c>
      <c r="G98" s="54">
        <v>47.739000000000004</v>
      </c>
      <c r="H98" s="54">
        <v>35.379599999999996</v>
      </c>
      <c r="I98" s="54">
        <v>58.584800000000001</v>
      </c>
      <c r="J98" s="54">
        <v>59.622500000000002</v>
      </c>
      <c r="K98" s="50"/>
      <c r="L98" s="50">
        <f t="shared" si="15"/>
        <v>52.601749999999996</v>
      </c>
      <c r="M98" s="49">
        <f t="shared" si="16"/>
        <v>9.0763686588672225</v>
      </c>
      <c r="N98" s="49">
        <f t="shared" si="17"/>
        <v>2.870199784538825</v>
      </c>
      <c r="P98" s="50">
        <v>38.183999999999997</v>
      </c>
      <c r="Q98" s="50">
        <v>44.484999999999999</v>
      </c>
      <c r="R98" s="50">
        <v>55.131100000000004</v>
      </c>
      <c r="S98" s="50">
        <v>81.690399999999997</v>
      </c>
      <c r="T98" s="50">
        <v>62.482299999999995</v>
      </c>
      <c r="U98" s="50">
        <v>32.104500000000002</v>
      </c>
      <c r="V98" s="50">
        <v>57.840800000000002</v>
      </c>
      <c r="W98" s="50">
        <v>62.61699999999999</v>
      </c>
      <c r="X98" s="50">
        <v>60.231699999999989</v>
      </c>
      <c r="Y98" s="50"/>
      <c r="Z98" s="50">
        <f t="shared" si="18"/>
        <v>54.974088888888893</v>
      </c>
      <c r="AA98" s="49">
        <f t="shared" si="19"/>
        <v>14.913835564539072</v>
      </c>
      <c r="AB98" s="49">
        <f t="shared" si="20"/>
        <v>4.9712785215130237</v>
      </c>
      <c r="AD98" s="50">
        <v>46.473480000000002</v>
      </c>
      <c r="AE98" s="50">
        <v>55.274640000000005</v>
      </c>
      <c r="AF98" s="50">
        <v>62.952719999999999</v>
      </c>
      <c r="AG98" s="50">
        <v>59.973719999999993</v>
      </c>
      <c r="AH98" s="50">
        <v>48.749519999999997</v>
      </c>
      <c r="AI98" s="50">
        <v>32.75531999999999</v>
      </c>
      <c r="AJ98" s="50">
        <v>42.220560000000006</v>
      </c>
      <c r="AK98" s="50">
        <v>41.931959999999989</v>
      </c>
      <c r="AL98" s="50">
        <v>49.831560000000003</v>
      </c>
      <c r="AM98" s="50">
        <v>45.056040000000003</v>
      </c>
      <c r="AN98" s="50"/>
      <c r="AO98" s="50">
        <f t="shared" si="21"/>
        <v>48.521951999999999</v>
      </c>
      <c r="AP98" s="49">
        <f t="shared" si="22"/>
        <v>9.5526451089946836</v>
      </c>
      <c r="AQ98" s="49">
        <f t="shared" si="23"/>
        <v>3.1842150363315613</v>
      </c>
      <c r="AS98" s="50">
        <v>108.657</v>
      </c>
      <c r="AT98" s="50">
        <v>74.662999999999997</v>
      </c>
      <c r="AU98" s="50">
        <v>53.447000000000003</v>
      </c>
      <c r="AV98" s="50">
        <v>35.152999999999992</v>
      </c>
      <c r="AW98" s="50">
        <v>56.626000000000005</v>
      </c>
      <c r="AX98" s="50">
        <v>55.11099999999999</v>
      </c>
      <c r="AY98" s="50">
        <v>35.121000000000009</v>
      </c>
      <c r="AZ98" s="50">
        <v>52.935199999999995</v>
      </c>
      <c r="BA98" s="50">
        <v>56.506</v>
      </c>
      <c r="BB98" s="50">
        <v>27.437700000000007</v>
      </c>
      <c r="BC98" s="50">
        <v>34.296899999999994</v>
      </c>
      <c r="BD98" s="50"/>
      <c r="BE98" s="50">
        <f t="shared" si="24"/>
        <v>53.632163636363636</v>
      </c>
      <c r="BF98" s="49">
        <f t="shared" si="25"/>
        <v>11.839318143267411</v>
      </c>
      <c r="BG98" s="49">
        <f t="shared" si="26"/>
        <v>3.9464393810891369</v>
      </c>
      <c r="BI98">
        <v>35.114039999999989</v>
      </c>
      <c r="BJ98">
        <v>48.870769999999979</v>
      </c>
      <c r="BK98">
        <v>36.47435999999999</v>
      </c>
      <c r="BL98">
        <v>46.415849999999992</v>
      </c>
      <c r="BM98">
        <v>53.426100000000019</v>
      </c>
      <c r="BN98">
        <v>45.254560000000026</v>
      </c>
      <c r="BO98">
        <v>41.694640000000007</v>
      </c>
      <c r="BP98">
        <v>38.540840000000017</v>
      </c>
      <c r="BQ98">
        <v>45.289529999999999</v>
      </c>
      <c r="BR98">
        <v>30.006730000000005</v>
      </c>
      <c r="BS98">
        <v>53.627210000000005</v>
      </c>
      <c r="BT98">
        <v>51.771980000000013</v>
      </c>
      <c r="BU98">
        <v>44.821270000000013</v>
      </c>
      <c r="BV98">
        <v>37.232650000000007</v>
      </c>
      <c r="BW98">
        <v>54.654990000000012</v>
      </c>
      <c r="BY98" s="50">
        <f t="shared" si="27"/>
        <v>44.213034666666672</v>
      </c>
      <c r="BZ98" s="49">
        <f t="shared" si="28"/>
        <v>7.5620271894756881</v>
      </c>
      <c r="CA98" s="49">
        <f t="shared" si="29"/>
        <v>1.9525070245604679</v>
      </c>
    </row>
    <row r="99" spans="1:79" x14ac:dyDescent="0.2">
      <c r="A99" s="54">
        <v>65.046999999999997</v>
      </c>
      <c r="B99" s="54">
        <v>57.952399999999997</v>
      </c>
      <c r="C99" s="54">
        <v>47.043999999999997</v>
      </c>
      <c r="D99" s="54">
        <v>53.369500000000002</v>
      </c>
      <c r="E99" s="54">
        <v>62.006500000000003</v>
      </c>
      <c r="F99" s="54">
        <v>45.095699999999994</v>
      </c>
      <c r="G99" s="54">
        <v>49.138199999999998</v>
      </c>
      <c r="H99" s="54">
        <v>35.777799999999999</v>
      </c>
      <c r="I99" s="54">
        <v>55.611699999999999</v>
      </c>
      <c r="J99" s="54">
        <v>61.2988</v>
      </c>
      <c r="K99" s="50"/>
      <c r="L99" s="50">
        <f t="shared" si="15"/>
        <v>53.234159999999996</v>
      </c>
      <c r="M99" s="49">
        <f t="shared" si="16"/>
        <v>9.0401718463509226</v>
      </c>
      <c r="N99" s="49">
        <f t="shared" si="17"/>
        <v>2.858753347379865</v>
      </c>
      <c r="P99" s="50">
        <v>40.589699999999993</v>
      </c>
      <c r="Q99" s="50">
        <v>42.864900000000006</v>
      </c>
      <c r="R99" s="50">
        <v>57.291499999999999</v>
      </c>
      <c r="S99" s="50">
        <v>79.424599999999998</v>
      </c>
      <c r="T99" s="50">
        <v>66.15979999999999</v>
      </c>
      <c r="U99" s="50">
        <v>36.013300000000001</v>
      </c>
      <c r="V99" s="50">
        <v>59.721100000000007</v>
      </c>
      <c r="W99" s="50">
        <v>62.171400000000006</v>
      </c>
      <c r="X99" s="50">
        <v>61.687999999999988</v>
      </c>
      <c r="Y99" s="50"/>
      <c r="Z99" s="50">
        <f t="shared" si="18"/>
        <v>56.21381111111112</v>
      </c>
      <c r="AA99" s="49">
        <f t="shared" si="19"/>
        <v>13.905720220869892</v>
      </c>
      <c r="AB99" s="49">
        <f t="shared" si="20"/>
        <v>4.6352400736232973</v>
      </c>
      <c r="AD99" s="50">
        <v>48.113760000000006</v>
      </c>
      <c r="AE99" s="50">
        <v>58.213920000000002</v>
      </c>
      <c r="AF99" s="50">
        <v>67.90128</v>
      </c>
      <c r="AG99" s="50">
        <v>59.414879999999997</v>
      </c>
      <c r="AH99" s="50">
        <v>48.480000000000004</v>
      </c>
      <c r="AI99" s="50">
        <v>35.025120000000001</v>
      </c>
      <c r="AJ99" s="50">
        <v>43.881119999999996</v>
      </c>
      <c r="AK99" s="50">
        <v>42.615120000000005</v>
      </c>
      <c r="AL99" s="50">
        <v>50.319480000000006</v>
      </c>
      <c r="AM99" s="50">
        <v>49.250040000000006</v>
      </c>
      <c r="AN99" s="50"/>
      <c r="AO99" s="50">
        <f t="shared" si="21"/>
        <v>50.321472000000007</v>
      </c>
      <c r="AP99" s="49">
        <f t="shared" si="22"/>
        <v>9.9553520045249808</v>
      </c>
      <c r="AQ99" s="49">
        <f t="shared" si="23"/>
        <v>3.3184506681749935</v>
      </c>
      <c r="AS99" s="50">
        <v>105.52</v>
      </c>
      <c r="AT99" s="50">
        <v>71.538999999999987</v>
      </c>
      <c r="AU99" s="50">
        <v>52.61699999999999</v>
      </c>
      <c r="AV99" s="50">
        <v>38.412000000000006</v>
      </c>
      <c r="AW99" s="50">
        <v>55.510000000000005</v>
      </c>
      <c r="AX99" s="50">
        <v>55.240000000000009</v>
      </c>
      <c r="AY99" s="50">
        <v>35.385999999999996</v>
      </c>
      <c r="AZ99" s="50">
        <v>53.888900000000007</v>
      </c>
      <c r="BA99" s="50">
        <v>57.861999999999995</v>
      </c>
      <c r="BB99" s="50">
        <v>28.075299999999999</v>
      </c>
      <c r="BC99" s="50">
        <v>42.432100000000005</v>
      </c>
      <c r="BD99" s="50"/>
      <c r="BE99" s="50">
        <f t="shared" si="24"/>
        <v>54.225663636363628</v>
      </c>
      <c r="BF99" s="49">
        <f t="shared" si="25"/>
        <v>10.744392004604654</v>
      </c>
      <c r="BG99" s="49">
        <f t="shared" si="26"/>
        <v>3.5814640015348846</v>
      </c>
      <c r="BI99">
        <v>34.137999999999991</v>
      </c>
      <c r="BJ99">
        <v>46.771659999999983</v>
      </c>
      <c r="BK99">
        <v>36.746580000000023</v>
      </c>
      <c r="BL99">
        <v>46.88879</v>
      </c>
      <c r="BM99">
        <v>54.340780000000009</v>
      </c>
      <c r="BN99">
        <v>45.852820000000008</v>
      </c>
      <c r="BO99">
        <v>41.0124</v>
      </c>
      <c r="BP99">
        <v>38.528620000000018</v>
      </c>
      <c r="BQ99">
        <v>45.483620000000016</v>
      </c>
      <c r="BR99">
        <v>33.931820000000016</v>
      </c>
      <c r="BS99">
        <v>54.724800000000002</v>
      </c>
      <c r="BT99">
        <v>51.940849999999998</v>
      </c>
      <c r="BU99">
        <v>47.053629999999998</v>
      </c>
      <c r="BV99">
        <v>38.549680000000023</v>
      </c>
      <c r="BW99">
        <v>56.069000000000003</v>
      </c>
      <c r="BY99" s="50">
        <f t="shared" si="27"/>
        <v>44.802203333333331</v>
      </c>
      <c r="BZ99" s="49">
        <f t="shared" si="28"/>
        <v>7.4249148209627718</v>
      </c>
      <c r="CA99" s="49">
        <f t="shared" si="29"/>
        <v>1.9171047632398293</v>
      </c>
    </row>
    <row r="100" spans="1:79" x14ac:dyDescent="0.2">
      <c r="A100" s="54">
        <v>64.962999999999994</v>
      </c>
      <c r="B100" s="54">
        <v>58.450299999999999</v>
      </c>
      <c r="C100" s="54">
        <v>49.002499999999998</v>
      </c>
      <c r="D100" s="54">
        <v>53.396299999999997</v>
      </c>
      <c r="E100" s="54">
        <v>63.391900000000007</v>
      </c>
      <c r="F100" s="54">
        <v>44.985799999999998</v>
      </c>
      <c r="G100" s="54">
        <v>49.774000000000001</v>
      </c>
      <c r="H100" s="54">
        <v>33.990700000000004</v>
      </c>
      <c r="I100" s="54">
        <v>54.772499999999994</v>
      </c>
      <c r="J100" s="54">
        <v>61.0488</v>
      </c>
      <c r="K100" s="50"/>
      <c r="L100" s="50">
        <f t="shared" si="15"/>
        <v>53.377580000000002</v>
      </c>
      <c r="M100" s="49">
        <f t="shared" si="16"/>
        <v>9.4247606506360686</v>
      </c>
      <c r="N100" s="49">
        <f t="shared" si="17"/>
        <v>2.9803710057940438</v>
      </c>
      <c r="P100" s="50">
        <v>44.177499999999995</v>
      </c>
      <c r="Q100" s="50">
        <v>48.588099999999997</v>
      </c>
      <c r="R100" s="50">
        <v>60.928799999999995</v>
      </c>
      <c r="S100" s="50">
        <v>78.483900000000006</v>
      </c>
      <c r="T100" s="50">
        <v>69.9465</v>
      </c>
      <c r="U100" s="50">
        <v>37.3185</v>
      </c>
      <c r="V100" s="50">
        <v>60.509600000000006</v>
      </c>
      <c r="W100" s="50">
        <v>63.505400000000009</v>
      </c>
      <c r="X100" s="50">
        <v>60.454599999999999</v>
      </c>
      <c r="Y100" s="50"/>
      <c r="Z100" s="50">
        <f t="shared" si="18"/>
        <v>58.212544444444447</v>
      </c>
      <c r="AA100" s="49">
        <f t="shared" si="19"/>
        <v>12.847581033127508</v>
      </c>
      <c r="AB100" s="49">
        <f t="shared" si="20"/>
        <v>4.2825270110425029</v>
      </c>
      <c r="AD100" s="50">
        <v>49.066560000000003</v>
      </c>
      <c r="AE100" s="50">
        <v>62.176200000000001</v>
      </c>
      <c r="AF100" s="50">
        <v>68.876519999999985</v>
      </c>
      <c r="AG100" s="50">
        <v>59.673480000000005</v>
      </c>
      <c r="AH100" s="50">
        <v>46.726680000000002</v>
      </c>
      <c r="AI100" s="50">
        <v>36.004799999999989</v>
      </c>
      <c r="AJ100" s="50">
        <v>46.385279999999995</v>
      </c>
      <c r="AK100" s="50">
        <v>45.448919999999994</v>
      </c>
      <c r="AL100" s="50">
        <v>51.429120000000005</v>
      </c>
      <c r="AM100" s="50">
        <v>49.442520000000002</v>
      </c>
      <c r="AN100" s="50"/>
      <c r="AO100" s="50">
        <f t="shared" si="21"/>
        <v>51.523008000000004</v>
      </c>
      <c r="AP100" s="49">
        <f t="shared" si="22"/>
        <v>10.073741818629264</v>
      </c>
      <c r="AQ100" s="49">
        <f t="shared" si="23"/>
        <v>3.3579139395430881</v>
      </c>
      <c r="AS100" s="50">
        <v>105.682</v>
      </c>
      <c r="AT100" s="50">
        <v>75.283000000000001</v>
      </c>
      <c r="AU100" s="50">
        <v>53.417000000000002</v>
      </c>
      <c r="AV100" s="50">
        <v>37.76400000000001</v>
      </c>
      <c r="AW100" s="50">
        <v>62.631</v>
      </c>
      <c r="AX100" s="50">
        <v>54.748999999999995</v>
      </c>
      <c r="AY100" s="50">
        <v>39.135999999999996</v>
      </c>
      <c r="AZ100" s="50">
        <v>54.076300000000003</v>
      </c>
      <c r="BA100" s="50">
        <v>60.105999999999995</v>
      </c>
      <c r="BB100" s="50">
        <v>22.843900000000005</v>
      </c>
      <c r="BC100" s="50">
        <v>37.785600000000002</v>
      </c>
      <c r="BD100" s="50"/>
      <c r="BE100" s="50">
        <f t="shared" si="24"/>
        <v>54.861254545454543</v>
      </c>
      <c r="BF100" s="49">
        <f t="shared" si="25"/>
        <v>13.14788969119927</v>
      </c>
      <c r="BG100" s="49">
        <f t="shared" si="26"/>
        <v>4.3826298970664235</v>
      </c>
      <c r="BI100">
        <v>34.046350000000018</v>
      </c>
      <c r="BJ100">
        <v>45.933290000000014</v>
      </c>
      <c r="BK100">
        <v>37.676860000000005</v>
      </c>
      <c r="BL100">
        <v>46.844199999999987</v>
      </c>
      <c r="BM100">
        <v>55.700060000000022</v>
      </c>
      <c r="BN100">
        <v>48.409269999999992</v>
      </c>
      <c r="BO100">
        <v>39.546129999999991</v>
      </c>
      <c r="BP100">
        <v>37.898769999999985</v>
      </c>
      <c r="BQ100">
        <v>45.234669999999994</v>
      </c>
      <c r="BR100">
        <v>35.00575000000002</v>
      </c>
      <c r="BS100">
        <v>54.189720000000023</v>
      </c>
      <c r="BT100">
        <v>53.191969999999998</v>
      </c>
      <c r="BU100">
        <v>47.79749000000001</v>
      </c>
      <c r="BV100">
        <v>39</v>
      </c>
      <c r="BW100">
        <v>59.408700000000024</v>
      </c>
      <c r="BY100" s="50">
        <f t="shared" si="27"/>
        <v>45.325548666666677</v>
      </c>
      <c r="BZ100" s="49">
        <f t="shared" si="28"/>
        <v>7.9530577645050995</v>
      </c>
      <c r="CA100" s="49">
        <f t="shared" si="29"/>
        <v>2.053470684890256</v>
      </c>
    </row>
    <row r="101" spans="1:79" x14ac:dyDescent="0.2">
      <c r="A101" s="54">
        <v>62.678899999999999</v>
      </c>
      <c r="B101" s="54">
        <v>57.619200000000006</v>
      </c>
      <c r="C101" s="54">
        <v>50.045299999999997</v>
      </c>
      <c r="D101" s="54">
        <v>51.722300000000004</v>
      </c>
      <c r="E101" s="54">
        <v>61.611699999999999</v>
      </c>
      <c r="F101" s="54">
        <v>44.347800000000007</v>
      </c>
      <c r="G101" s="54">
        <v>49.501000000000005</v>
      </c>
      <c r="H101" s="54">
        <v>33.166700000000006</v>
      </c>
      <c r="I101" s="54">
        <v>53.201999999999998</v>
      </c>
      <c r="J101" s="54">
        <v>61.343000000000004</v>
      </c>
      <c r="K101" s="50"/>
      <c r="L101" s="50">
        <f t="shared" si="15"/>
        <v>52.523789999999998</v>
      </c>
      <c r="M101" s="49">
        <f t="shared" si="16"/>
        <v>9.1127767948146197</v>
      </c>
      <c r="N101" s="49">
        <f t="shared" si="17"/>
        <v>2.8817130480343076</v>
      </c>
      <c r="P101" s="50">
        <v>43.544899999999998</v>
      </c>
      <c r="Q101" s="50">
        <v>46.959199999999996</v>
      </c>
      <c r="R101" s="50">
        <v>62.594700000000003</v>
      </c>
      <c r="S101" s="50">
        <v>79.136400000000009</v>
      </c>
      <c r="T101" s="50">
        <v>71.507599999999996</v>
      </c>
      <c r="U101" s="50">
        <v>36.703000000000003</v>
      </c>
      <c r="V101" s="50">
        <v>58.0625</v>
      </c>
      <c r="W101" s="50">
        <v>66.837799999999987</v>
      </c>
      <c r="X101" s="50">
        <v>57.495100000000008</v>
      </c>
      <c r="Y101" s="50"/>
      <c r="Z101" s="50">
        <f t="shared" si="18"/>
        <v>58.093466666666664</v>
      </c>
      <c r="AA101" s="49">
        <f t="shared" si="19"/>
        <v>13.752328145626857</v>
      </c>
      <c r="AB101" s="49">
        <f t="shared" si="20"/>
        <v>4.5841093818756189</v>
      </c>
      <c r="AD101" s="50">
        <v>49.495799999999996</v>
      </c>
      <c r="AE101" s="50">
        <v>66.15191999999999</v>
      </c>
      <c r="AF101" s="50">
        <v>73.32119999999999</v>
      </c>
      <c r="AG101" s="50">
        <v>61.563479999999991</v>
      </c>
      <c r="AH101" s="50">
        <v>44.654879999999999</v>
      </c>
      <c r="AI101" s="50">
        <v>36.398519999999998</v>
      </c>
      <c r="AJ101" s="50">
        <v>49.021799999999999</v>
      </c>
      <c r="AK101" s="50">
        <v>49.626600000000003</v>
      </c>
      <c r="AL101" s="50">
        <v>51.929039999999993</v>
      </c>
      <c r="AM101" s="50">
        <v>46.752480000000006</v>
      </c>
      <c r="AN101" s="50"/>
      <c r="AO101" s="50">
        <f t="shared" si="21"/>
        <v>52.891571999999996</v>
      </c>
      <c r="AP101" s="49">
        <f t="shared" si="22"/>
        <v>11.571739395095296</v>
      </c>
      <c r="AQ101" s="49">
        <f t="shared" si="23"/>
        <v>3.8572464650317655</v>
      </c>
      <c r="AS101" s="50">
        <v>107.056</v>
      </c>
      <c r="AT101" s="50">
        <v>78.650999999999996</v>
      </c>
      <c r="AU101" s="50">
        <v>55.509999999999991</v>
      </c>
      <c r="AV101" s="50">
        <v>37.733000000000004</v>
      </c>
      <c r="AW101" s="50">
        <v>65.864999999999995</v>
      </c>
      <c r="AX101" s="50">
        <v>59.504999999999995</v>
      </c>
      <c r="AY101" s="50">
        <v>40.381</v>
      </c>
      <c r="AZ101" s="50">
        <v>53.719499999999996</v>
      </c>
      <c r="BA101" s="50">
        <v>59.915999999999997</v>
      </c>
      <c r="BB101" s="50">
        <v>20.901600000000002</v>
      </c>
      <c r="BC101" s="50">
        <v>41.1815</v>
      </c>
      <c r="BD101" s="50"/>
      <c r="BE101" s="50">
        <f t="shared" si="24"/>
        <v>56.401781818181824</v>
      </c>
      <c r="BF101" s="49">
        <f t="shared" si="25"/>
        <v>14.256950863613845</v>
      </c>
      <c r="BG101" s="49">
        <f t="shared" si="26"/>
        <v>4.7523169545379487</v>
      </c>
      <c r="BI101">
        <v>34.362769999999983</v>
      </c>
      <c r="BJ101">
        <v>45.776639999999986</v>
      </c>
      <c r="BK101">
        <v>40.177800000000005</v>
      </c>
      <c r="BL101">
        <v>46.427550000000011</v>
      </c>
      <c r="BM101">
        <v>56.706779999999995</v>
      </c>
      <c r="BN101">
        <v>49.78519</v>
      </c>
      <c r="BO101">
        <v>38.813579999999988</v>
      </c>
      <c r="BP101">
        <v>39.586299999999994</v>
      </c>
      <c r="BQ101">
        <v>45.836699999999979</v>
      </c>
      <c r="BR101">
        <v>33.071480000000022</v>
      </c>
      <c r="BS101">
        <v>53.475240000000014</v>
      </c>
      <c r="BT101">
        <v>54.884310000000013</v>
      </c>
      <c r="BU101">
        <v>48.531729999999996</v>
      </c>
      <c r="BV101">
        <v>42.466709999999992</v>
      </c>
      <c r="BW101">
        <v>60.624980000000008</v>
      </c>
      <c r="BY101" s="50">
        <f t="shared" si="27"/>
        <v>46.035184000000008</v>
      </c>
      <c r="BZ101" s="49">
        <f t="shared" si="28"/>
        <v>8.1330346859474503</v>
      </c>
      <c r="CA101" s="49">
        <f t="shared" si="29"/>
        <v>2.0999405261867827</v>
      </c>
    </row>
    <row r="102" spans="1:79" x14ac:dyDescent="0.2">
      <c r="A102" s="54">
        <v>61.691699999999997</v>
      </c>
      <c r="B102" s="54">
        <v>58.252600000000001</v>
      </c>
      <c r="C102" s="54">
        <v>53.875699999999995</v>
      </c>
      <c r="D102" s="54">
        <v>46.2089</v>
      </c>
      <c r="E102" s="54">
        <v>59.499200000000002</v>
      </c>
      <c r="F102" s="54">
        <v>45.108800000000002</v>
      </c>
      <c r="G102" s="54">
        <v>47.086500000000001</v>
      </c>
      <c r="H102" s="54">
        <v>34.518500000000003</v>
      </c>
      <c r="I102" s="54">
        <v>52.954099999999997</v>
      </c>
      <c r="J102" s="54">
        <v>56.731099999999998</v>
      </c>
      <c r="K102" s="50"/>
      <c r="L102" s="50">
        <f t="shared" si="15"/>
        <v>51.592709999999997</v>
      </c>
      <c r="M102" s="49">
        <f t="shared" si="16"/>
        <v>8.3345723779461185</v>
      </c>
      <c r="N102" s="49">
        <f t="shared" si="17"/>
        <v>2.6356232037835454</v>
      </c>
      <c r="P102" s="50">
        <v>39.454900000000009</v>
      </c>
      <c r="Q102" s="50">
        <v>45.882400000000004</v>
      </c>
      <c r="R102" s="50">
        <v>60.758099999999999</v>
      </c>
      <c r="S102" s="50">
        <v>80.667299999999997</v>
      </c>
      <c r="T102" s="50">
        <v>72.126199999999997</v>
      </c>
      <c r="U102" s="50">
        <v>36.2102</v>
      </c>
      <c r="V102" s="50">
        <v>55.187100000000001</v>
      </c>
      <c r="W102" s="50">
        <v>70.288600000000002</v>
      </c>
      <c r="X102" s="50">
        <v>53.702699999999993</v>
      </c>
      <c r="Y102" s="50"/>
      <c r="Z102" s="50">
        <f t="shared" si="18"/>
        <v>57.141944444444434</v>
      </c>
      <c r="AA102" s="49">
        <f t="shared" si="19"/>
        <v>15.236789478029122</v>
      </c>
      <c r="AB102" s="49">
        <f t="shared" si="20"/>
        <v>5.0789298260097073</v>
      </c>
      <c r="AD102" s="50">
        <v>51.273000000000003</v>
      </c>
      <c r="AE102" s="50">
        <v>67.503240000000005</v>
      </c>
      <c r="AF102" s="50">
        <v>74.616119999999995</v>
      </c>
      <c r="AG102" s="50">
        <v>64.296359999999993</v>
      </c>
      <c r="AH102" s="50">
        <v>45.414359999999995</v>
      </c>
      <c r="AI102" s="50">
        <v>36.019079999999981</v>
      </c>
      <c r="AJ102" s="50">
        <v>48.644880000000008</v>
      </c>
      <c r="AK102" s="50">
        <v>51.704159999999995</v>
      </c>
      <c r="AL102" s="50">
        <v>51.270960000000009</v>
      </c>
      <c r="AM102" s="50">
        <v>47.276880000000006</v>
      </c>
      <c r="AN102" s="50"/>
      <c r="AO102" s="50">
        <f t="shared" si="21"/>
        <v>53.801903999999993</v>
      </c>
      <c r="AP102" s="49">
        <f t="shared" si="22"/>
        <v>12.231812894514043</v>
      </c>
      <c r="AQ102" s="49">
        <f t="shared" si="23"/>
        <v>4.0772709648380143</v>
      </c>
      <c r="AS102" s="50">
        <v>111.5</v>
      </c>
      <c r="AT102" s="50">
        <v>80.863</v>
      </c>
      <c r="AU102" s="50">
        <v>56.395999999999987</v>
      </c>
      <c r="AV102" s="50">
        <v>40.084000000000003</v>
      </c>
      <c r="AW102" s="50">
        <v>62.376000000000005</v>
      </c>
      <c r="AX102" s="50">
        <v>56.193000000000012</v>
      </c>
      <c r="AY102" s="50">
        <v>43.115000000000009</v>
      </c>
      <c r="AZ102" s="50">
        <v>56.933499999999995</v>
      </c>
      <c r="BA102" s="50">
        <v>61.944000000000003</v>
      </c>
      <c r="BB102" s="50">
        <v>22.943700000000007</v>
      </c>
      <c r="BC102" s="50">
        <v>36.410300000000007</v>
      </c>
      <c r="BD102" s="50"/>
      <c r="BE102" s="50">
        <f t="shared" si="24"/>
        <v>57.159863636363632</v>
      </c>
      <c r="BF102" s="49">
        <f t="shared" si="25"/>
        <v>13.532594368176824</v>
      </c>
      <c r="BG102" s="49">
        <f t="shared" si="26"/>
        <v>4.5108647893922749</v>
      </c>
      <c r="BI102">
        <v>35.365849999999995</v>
      </c>
      <c r="BJ102">
        <v>45.335029999999989</v>
      </c>
      <c r="BK102">
        <v>42.499210000000005</v>
      </c>
      <c r="BL102">
        <v>46.578219999999988</v>
      </c>
      <c r="BM102">
        <v>58.107140000000001</v>
      </c>
      <c r="BN102">
        <v>50.309870000000018</v>
      </c>
      <c r="BO102">
        <v>38.482990000000015</v>
      </c>
      <c r="BP102">
        <v>41.669550000000015</v>
      </c>
      <c r="BQ102">
        <v>46.323159999999987</v>
      </c>
      <c r="BR102">
        <v>29.023929999999993</v>
      </c>
      <c r="BS102">
        <v>54.575690000000009</v>
      </c>
      <c r="BT102">
        <v>55.34490000000001</v>
      </c>
      <c r="BU102">
        <v>49.174970000000002</v>
      </c>
      <c r="BV102">
        <v>43.324839999999995</v>
      </c>
      <c r="BW102">
        <v>58.774429999999981</v>
      </c>
      <c r="BY102" s="50">
        <f t="shared" si="27"/>
        <v>46.325985333333342</v>
      </c>
      <c r="BZ102" s="49">
        <f t="shared" si="28"/>
        <v>8.4283672205397817</v>
      </c>
      <c r="CA102" s="49">
        <f t="shared" si="29"/>
        <v>2.1761950587247378</v>
      </c>
    </row>
    <row r="103" spans="1:79" x14ac:dyDescent="0.2">
      <c r="A103" s="54">
        <v>63.425200000000004</v>
      </c>
      <c r="B103" s="54">
        <v>58.092699999999994</v>
      </c>
      <c r="C103" s="54">
        <v>51.056100000000001</v>
      </c>
      <c r="D103" s="54">
        <v>46.777600000000007</v>
      </c>
      <c r="E103" s="54">
        <v>60.153899999999993</v>
      </c>
      <c r="F103" s="54">
        <v>46.906499999999994</v>
      </c>
      <c r="G103" s="54">
        <v>49.855400000000003</v>
      </c>
      <c r="H103" s="54">
        <v>35.6173</v>
      </c>
      <c r="I103" s="54">
        <v>53.003299999999996</v>
      </c>
      <c r="J103" s="54">
        <v>54.578400000000002</v>
      </c>
      <c r="K103" s="50"/>
      <c r="L103" s="50">
        <f t="shared" si="15"/>
        <v>51.946639999999988</v>
      </c>
      <c r="M103" s="49">
        <f t="shared" si="16"/>
        <v>7.9503240867835006</v>
      </c>
      <c r="N103" s="49">
        <f t="shared" si="17"/>
        <v>2.5141132250734035</v>
      </c>
      <c r="P103" s="50">
        <v>37.266300000000001</v>
      </c>
      <c r="Q103" s="50">
        <v>46.173199999999994</v>
      </c>
      <c r="R103" s="50">
        <v>58.487300000000005</v>
      </c>
      <c r="S103" s="50">
        <v>83.721499999999992</v>
      </c>
      <c r="T103" s="50">
        <v>72.621200000000002</v>
      </c>
      <c r="U103" s="50">
        <v>37.329300000000003</v>
      </c>
      <c r="V103" s="50">
        <v>54.433899999999994</v>
      </c>
      <c r="W103" s="50">
        <v>72.736899999999991</v>
      </c>
      <c r="X103" s="50">
        <v>50.160699999999991</v>
      </c>
      <c r="Y103" s="50"/>
      <c r="Z103" s="50">
        <f t="shared" si="18"/>
        <v>56.992255555555552</v>
      </c>
      <c r="AA103" s="49">
        <f t="shared" si="19"/>
        <v>16.412106205946806</v>
      </c>
      <c r="AB103" s="49">
        <f t="shared" si="20"/>
        <v>5.4707020686489356</v>
      </c>
      <c r="AD103" s="50">
        <v>54.525959999999998</v>
      </c>
      <c r="AE103" s="50">
        <v>64.735320000000002</v>
      </c>
      <c r="AF103" s="50">
        <v>74.569799999999987</v>
      </c>
      <c r="AG103" s="50">
        <v>66.039240000000007</v>
      </c>
      <c r="AH103" s="50">
        <v>46.975439999999992</v>
      </c>
      <c r="AI103" s="50">
        <v>35.630280000000006</v>
      </c>
      <c r="AJ103" s="50">
        <v>45.214800000000004</v>
      </c>
      <c r="AK103" s="50">
        <v>49.150680000000001</v>
      </c>
      <c r="AL103" s="50">
        <v>51.414359999999995</v>
      </c>
      <c r="AM103" s="50">
        <v>50.507399999999997</v>
      </c>
      <c r="AN103" s="50"/>
      <c r="AO103" s="50">
        <f t="shared" si="21"/>
        <v>53.876328000000001</v>
      </c>
      <c r="AP103" s="49">
        <f t="shared" si="22"/>
        <v>12.192888957863881</v>
      </c>
      <c r="AQ103" s="49">
        <f t="shared" si="23"/>
        <v>4.0642963192879602</v>
      </c>
      <c r="AS103" s="50">
        <v>111.7</v>
      </c>
      <c r="AT103" s="50">
        <v>74.718999999999994</v>
      </c>
      <c r="AU103" s="50">
        <v>62.748999999999995</v>
      </c>
      <c r="AV103" s="50">
        <v>40.330000000000013</v>
      </c>
      <c r="AW103" s="50">
        <v>66.515000000000001</v>
      </c>
      <c r="AX103" s="50">
        <v>53.263000000000005</v>
      </c>
      <c r="AY103" s="50">
        <v>37.830999999999989</v>
      </c>
      <c r="AZ103" s="50">
        <v>57.461399999999998</v>
      </c>
      <c r="BA103" s="50">
        <v>64.055000000000007</v>
      </c>
      <c r="BB103" s="50">
        <v>24.546599999999998</v>
      </c>
      <c r="BC103" s="50">
        <v>35.573899999999995</v>
      </c>
      <c r="BD103" s="50"/>
      <c r="BE103" s="50">
        <f t="shared" si="24"/>
        <v>57.158536363636358</v>
      </c>
      <c r="BF103" s="49">
        <f t="shared" si="25"/>
        <v>14.95903181914227</v>
      </c>
      <c r="BG103" s="49">
        <f t="shared" si="26"/>
        <v>4.9863439397140903</v>
      </c>
      <c r="BI103">
        <v>35.874149999999986</v>
      </c>
      <c r="BJ103">
        <v>45.997640000000004</v>
      </c>
      <c r="BK103">
        <v>45.126380000000012</v>
      </c>
      <c r="BL103">
        <v>46.643350000000012</v>
      </c>
      <c r="BM103">
        <v>59.674680000000023</v>
      </c>
      <c r="BN103">
        <v>51.913939999999997</v>
      </c>
      <c r="BO103">
        <v>36.868259999999992</v>
      </c>
      <c r="BP103">
        <v>41.566850000000017</v>
      </c>
      <c r="BQ103">
        <v>47.246160000000003</v>
      </c>
      <c r="BR103">
        <v>29.824600000000018</v>
      </c>
      <c r="BS103">
        <v>55.799379999999985</v>
      </c>
      <c r="BT103">
        <v>57.401499999999999</v>
      </c>
      <c r="BU103">
        <v>51.478180000000009</v>
      </c>
      <c r="BV103">
        <v>41.549040000000005</v>
      </c>
      <c r="BW103">
        <v>56.106569999999991</v>
      </c>
      <c r="BY103" s="50">
        <f t="shared" si="27"/>
        <v>46.871378666666672</v>
      </c>
      <c r="BZ103" s="49">
        <f t="shared" si="28"/>
        <v>8.6953036820506782</v>
      </c>
      <c r="CA103" s="49">
        <f t="shared" si="29"/>
        <v>2.2451177567198872</v>
      </c>
    </row>
    <row r="104" spans="1:79" x14ac:dyDescent="0.2">
      <c r="A104" s="54">
        <v>64.178100000000001</v>
      </c>
      <c r="B104" s="54">
        <v>58.188100000000006</v>
      </c>
      <c r="C104" s="54">
        <v>48.617199999999997</v>
      </c>
      <c r="D104" s="54">
        <v>48.290400000000005</v>
      </c>
      <c r="E104" s="54">
        <v>60.0976</v>
      </c>
      <c r="F104" s="54">
        <v>47.839699999999993</v>
      </c>
      <c r="G104" s="54">
        <v>52.158699999999996</v>
      </c>
      <c r="H104" s="54">
        <v>36.188299999999998</v>
      </c>
      <c r="I104" s="54">
        <v>54.668999999999997</v>
      </c>
      <c r="J104" s="54">
        <v>55.966099999999997</v>
      </c>
      <c r="K104" s="50"/>
      <c r="L104" s="50">
        <f t="shared" si="15"/>
        <v>52.619319999999995</v>
      </c>
      <c r="M104" s="49">
        <f t="shared" si="16"/>
        <v>7.9143706932811071</v>
      </c>
      <c r="N104" s="49">
        <f t="shared" si="17"/>
        <v>2.5027437637654173</v>
      </c>
      <c r="P104" s="50">
        <v>38.298299999999983</v>
      </c>
      <c r="Q104" s="50">
        <v>43.936700000000002</v>
      </c>
      <c r="R104" s="50">
        <v>56.120699999999999</v>
      </c>
      <c r="S104" s="50">
        <v>88.453100000000006</v>
      </c>
      <c r="T104" s="50">
        <v>72.221100000000007</v>
      </c>
      <c r="U104" s="50">
        <v>38.3429</v>
      </c>
      <c r="V104" s="50">
        <v>55.891400000000004</v>
      </c>
      <c r="W104" s="50">
        <v>73.75800000000001</v>
      </c>
      <c r="X104" s="50">
        <v>46.820899999999995</v>
      </c>
      <c r="Y104" s="50"/>
      <c r="Z104" s="50">
        <f t="shared" si="18"/>
        <v>57.093677777777785</v>
      </c>
      <c r="AA104" s="49">
        <f t="shared" si="19"/>
        <v>17.592036474409202</v>
      </c>
      <c r="AB104" s="49">
        <f t="shared" si="20"/>
        <v>5.8640121581364006</v>
      </c>
      <c r="AD104" s="50">
        <v>55.719719999999995</v>
      </c>
      <c r="AE104" s="50">
        <v>63.975359999999995</v>
      </c>
      <c r="AF104" s="50">
        <v>78.414000000000001</v>
      </c>
      <c r="AG104" s="50">
        <v>67.42067999999999</v>
      </c>
      <c r="AH104" s="50">
        <v>46.209960000000002</v>
      </c>
      <c r="AI104" s="50">
        <v>36.389520000000005</v>
      </c>
      <c r="AJ104" s="50">
        <v>42.444960000000002</v>
      </c>
      <c r="AK104" s="50">
        <v>45.238799999999998</v>
      </c>
      <c r="AL104" s="50">
        <v>52.147200000000005</v>
      </c>
      <c r="AM104" s="50">
        <v>53.622120000000002</v>
      </c>
      <c r="AN104" s="50"/>
      <c r="AO104" s="50">
        <f t="shared" si="21"/>
        <v>54.158231999999998</v>
      </c>
      <c r="AP104" s="49">
        <f t="shared" si="22"/>
        <v>13.510786071505951</v>
      </c>
      <c r="AQ104" s="49">
        <f t="shared" si="23"/>
        <v>4.50359535716865</v>
      </c>
      <c r="AS104" s="50">
        <v>112.742</v>
      </c>
      <c r="AT104" s="50">
        <v>80.135999999999996</v>
      </c>
      <c r="AU104" s="50">
        <v>60.667000000000002</v>
      </c>
      <c r="AV104" s="50">
        <v>42.606999999999999</v>
      </c>
      <c r="AW104" s="50">
        <v>69.64</v>
      </c>
      <c r="AX104" s="50">
        <v>53.176999999999992</v>
      </c>
      <c r="AY104" s="50">
        <v>38.411000000000001</v>
      </c>
      <c r="AZ104" s="50">
        <v>56.508300000000006</v>
      </c>
      <c r="BA104" s="50">
        <v>64.03</v>
      </c>
      <c r="BB104" s="50">
        <v>22.691699999999997</v>
      </c>
      <c r="BC104" s="50">
        <v>39.798100000000005</v>
      </c>
      <c r="BD104" s="50"/>
      <c r="BE104" s="50">
        <f t="shared" si="24"/>
        <v>58.218918181818168</v>
      </c>
      <c r="BF104" s="49">
        <f t="shared" si="25"/>
        <v>14.94536820598611</v>
      </c>
      <c r="BG104" s="49">
        <f t="shared" si="26"/>
        <v>4.9817894019953703</v>
      </c>
      <c r="BI104">
        <v>37.052989999999994</v>
      </c>
      <c r="BJ104">
        <v>49.068889999999982</v>
      </c>
      <c r="BK104">
        <v>47.064809999999994</v>
      </c>
      <c r="BL104">
        <v>46.597590000000011</v>
      </c>
      <c r="BM104">
        <v>59.775169999999989</v>
      </c>
      <c r="BN104">
        <v>53.945319999999995</v>
      </c>
      <c r="BO104">
        <v>37.483160000000012</v>
      </c>
      <c r="BP104">
        <v>40.493700000000004</v>
      </c>
      <c r="BQ104">
        <v>49.489829999999998</v>
      </c>
      <c r="BR104">
        <v>32.267690000000016</v>
      </c>
      <c r="BS104">
        <v>54.792139999999989</v>
      </c>
      <c r="BT104">
        <v>58.84281</v>
      </c>
      <c r="BU104">
        <v>54.804359999999988</v>
      </c>
      <c r="BV104">
        <v>39.416390000000007</v>
      </c>
      <c r="BW104">
        <v>55.22478000000001</v>
      </c>
      <c r="BY104" s="50">
        <f t="shared" si="27"/>
        <v>47.75464199999999</v>
      </c>
      <c r="BZ104" s="49">
        <f t="shared" si="28"/>
        <v>8.6580589582012788</v>
      </c>
      <c r="CA104" s="49">
        <f t="shared" si="29"/>
        <v>2.2355012103730325</v>
      </c>
    </row>
    <row r="105" spans="1:79" x14ac:dyDescent="0.2">
      <c r="A105" s="54">
        <v>61.841499999999996</v>
      </c>
      <c r="B105" s="54">
        <v>58.229699999999994</v>
      </c>
      <c r="C105" s="54">
        <v>47.690899999999999</v>
      </c>
      <c r="D105" s="54">
        <v>49.494600000000005</v>
      </c>
      <c r="E105" s="54">
        <v>60.406800000000004</v>
      </c>
      <c r="F105" s="54">
        <v>48.746099999999998</v>
      </c>
      <c r="G105" s="54">
        <v>53.593699999999998</v>
      </c>
      <c r="H105" s="54">
        <v>36.833299999999994</v>
      </c>
      <c r="I105" s="54">
        <v>56.424000000000007</v>
      </c>
      <c r="J105" s="54">
        <v>59.667100000000005</v>
      </c>
      <c r="K105" s="50"/>
      <c r="L105" s="50">
        <f t="shared" si="15"/>
        <v>53.292770000000004</v>
      </c>
      <c r="M105" s="49">
        <f t="shared" si="16"/>
        <v>7.7171103689643674</v>
      </c>
      <c r="N105" s="49">
        <f t="shared" si="17"/>
        <v>2.4403645720829776</v>
      </c>
      <c r="P105" s="50">
        <v>39.391900000000021</v>
      </c>
      <c r="Q105" s="50">
        <v>41.783100000000005</v>
      </c>
      <c r="R105" s="50">
        <v>54.555599999999998</v>
      </c>
      <c r="S105" s="50">
        <v>92.081600000000009</v>
      </c>
      <c r="T105" s="50">
        <v>71.089500000000001</v>
      </c>
      <c r="U105" s="50">
        <v>38.935100000000006</v>
      </c>
      <c r="V105" s="50">
        <v>59.183700000000002</v>
      </c>
      <c r="W105" s="50">
        <v>74.12299999999999</v>
      </c>
      <c r="X105" s="50">
        <v>47.298100000000005</v>
      </c>
      <c r="Y105" s="50"/>
      <c r="Z105" s="50">
        <f t="shared" si="18"/>
        <v>57.604622222222218</v>
      </c>
      <c r="AA105" s="49">
        <f t="shared" si="19"/>
        <v>18.343766071255512</v>
      </c>
      <c r="AB105" s="49">
        <f t="shared" si="20"/>
        <v>6.1145886904185041</v>
      </c>
      <c r="AD105" s="50">
        <v>57.508319999999991</v>
      </c>
      <c r="AE105" s="50">
        <v>68.102280000000007</v>
      </c>
      <c r="AF105" s="50">
        <v>78.366</v>
      </c>
      <c r="AG105" s="50">
        <v>68.830200000000005</v>
      </c>
      <c r="AH105" s="50">
        <v>44.982120000000002</v>
      </c>
      <c r="AI105" s="50">
        <v>38.078279999999992</v>
      </c>
      <c r="AJ105" s="50">
        <v>41.786759999999994</v>
      </c>
      <c r="AK105" s="50">
        <v>44.723760000000006</v>
      </c>
      <c r="AL105" s="50">
        <v>51.875880000000002</v>
      </c>
      <c r="AM105" s="50">
        <v>54.49499999999999</v>
      </c>
      <c r="AN105" s="50"/>
      <c r="AO105" s="50">
        <f t="shared" si="21"/>
        <v>54.874859999999998</v>
      </c>
      <c r="AP105" s="49">
        <f t="shared" si="22"/>
        <v>14.072366613345455</v>
      </c>
      <c r="AQ105" s="49">
        <f t="shared" si="23"/>
        <v>4.690788871115152</v>
      </c>
      <c r="AS105" s="50">
        <v>111.899</v>
      </c>
      <c r="AT105" s="50">
        <v>84.103999999999999</v>
      </c>
      <c r="AU105" s="50">
        <v>59.222000000000008</v>
      </c>
      <c r="AV105" s="50">
        <v>39.203000000000003</v>
      </c>
      <c r="AW105" s="50">
        <v>77.492000000000004</v>
      </c>
      <c r="AX105" s="50">
        <v>58.473000000000013</v>
      </c>
      <c r="AY105" s="50">
        <v>39.655000000000001</v>
      </c>
      <c r="AZ105" s="50">
        <v>52.977999999999994</v>
      </c>
      <c r="BA105" s="50">
        <v>59.923000000000002</v>
      </c>
      <c r="BB105" s="50">
        <v>22.379599999999996</v>
      </c>
      <c r="BC105" s="50">
        <v>40.783199999999994</v>
      </c>
      <c r="BD105" s="50"/>
      <c r="BE105" s="50">
        <f t="shared" si="24"/>
        <v>58.737436363636355</v>
      </c>
      <c r="BF105" s="49">
        <f t="shared" si="25"/>
        <v>16.16868233317453</v>
      </c>
      <c r="BG105" s="49">
        <f t="shared" si="26"/>
        <v>5.3895607777248431</v>
      </c>
      <c r="BI105">
        <v>40.032070000000019</v>
      </c>
      <c r="BJ105">
        <v>53.33926000000001</v>
      </c>
      <c r="BK105">
        <v>45.954739999999987</v>
      </c>
      <c r="BL105">
        <v>47.461310000000012</v>
      </c>
      <c r="BM105">
        <v>59.659990000000008</v>
      </c>
      <c r="BN105">
        <v>55.455529999999996</v>
      </c>
      <c r="BO105">
        <v>40.596659999999986</v>
      </c>
      <c r="BP105">
        <v>40.494349999999983</v>
      </c>
      <c r="BQ105">
        <v>51.341030000000003</v>
      </c>
      <c r="BR105">
        <v>34.327539999999999</v>
      </c>
      <c r="BS105">
        <v>53.836119999999994</v>
      </c>
      <c r="BT105">
        <v>59.190039999999996</v>
      </c>
      <c r="BU105">
        <v>56.560140000000004</v>
      </c>
      <c r="BV105">
        <v>41.969590000000011</v>
      </c>
      <c r="BW105">
        <v>55.018339999999995</v>
      </c>
      <c r="BY105" s="50">
        <f t="shared" si="27"/>
        <v>49.015780666666664</v>
      </c>
      <c r="BZ105" s="49">
        <f t="shared" si="28"/>
        <v>8.0176195208939944</v>
      </c>
      <c r="CA105" s="49">
        <f t="shared" si="29"/>
        <v>2.0701404587099952</v>
      </c>
    </row>
    <row r="106" spans="1:79" x14ac:dyDescent="0.2">
      <c r="A106" s="54">
        <v>60.735500000000002</v>
      </c>
      <c r="B106" s="54">
        <v>57.492400000000004</v>
      </c>
      <c r="C106" s="54">
        <v>47.656099999999995</v>
      </c>
      <c r="D106" s="54">
        <v>49.592600000000004</v>
      </c>
      <c r="E106" s="54">
        <v>60.548000000000002</v>
      </c>
      <c r="F106" s="54">
        <v>48.460700000000003</v>
      </c>
      <c r="G106" s="54">
        <v>54.660399999999996</v>
      </c>
      <c r="H106" s="54">
        <v>37.756200000000007</v>
      </c>
      <c r="I106" s="54">
        <v>57.09</v>
      </c>
      <c r="J106" s="54">
        <v>60.661799999999999</v>
      </c>
      <c r="K106" s="50"/>
      <c r="L106" s="50">
        <f t="shared" si="15"/>
        <v>53.465370000000007</v>
      </c>
      <c r="M106" s="49">
        <f t="shared" si="16"/>
        <v>7.4993389482080728</v>
      </c>
      <c r="N106" s="49">
        <f t="shared" si="17"/>
        <v>2.3714992021949017</v>
      </c>
      <c r="P106" s="50">
        <v>38.843999999999994</v>
      </c>
      <c r="Q106" s="50">
        <v>42.352400000000003</v>
      </c>
      <c r="R106" s="50">
        <v>55.641199999999998</v>
      </c>
      <c r="S106" s="50">
        <v>93.15870000000001</v>
      </c>
      <c r="T106" s="50">
        <v>71.75139999999999</v>
      </c>
      <c r="U106" s="50">
        <v>42.284199999999998</v>
      </c>
      <c r="V106" s="50">
        <v>62.115200000000002</v>
      </c>
      <c r="W106" s="50">
        <v>74.379300000000001</v>
      </c>
      <c r="X106" s="50">
        <v>50.679599999999994</v>
      </c>
      <c r="Y106" s="50"/>
      <c r="Z106" s="50">
        <f t="shared" si="18"/>
        <v>59.022888888888893</v>
      </c>
      <c r="AA106" s="49">
        <f t="shared" si="19"/>
        <v>18.093414192285859</v>
      </c>
      <c r="AB106" s="49">
        <f t="shared" si="20"/>
        <v>6.0311380640952867</v>
      </c>
      <c r="AD106" s="50">
        <v>60.092160000000007</v>
      </c>
      <c r="AE106" s="50">
        <v>71.189279999999997</v>
      </c>
      <c r="AF106" s="50">
        <v>78.446039999999996</v>
      </c>
      <c r="AG106" s="50">
        <v>68.271959999999993</v>
      </c>
      <c r="AH106" s="50">
        <v>45.547559999999997</v>
      </c>
      <c r="AI106" s="50">
        <v>39.172320000000006</v>
      </c>
      <c r="AJ106" s="50">
        <v>41.465639999999993</v>
      </c>
      <c r="AK106" s="50">
        <v>42.91823999999999</v>
      </c>
      <c r="AL106" s="50">
        <v>50.652360000000002</v>
      </c>
      <c r="AM106" s="50">
        <v>52.81727999999999</v>
      </c>
      <c r="AN106" s="50"/>
      <c r="AO106" s="50">
        <f t="shared" si="21"/>
        <v>55.057283999999996</v>
      </c>
      <c r="AP106" s="49">
        <f t="shared" si="22"/>
        <v>14.484316004644503</v>
      </c>
      <c r="AQ106" s="49">
        <f t="shared" si="23"/>
        <v>4.8281053348815011</v>
      </c>
      <c r="AS106" s="50">
        <v>117.77</v>
      </c>
      <c r="AT106" s="50">
        <v>86.831999999999994</v>
      </c>
      <c r="AU106" s="50">
        <v>64.040999999999997</v>
      </c>
      <c r="AV106" s="50">
        <v>39.580999999999989</v>
      </c>
      <c r="AW106" s="50">
        <v>82.430999999999997</v>
      </c>
      <c r="AX106" s="50">
        <v>56.22399999999999</v>
      </c>
      <c r="AY106" s="50">
        <v>37.942000000000007</v>
      </c>
      <c r="AZ106" s="50">
        <v>57.858999999999995</v>
      </c>
      <c r="BA106" s="50">
        <v>64.069000000000003</v>
      </c>
      <c r="BB106" s="50">
        <v>22.287099999999995</v>
      </c>
      <c r="BC106" s="50">
        <v>40.375</v>
      </c>
      <c r="BD106" s="50"/>
      <c r="BE106" s="50">
        <f t="shared" si="24"/>
        <v>60.855554545454538</v>
      </c>
      <c r="BF106" s="49">
        <f t="shared" si="25"/>
        <v>18.157597998297494</v>
      </c>
      <c r="BG106" s="49">
        <f t="shared" si="26"/>
        <v>6.0525326660991645</v>
      </c>
      <c r="BI106">
        <v>43.703530000000001</v>
      </c>
      <c r="BJ106">
        <v>56.69195999999998</v>
      </c>
      <c r="BK106">
        <v>44.244460000000004</v>
      </c>
      <c r="BL106">
        <v>48.446709999999982</v>
      </c>
      <c r="BM106">
        <v>60.336380000000005</v>
      </c>
      <c r="BN106">
        <v>57.72533</v>
      </c>
      <c r="BO106">
        <v>44.638229999999993</v>
      </c>
      <c r="BP106">
        <v>40.738489999999999</v>
      </c>
      <c r="BQ106">
        <v>52.207350000000019</v>
      </c>
      <c r="BR106">
        <v>35.313459999999992</v>
      </c>
      <c r="BS106">
        <v>54.810339999999997</v>
      </c>
      <c r="BT106">
        <v>59.466809999999995</v>
      </c>
      <c r="BU106">
        <v>57.033210000000011</v>
      </c>
      <c r="BV106">
        <v>42.364660000000001</v>
      </c>
      <c r="BW106">
        <v>54.872349999999997</v>
      </c>
      <c r="BY106" s="50">
        <f t="shared" si="27"/>
        <v>50.172884666666668</v>
      </c>
      <c r="BZ106" s="49">
        <f t="shared" si="28"/>
        <v>7.8621837440504647</v>
      </c>
      <c r="CA106" s="49">
        <f t="shared" si="29"/>
        <v>2.0300071137020081</v>
      </c>
    </row>
    <row r="107" spans="1:79" x14ac:dyDescent="0.2">
      <c r="A107" s="54">
        <v>62.906599999999997</v>
      </c>
      <c r="B107" s="54">
        <v>57.872399999999999</v>
      </c>
      <c r="C107" s="54">
        <v>47.738699999999994</v>
      </c>
      <c r="D107" s="54">
        <v>49.971400000000003</v>
      </c>
      <c r="E107" s="54">
        <v>61.233500000000006</v>
      </c>
      <c r="F107" s="54">
        <v>47.460400000000007</v>
      </c>
      <c r="G107" s="54">
        <v>55.0077</v>
      </c>
      <c r="H107" s="54">
        <v>37.148099999999999</v>
      </c>
      <c r="I107" s="54">
        <v>57.391000000000005</v>
      </c>
      <c r="J107" s="54">
        <v>59.104200000000006</v>
      </c>
      <c r="K107" s="50"/>
      <c r="L107" s="50">
        <f t="shared" si="15"/>
        <v>53.583400000000005</v>
      </c>
      <c r="M107" s="49">
        <f t="shared" si="16"/>
        <v>7.9279012727903417</v>
      </c>
      <c r="N107" s="49">
        <f t="shared" si="17"/>
        <v>2.5070225086965356</v>
      </c>
      <c r="P107" s="50">
        <v>40.053200000000004</v>
      </c>
      <c r="Q107" s="50">
        <v>42.795199999999994</v>
      </c>
      <c r="R107" s="50">
        <v>58.714299999999994</v>
      </c>
      <c r="S107" s="50">
        <v>92.974099999999993</v>
      </c>
      <c r="T107" s="50">
        <v>74.73830000000001</v>
      </c>
      <c r="U107" s="50">
        <v>45.204700000000003</v>
      </c>
      <c r="V107" s="50">
        <v>63.775400000000005</v>
      </c>
      <c r="W107" s="50">
        <v>73.553400000000011</v>
      </c>
      <c r="X107" s="50">
        <v>53.598899999999986</v>
      </c>
      <c r="Y107" s="50"/>
      <c r="Z107" s="50">
        <f t="shared" si="18"/>
        <v>60.600833333333334</v>
      </c>
      <c r="AA107" s="49">
        <f t="shared" si="19"/>
        <v>17.516478060814627</v>
      </c>
      <c r="AB107" s="49">
        <f t="shared" si="20"/>
        <v>5.8388260202715427</v>
      </c>
      <c r="AD107" s="50">
        <v>61.981799999999993</v>
      </c>
      <c r="AE107" s="50">
        <v>73.012559999999993</v>
      </c>
      <c r="AF107" s="50">
        <v>77.933759999999992</v>
      </c>
      <c r="AG107" s="50">
        <v>66.141119999999987</v>
      </c>
      <c r="AH107" s="50">
        <v>46.156320000000001</v>
      </c>
      <c r="AI107" s="50">
        <v>38.622</v>
      </c>
      <c r="AJ107" s="50">
        <v>41.246040000000001</v>
      </c>
      <c r="AK107" s="50">
        <v>41.594639999999998</v>
      </c>
      <c r="AL107" s="50">
        <v>50.54748</v>
      </c>
      <c r="AM107" s="50">
        <v>51.563639999999999</v>
      </c>
      <c r="AN107" s="50"/>
      <c r="AO107" s="50">
        <f t="shared" si="21"/>
        <v>54.879936000000001</v>
      </c>
      <c r="AP107" s="49">
        <f t="shared" si="22"/>
        <v>14.637508454091497</v>
      </c>
      <c r="AQ107" s="49">
        <f t="shared" si="23"/>
        <v>4.879169484697166</v>
      </c>
      <c r="AS107" s="50">
        <v>117.824</v>
      </c>
      <c r="AT107" s="50">
        <v>85.584000000000003</v>
      </c>
      <c r="AU107" s="50">
        <v>67.15100000000001</v>
      </c>
      <c r="AV107" s="50">
        <v>39.165999999999997</v>
      </c>
      <c r="AW107" s="50">
        <v>82.388999999999996</v>
      </c>
      <c r="AX107" s="50">
        <v>67.114000000000004</v>
      </c>
      <c r="AY107" s="50">
        <v>34.590000000000003</v>
      </c>
      <c r="AZ107" s="50">
        <v>57.736500000000007</v>
      </c>
      <c r="BA107" s="50">
        <v>61.245000000000005</v>
      </c>
      <c r="BB107" s="50">
        <v>25.8048</v>
      </c>
      <c r="BC107" s="50">
        <v>45.002300000000005</v>
      </c>
      <c r="BD107" s="50"/>
      <c r="BE107" s="50">
        <f t="shared" si="24"/>
        <v>62.146054545454554</v>
      </c>
      <c r="BF107" s="49">
        <f t="shared" si="25"/>
        <v>18.324493707671703</v>
      </c>
      <c r="BG107" s="49">
        <f t="shared" si="26"/>
        <v>6.1081645692239013</v>
      </c>
      <c r="BI107">
        <v>45.840469999999996</v>
      </c>
      <c r="BJ107">
        <v>59.611110000000011</v>
      </c>
      <c r="BK107">
        <v>44.202470000000005</v>
      </c>
      <c r="BL107">
        <v>48.700599999999994</v>
      </c>
      <c r="BM107">
        <v>62.485279999999989</v>
      </c>
      <c r="BN107">
        <v>58.628310000000013</v>
      </c>
      <c r="BO107">
        <v>48.362339999999989</v>
      </c>
      <c r="BP107">
        <v>40.285049999999984</v>
      </c>
      <c r="BQ107">
        <v>51.535250000000019</v>
      </c>
      <c r="BR107">
        <v>34.566220000000015</v>
      </c>
      <c r="BS107">
        <v>57.324020000000019</v>
      </c>
      <c r="BT107">
        <v>53.772549999999981</v>
      </c>
      <c r="BU107">
        <v>56.809219999999996</v>
      </c>
      <c r="BV107">
        <v>43.67740000000002</v>
      </c>
      <c r="BW107">
        <v>53.661659999999998</v>
      </c>
      <c r="BY107" s="50">
        <f t="shared" si="27"/>
        <v>50.630796666666669</v>
      </c>
      <c r="BZ107" s="49">
        <f t="shared" si="28"/>
        <v>7.9037918067584032</v>
      </c>
      <c r="CA107" s="49">
        <f t="shared" si="29"/>
        <v>2.0407502692977282</v>
      </c>
    </row>
    <row r="108" spans="1:79" x14ac:dyDescent="0.2">
      <c r="A108" s="54">
        <v>64.0274</v>
      </c>
      <c r="B108" s="54">
        <v>57.556100000000001</v>
      </c>
      <c r="C108" s="54">
        <v>47.724500000000006</v>
      </c>
      <c r="D108" s="54">
        <v>52.194800000000001</v>
      </c>
      <c r="E108" s="54">
        <v>63.452200000000005</v>
      </c>
      <c r="F108" s="54">
        <v>47.222499999999997</v>
      </c>
      <c r="G108" s="54">
        <v>52.225899999999996</v>
      </c>
      <c r="H108" s="54">
        <v>36.222200000000001</v>
      </c>
      <c r="I108" s="54">
        <v>59.525199999999998</v>
      </c>
      <c r="J108" s="54">
        <v>59.6066</v>
      </c>
      <c r="K108" s="50"/>
      <c r="L108" s="50">
        <f t="shared" si="15"/>
        <v>53.975739999999995</v>
      </c>
      <c r="M108" s="49">
        <f t="shared" si="16"/>
        <v>8.6427063220576077</v>
      </c>
      <c r="N108" s="49">
        <f t="shared" si="17"/>
        <v>2.733063712563879</v>
      </c>
      <c r="P108" s="50">
        <v>40.932599999999979</v>
      </c>
      <c r="Q108" s="50">
        <v>45.034300000000002</v>
      </c>
      <c r="R108" s="50">
        <v>62.846999999999994</v>
      </c>
      <c r="S108" s="50">
        <v>92.798900000000003</v>
      </c>
      <c r="T108" s="50">
        <v>77.218000000000004</v>
      </c>
      <c r="U108" s="50">
        <v>46.123999999999995</v>
      </c>
      <c r="V108" s="50">
        <v>63.322199999999995</v>
      </c>
      <c r="W108" s="50">
        <v>71.453499999999991</v>
      </c>
      <c r="X108" s="50">
        <v>54.483699999999999</v>
      </c>
      <c r="Y108" s="50"/>
      <c r="Z108" s="50">
        <f t="shared" si="18"/>
        <v>61.579355555555559</v>
      </c>
      <c r="AA108" s="49">
        <f t="shared" si="19"/>
        <v>16.994903774743086</v>
      </c>
      <c r="AB108" s="49">
        <f t="shared" si="20"/>
        <v>5.6649679249143619</v>
      </c>
      <c r="AD108" s="50">
        <v>63.032399999999996</v>
      </c>
      <c r="AE108" s="50">
        <v>74.7</v>
      </c>
      <c r="AF108" s="50">
        <v>71.630039999999994</v>
      </c>
      <c r="AG108" s="50">
        <v>64.265039999999985</v>
      </c>
      <c r="AH108" s="50">
        <v>46.299119999999995</v>
      </c>
      <c r="AI108" s="50">
        <v>37.940759999999997</v>
      </c>
      <c r="AJ108" s="50">
        <v>40.940039999999989</v>
      </c>
      <c r="AK108" s="50">
        <v>42.259080000000004</v>
      </c>
      <c r="AL108" s="50">
        <v>51.263160000000006</v>
      </c>
      <c r="AM108" s="50">
        <v>52.882079999999995</v>
      </c>
      <c r="AN108" s="50"/>
      <c r="AO108" s="50">
        <f t="shared" si="21"/>
        <v>54.521172</v>
      </c>
      <c r="AP108" s="49">
        <f t="shared" si="22"/>
        <v>13.589572931302877</v>
      </c>
      <c r="AQ108" s="49">
        <f t="shared" si="23"/>
        <v>4.5298576437676257</v>
      </c>
      <c r="AS108" s="50">
        <v>120.661</v>
      </c>
      <c r="AT108" s="50">
        <v>85.984999999999999</v>
      </c>
      <c r="AU108" s="50">
        <v>68.69</v>
      </c>
      <c r="AV108" s="50">
        <v>40.375</v>
      </c>
      <c r="AW108" s="50">
        <v>89.257000000000005</v>
      </c>
      <c r="AX108" s="50">
        <v>67.621000000000009</v>
      </c>
      <c r="AY108" s="50">
        <v>37.009999999999991</v>
      </c>
      <c r="AZ108" s="50">
        <v>55.045599999999993</v>
      </c>
      <c r="BA108" s="50">
        <v>62.647999999999996</v>
      </c>
      <c r="BB108" s="50">
        <v>31.392700000000005</v>
      </c>
      <c r="BC108" s="50">
        <v>37.245699999999999</v>
      </c>
      <c r="BD108" s="50"/>
      <c r="BE108" s="50">
        <f t="shared" si="24"/>
        <v>63.26645454545455</v>
      </c>
      <c r="BF108" s="49">
        <f t="shared" si="25"/>
        <v>19.31697199077799</v>
      </c>
      <c r="BG108" s="49">
        <f t="shared" si="26"/>
        <v>6.438990663592663</v>
      </c>
      <c r="BI108">
        <v>46.836399999999998</v>
      </c>
      <c r="BJ108">
        <v>61.538359999999997</v>
      </c>
      <c r="BK108">
        <v>44.455839999999995</v>
      </c>
      <c r="BL108">
        <v>49.014679999999998</v>
      </c>
      <c r="BM108">
        <v>64.603499999999997</v>
      </c>
      <c r="BN108">
        <v>57.018259999999998</v>
      </c>
      <c r="BO108">
        <v>49.355930000000015</v>
      </c>
      <c r="BP108">
        <v>40.49084000000002</v>
      </c>
      <c r="BQ108">
        <v>50.340289999999996</v>
      </c>
      <c r="BR108">
        <v>35.429680000000005</v>
      </c>
      <c r="BS108">
        <v>59.62930999999999</v>
      </c>
      <c r="BT108">
        <v>52.762059999999991</v>
      </c>
      <c r="BU108">
        <v>56.26451999999999</v>
      </c>
      <c r="BV108">
        <v>45.933290000000014</v>
      </c>
      <c r="BW108">
        <v>52.474240000000009</v>
      </c>
      <c r="BY108" s="50">
        <f t="shared" si="27"/>
        <v>51.076479999999997</v>
      </c>
      <c r="BZ108" s="49">
        <f t="shared" si="28"/>
        <v>7.9529531500119717</v>
      </c>
      <c r="CA108" s="49">
        <f t="shared" si="29"/>
        <v>2.0534436735442787</v>
      </c>
    </row>
    <row r="109" spans="1:79" x14ac:dyDescent="0.2">
      <c r="A109" s="54">
        <v>64.923100000000005</v>
      </c>
      <c r="B109" s="54">
        <v>56.294399999999996</v>
      </c>
      <c r="C109" s="54">
        <v>49.044799999999995</v>
      </c>
      <c r="D109" s="54">
        <v>51.911900000000003</v>
      </c>
      <c r="E109" s="54">
        <v>66.3429</v>
      </c>
      <c r="F109" s="54">
        <v>48.772599999999997</v>
      </c>
      <c r="G109" s="54">
        <v>50.335599999999999</v>
      </c>
      <c r="H109" s="54">
        <v>38.629599999999996</v>
      </c>
      <c r="I109" s="54">
        <v>60.414900000000003</v>
      </c>
      <c r="J109" s="54">
        <v>57.853099999999998</v>
      </c>
      <c r="K109" s="50"/>
      <c r="L109" s="50">
        <f t="shared" si="15"/>
        <v>54.452289999999991</v>
      </c>
      <c r="M109" s="49">
        <f t="shared" si="16"/>
        <v>8.4115933719084239</v>
      </c>
      <c r="N109" s="49">
        <f t="shared" si="17"/>
        <v>2.6599793806406415</v>
      </c>
      <c r="P109" s="50">
        <v>39.410899999999998</v>
      </c>
      <c r="Q109" s="50">
        <v>45.3964</v>
      </c>
      <c r="R109" s="50">
        <v>66.781000000000006</v>
      </c>
      <c r="S109" s="50">
        <v>91.461500000000001</v>
      </c>
      <c r="T109" s="50">
        <v>78.141400000000004</v>
      </c>
      <c r="U109" s="50">
        <v>45.923100000000005</v>
      </c>
      <c r="V109" s="50">
        <v>58.412300000000002</v>
      </c>
      <c r="W109" s="50">
        <v>70.300399999999996</v>
      </c>
      <c r="X109" s="50">
        <v>54.936800000000005</v>
      </c>
      <c r="Y109" s="50"/>
      <c r="Z109" s="50">
        <f t="shared" si="18"/>
        <v>61.19597777777777</v>
      </c>
      <c r="AA109" s="49">
        <f t="shared" si="19"/>
        <v>17.035387369662153</v>
      </c>
      <c r="AB109" s="49">
        <f t="shared" si="20"/>
        <v>5.6784624565540511</v>
      </c>
      <c r="AD109" s="50">
        <v>65.454359999999994</v>
      </c>
      <c r="AE109" s="50">
        <v>76.037880000000001</v>
      </c>
      <c r="AF109" s="50">
        <v>74.028720000000007</v>
      </c>
      <c r="AG109" s="50">
        <v>64.542479999999998</v>
      </c>
      <c r="AH109" s="50">
        <v>45.575400000000002</v>
      </c>
      <c r="AI109" s="50">
        <v>36.98424</v>
      </c>
      <c r="AJ109" s="50">
        <v>40.866840000000003</v>
      </c>
      <c r="AK109" s="50">
        <v>43.971720000000005</v>
      </c>
      <c r="AL109" s="50">
        <v>52.399560000000008</v>
      </c>
      <c r="AM109" s="50">
        <v>54.812880000000007</v>
      </c>
      <c r="AN109" s="50"/>
      <c r="AO109" s="50">
        <f t="shared" si="21"/>
        <v>55.467407999999999</v>
      </c>
      <c r="AP109" s="49">
        <f t="shared" si="22"/>
        <v>14.289805225908413</v>
      </c>
      <c r="AQ109" s="49">
        <f t="shared" si="23"/>
        <v>4.7632684086361374</v>
      </c>
      <c r="AS109" s="50">
        <v>125.256</v>
      </c>
      <c r="AT109" s="50">
        <v>84.784000000000006</v>
      </c>
      <c r="AU109" s="50">
        <v>68.326999999999998</v>
      </c>
      <c r="AV109" s="50">
        <v>39.90100000000001</v>
      </c>
      <c r="AW109" s="50">
        <v>86.103999999999999</v>
      </c>
      <c r="AX109" s="50">
        <v>68.457999999999998</v>
      </c>
      <c r="AY109" s="50">
        <v>35.865000000000009</v>
      </c>
      <c r="AZ109" s="50">
        <v>56.723100000000002</v>
      </c>
      <c r="BA109" s="50">
        <v>63.697000000000003</v>
      </c>
      <c r="BB109" s="50">
        <v>28.566500000000005</v>
      </c>
      <c r="BC109" s="50">
        <v>39.006500000000003</v>
      </c>
      <c r="BD109" s="50"/>
      <c r="BE109" s="50">
        <f t="shared" si="24"/>
        <v>63.335281818181826</v>
      </c>
      <c r="BF109" s="49">
        <f t="shared" si="25"/>
        <v>19.188837613665161</v>
      </c>
      <c r="BG109" s="49">
        <f t="shared" si="26"/>
        <v>6.3962792045550536</v>
      </c>
      <c r="BI109">
        <v>47.976109999999991</v>
      </c>
      <c r="BJ109">
        <v>62.997610000000009</v>
      </c>
      <c r="BK109">
        <v>45.803549999999987</v>
      </c>
      <c r="BL109">
        <v>50.116950000000003</v>
      </c>
      <c r="BM109">
        <v>64.862589999999983</v>
      </c>
      <c r="BN109">
        <v>58.000150000000005</v>
      </c>
      <c r="BO109">
        <v>45.995170000000002</v>
      </c>
      <c r="BP109">
        <v>43.240600000000001</v>
      </c>
      <c r="BQ109">
        <v>48.761440000000007</v>
      </c>
      <c r="BR109">
        <v>37.266709999999989</v>
      </c>
      <c r="BS109">
        <v>60.588970000000003</v>
      </c>
      <c r="BT109">
        <v>53.009840000000011</v>
      </c>
      <c r="BU109">
        <v>56.864859999999993</v>
      </c>
      <c r="BV109">
        <v>49.119590000000002</v>
      </c>
      <c r="BW109">
        <v>53.447679999999991</v>
      </c>
      <c r="BY109" s="50">
        <f t="shared" si="27"/>
        <v>51.870121333333337</v>
      </c>
      <c r="BZ109" s="49">
        <f t="shared" si="28"/>
        <v>7.6972571279003272</v>
      </c>
      <c r="CA109" s="49">
        <f t="shared" si="29"/>
        <v>1.9874232445222866</v>
      </c>
    </row>
    <row r="110" spans="1:79" x14ac:dyDescent="0.2">
      <c r="A110" s="54">
        <v>66.145499999999998</v>
      </c>
      <c r="B110" s="54">
        <v>54.725899999999996</v>
      </c>
      <c r="C110" s="54">
        <v>51.116799999999998</v>
      </c>
      <c r="D110" s="54">
        <v>51.274699999999996</v>
      </c>
      <c r="E110" s="54">
        <v>67.7911</v>
      </c>
      <c r="F110" s="54">
        <v>49.854699999999994</v>
      </c>
      <c r="G110" s="54">
        <v>52.543099999999995</v>
      </c>
      <c r="H110" s="54">
        <v>40.271600000000007</v>
      </c>
      <c r="I110" s="54">
        <v>60.225899999999996</v>
      </c>
      <c r="J110" s="54">
        <v>56.867900000000006</v>
      </c>
      <c r="K110" s="50"/>
      <c r="L110" s="50">
        <f t="shared" si="15"/>
        <v>55.081719999999997</v>
      </c>
      <c r="M110" s="49">
        <f t="shared" si="16"/>
        <v>8.1447677717115514</v>
      </c>
      <c r="N110" s="49">
        <f t="shared" si="17"/>
        <v>2.5756017171742829</v>
      </c>
      <c r="P110" s="50">
        <v>38.983200000000011</v>
      </c>
      <c r="Q110" s="50">
        <v>43.722200000000001</v>
      </c>
      <c r="R110" s="50">
        <v>65.235500000000002</v>
      </c>
      <c r="S110" s="50">
        <v>87.193600000000004</v>
      </c>
      <c r="T110" s="50">
        <v>78.4572</v>
      </c>
      <c r="U110" s="50">
        <v>42.368300000000005</v>
      </c>
      <c r="V110" s="50">
        <v>61.722200000000001</v>
      </c>
      <c r="W110" s="50">
        <v>70.074900000000014</v>
      </c>
      <c r="X110" s="50">
        <v>52.474899999999991</v>
      </c>
      <c r="Y110" s="50"/>
      <c r="Z110" s="50">
        <f t="shared" si="18"/>
        <v>60.025777777777776</v>
      </c>
      <c r="AA110" s="49">
        <f t="shared" si="19"/>
        <v>16.904920901306987</v>
      </c>
      <c r="AB110" s="49">
        <f t="shared" si="20"/>
        <v>5.634973633768996</v>
      </c>
      <c r="AD110" s="50">
        <v>66.23424</v>
      </c>
      <c r="AE110" s="50">
        <v>77.636520000000004</v>
      </c>
      <c r="AF110" s="50">
        <v>76.486800000000002</v>
      </c>
      <c r="AG110" s="50">
        <v>65.927879999999988</v>
      </c>
      <c r="AH110" s="50">
        <v>44.741039999999998</v>
      </c>
      <c r="AI110" s="50">
        <v>37.175760000000011</v>
      </c>
      <c r="AJ110" s="50">
        <v>40.109760000000001</v>
      </c>
      <c r="AK110" s="50">
        <v>44.944799999999994</v>
      </c>
      <c r="AL110" s="50">
        <v>53.502119999999998</v>
      </c>
      <c r="AM110" s="50">
        <v>56.185079999999992</v>
      </c>
      <c r="AN110" s="50"/>
      <c r="AO110" s="50">
        <f t="shared" si="21"/>
        <v>56.294399999999996</v>
      </c>
      <c r="AP110" s="49">
        <f t="shared" si="22"/>
        <v>15.176513555886288</v>
      </c>
      <c r="AQ110" s="49">
        <f t="shared" si="23"/>
        <v>5.058837851962096</v>
      </c>
      <c r="AS110" s="50">
        <v>128.87200000000001</v>
      </c>
      <c r="AT110" s="50">
        <v>87.352000000000004</v>
      </c>
      <c r="AU110" s="50">
        <v>68.798000000000002</v>
      </c>
      <c r="AV110" s="50">
        <v>42.006</v>
      </c>
      <c r="AW110" s="50">
        <v>88.561000000000007</v>
      </c>
      <c r="AX110" s="50">
        <v>75.141000000000005</v>
      </c>
      <c r="AY110" s="50">
        <v>42.495000000000005</v>
      </c>
      <c r="AZ110" s="50">
        <v>55.909700000000001</v>
      </c>
      <c r="BA110" s="50">
        <v>66.012</v>
      </c>
      <c r="BB110" s="50">
        <v>29.363699999999994</v>
      </c>
      <c r="BC110" s="50">
        <v>38.543899999999994</v>
      </c>
      <c r="BD110" s="50"/>
      <c r="BE110" s="50">
        <f t="shared" si="24"/>
        <v>65.732209090909109</v>
      </c>
      <c r="BF110" s="49">
        <f t="shared" si="25"/>
        <v>19.628323296755241</v>
      </c>
      <c r="BG110" s="49">
        <f t="shared" si="26"/>
        <v>6.5427744322517469</v>
      </c>
      <c r="BI110">
        <v>47.348730000000003</v>
      </c>
      <c r="BJ110">
        <v>63.820899999999995</v>
      </c>
      <c r="BK110">
        <v>47.740159999999989</v>
      </c>
      <c r="BL110">
        <v>51.345710000000011</v>
      </c>
      <c r="BM110">
        <v>64.68631000000002</v>
      </c>
      <c r="BN110">
        <v>61.955659999999995</v>
      </c>
      <c r="BO110">
        <v>43.786080000000013</v>
      </c>
      <c r="BP110">
        <v>44.119789999999995</v>
      </c>
      <c r="BQ110">
        <v>49.18732</v>
      </c>
      <c r="BR110">
        <v>39.866709999999998</v>
      </c>
      <c r="BS110">
        <v>59.143370000000004</v>
      </c>
      <c r="BT110">
        <v>53.678039999999996</v>
      </c>
      <c r="BU110">
        <v>59.214740000000006</v>
      </c>
      <c r="BV110">
        <v>52.518309999999985</v>
      </c>
      <c r="BW110">
        <v>55.02691999999999</v>
      </c>
      <c r="BY110" s="50">
        <f t="shared" si="27"/>
        <v>52.895916666666672</v>
      </c>
      <c r="BZ110" s="49">
        <f t="shared" si="28"/>
        <v>7.690350873593534</v>
      </c>
      <c r="CA110" s="49">
        <f t="shared" si="29"/>
        <v>1.9856400573279611</v>
      </c>
    </row>
    <row r="111" spans="1:79" x14ac:dyDescent="0.2">
      <c r="A111" s="54">
        <v>65.509100000000004</v>
      </c>
      <c r="B111" s="54">
        <v>55.898799999999994</v>
      </c>
      <c r="C111" s="54">
        <v>50.848500000000001</v>
      </c>
      <c r="D111" s="54">
        <v>54.375100000000003</v>
      </c>
      <c r="E111" s="54">
        <v>66.393699999999995</v>
      </c>
      <c r="F111" s="54">
        <v>51.252499999999998</v>
      </c>
      <c r="G111" s="54">
        <v>55.802700000000002</v>
      </c>
      <c r="H111" s="54">
        <v>42.925899999999999</v>
      </c>
      <c r="I111" s="54">
        <v>58.843900000000005</v>
      </c>
      <c r="J111" s="54">
        <v>60.459000000000003</v>
      </c>
      <c r="K111" s="50"/>
      <c r="L111" s="50">
        <f t="shared" si="15"/>
        <v>56.230920000000005</v>
      </c>
      <c r="M111" s="49">
        <f t="shared" si="16"/>
        <v>7.0599611133332481</v>
      </c>
      <c r="N111" s="49">
        <f t="shared" si="17"/>
        <v>2.2325557310351209</v>
      </c>
      <c r="P111" s="50">
        <v>39.794899999999984</v>
      </c>
      <c r="Q111" s="50">
        <v>42.501900000000006</v>
      </c>
      <c r="R111" s="50">
        <v>62.631900000000002</v>
      </c>
      <c r="S111" s="50">
        <v>83.956800000000001</v>
      </c>
      <c r="T111" s="50">
        <v>78.377200000000002</v>
      </c>
      <c r="U111" s="50">
        <v>38.750500000000002</v>
      </c>
      <c r="V111" s="50">
        <v>65.163300000000007</v>
      </c>
      <c r="W111" s="50">
        <v>68.79740000000001</v>
      </c>
      <c r="X111" s="50">
        <v>48.274100000000004</v>
      </c>
      <c r="Y111" s="50"/>
      <c r="Z111" s="50">
        <f t="shared" si="18"/>
        <v>58.694222222222216</v>
      </c>
      <c r="AA111" s="49">
        <f t="shared" si="19"/>
        <v>16.995413379701766</v>
      </c>
      <c r="AB111" s="49">
        <f t="shared" si="20"/>
        <v>5.6651377932339217</v>
      </c>
      <c r="AD111" s="50">
        <v>64.670640000000006</v>
      </c>
      <c r="AE111" s="50">
        <v>80.690880000000007</v>
      </c>
      <c r="AF111" s="50">
        <v>78.696479999999994</v>
      </c>
      <c r="AG111" s="50">
        <v>66.10812</v>
      </c>
      <c r="AH111" s="50">
        <v>42.419400000000003</v>
      </c>
      <c r="AI111" s="50">
        <v>38.894400000000005</v>
      </c>
      <c r="AJ111" s="50">
        <v>39.936479999999996</v>
      </c>
      <c r="AK111" s="50">
        <v>44.577480000000008</v>
      </c>
      <c r="AL111" s="50">
        <v>51.332279999999997</v>
      </c>
      <c r="AM111" s="50">
        <v>57.88308</v>
      </c>
      <c r="AN111" s="50"/>
      <c r="AO111" s="50">
        <f t="shared" si="21"/>
        <v>56.520923999999994</v>
      </c>
      <c r="AP111" s="49">
        <f t="shared" si="22"/>
        <v>16.265343068180236</v>
      </c>
      <c r="AQ111" s="49">
        <f t="shared" si="23"/>
        <v>5.4217810227267451</v>
      </c>
      <c r="AS111" s="50">
        <v>134.23699999999999</v>
      </c>
      <c r="AT111" s="50">
        <v>86.549000000000007</v>
      </c>
      <c r="AU111" s="50">
        <v>70.990000000000009</v>
      </c>
      <c r="AV111" s="50">
        <v>40.123999999999995</v>
      </c>
      <c r="AW111" s="50">
        <v>91.138000000000005</v>
      </c>
      <c r="AX111" s="50">
        <v>82.697000000000003</v>
      </c>
      <c r="AY111" s="50">
        <v>42.903999999999996</v>
      </c>
      <c r="AZ111" s="50">
        <v>60.758499999999998</v>
      </c>
      <c r="BA111" s="50">
        <v>66.150000000000006</v>
      </c>
      <c r="BB111" s="50">
        <v>28.305899999999994</v>
      </c>
      <c r="BC111" s="50">
        <v>42.254599999999996</v>
      </c>
      <c r="BD111" s="50"/>
      <c r="BE111" s="50">
        <f t="shared" si="24"/>
        <v>67.827999999999989</v>
      </c>
      <c r="BF111" s="49">
        <f t="shared" si="25"/>
        <v>21.291760073174128</v>
      </c>
      <c r="BG111" s="49">
        <f t="shared" si="26"/>
        <v>7.0972533577247097</v>
      </c>
      <c r="BI111">
        <v>46.426899999999989</v>
      </c>
      <c r="BJ111">
        <v>62.960040000000006</v>
      </c>
      <c r="BK111">
        <v>51.406289999999984</v>
      </c>
      <c r="BL111">
        <v>52.004159999999999</v>
      </c>
      <c r="BM111">
        <v>64.359619999999978</v>
      </c>
      <c r="BN111">
        <v>63.692460000000011</v>
      </c>
      <c r="BO111">
        <v>43.783479999999997</v>
      </c>
      <c r="BP111">
        <v>42.835129999999992</v>
      </c>
      <c r="BQ111">
        <v>50.74160000000002</v>
      </c>
      <c r="BR111">
        <v>40.676869999999994</v>
      </c>
      <c r="BS111">
        <v>57.352099999999993</v>
      </c>
      <c r="BT111">
        <v>56.35499999999999</v>
      </c>
      <c r="BU111">
        <v>61.097660000000005</v>
      </c>
      <c r="BV111">
        <v>52.093469999999996</v>
      </c>
      <c r="BW111">
        <v>57.285020000000017</v>
      </c>
      <c r="BY111" s="50">
        <f t="shared" si="27"/>
        <v>53.537986666666669</v>
      </c>
      <c r="BZ111" s="49">
        <f t="shared" si="28"/>
        <v>7.769669456040166</v>
      </c>
      <c r="CA111" s="49">
        <f t="shared" si="29"/>
        <v>2.0061200272519999</v>
      </c>
    </row>
    <row r="112" spans="1:79" x14ac:dyDescent="0.2">
      <c r="A112" s="54">
        <v>63.455699999999993</v>
      </c>
      <c r="B112" s="54">
        <v>59.965900000000005</v>
      </c>
      <c r="C112" s="54">
        <v>51.430199999999999</v>
      </c>
      <c r="D112" s="54">
        <v>54.992000000000004</v>
      </c>
      <c r="E112" s="54">
        <v>64.641800000000003</v>
      </c>
      <c r="F112" s="54">
        <v>52.971000000000004</v>
      </c>
      <c r="G112" s="54">
        <v>57.654799999999994</v>
      </c>
      <c r="H112" s="54">
        <v>45.262299999999996</v>
      </c>
      <c r="I112" s="54">
        <v>59.372799999999998</v>
      </c>
      <c r="J112" s="54">
        <v>61.081500000000005</v>
      </c>
      <c r="K112" s="50"/>
      <c r="L112" s="50">
        <f t="shared" si="15"/>
        <v>57.082799999999999</v>
      </c>
      <c r="M112" s="49">
        <f t="shared" si="16"/>
        <v>5.9682487436991662</v>
      </c>
      <c r="N112" s="49">
        <f t="shared" si="17"/>
        <v>1.8873259672527867</v>
      </c>
      <c r="P112" s="50">
        <v>40.290999999999997</v>
      </c>
      <c r="Q112" s="50">
        <v>42.028899999999993</v>
      </c>
      <c r="R112" s="50">
        <v>60.263400000000004</v>
      </c>
      <c r="S112" s="50">
        <v>84.219200000000001</v>
      </c>
      <c r="T112" s="50">
        <v>77.65270000000001</v>
      </c>
      <c r="U112" s="50">
        <v>41.037099999999995</v>
      </c>
      <c r="V112" s="50">
        <v>67.472499999999997</v>
      </c>
      <c r="W112" s="50">
        <v>67.48660000000001</v>
      </c>
      <c r="X112" s="50">
        <v>47.444299999999998</v>
      </c>
      <c r="Y112" s="50"/>
      <c r="Z112" s="50">
        <f t="shared" si="18"/>
        <v>58.655077777777784</v>
      </c>
      <c r="AA112" s="49">
        <f t="shared" si="19"/>
        <v>16.667735427899132</v>
      </c>
      <c r="AB112" s="49">
        <f t="shared" si="20"/>
        <v>5.5559118092997108</v>
      </c>
      <c r="AD112" s="50">
        <v>64.622280000000003</v>
      </c>
      <c r="AE112" s="50">
        <v>83.77427999999999</v>
      </c>
      <c r="AF112" s="50">
        <v>79.872479999999996</v>
      </c>
      <c r="AG112" s="50">
        <v>64.622280000000003</v>
      </c>
      <c r="AH112" s="50">
        <v>41.674079999999989</v>
      </c>
      <c r="AI112" s="50">
        <v>40.867920000000005</v>
      </c>
      <c r="AJ112" s="50">
        <v>40.950959999999995</v>
      </c>
      <c r="AK112" s="50">
        <v>45.239640000000009</v>
      </c>
      <c r="AL112" s="50">
        <v>48.884999999999998</v>
      </c>
      <c r="AM112" s="50">
        <v>58.898039999999995</v>
      </c>
      <c r="AN112" s="50"/>
      <c r="AO112" s="50">
        <f t="shared" si="21"/>
        <v>56.940696000000003</v>
      </c>
      <c r="AP112" s="49">
        <f t="shared" si="22"/>
        <v>16.774511437368311</v>
      </c>
      <c r="AQ112" s="49">
        <f t="shared" si="23"/>
        <v>5.5915038124561036</v>
      </c>
      <c r="AS112" s="50">
        <v>132.18700000000001</v>
      </c>
      <c r="AT112" s="50">
        <v>89.087999999999994</v>
      </c>
      <c r="AU112" s="50">
        <v>71.131</v>
      </c>
      <c r="AV112" s="50">
        <v>41.445999999999998</v>
      </c>
      <c r="AW112" s="50">
        <v>91.254000000000005</v>
      </c>
      <c r="AX112" s="50">
        <v>86.262</v>
      </c>
      <c r="AY112" s="50">
        <v>38.467999999999989</v>
      </c>
      <c r="AZ112" s="50">
        <v>58.092100000000002</v>
      </c>
      <c r="BA112" s="50">
        <v>66.197000000000003</v>
      </c>
      <c r="BB112" s="50">
        <v>34.070099999999996</v>
      </c>
      <c r="BC112" s="50">
        <v>37.259699999999995</v>
      </c>
      <c r="BD112" s="50"/>
      <c r="BE112" s="50">
        <f t="shared" si="24"/>
        <v>67.768627272727272</v>
      </c>
      <c r="BF112" s="49">
        <f t="shared" si="25"/>
        <v>21.800222804219491</v>
      </c>
      <c r="BG112" s="49">
        <f t="shared" si="26"/>
        <v>7.26674093473983</v>
      </c>
      <c r="BI112">
        <v>45.927440000000004</v>
      </c>
      <c r="BJ112">
        <v>62.006490000000028</v>
      </c>
      <c r="BK112">
        <v>56.541420000000016</v>
      </c>
      <c r="BL112">
        <v>51.789790000000011</v>
      </c>
      <c r="BM112">
        <v>63.809849999999983</v>
      </c>
      <c r="BN112">
        <v>63.828180000000003</v>
      </c>
      <c r="BO112">
        <v>43.452370000000016</v>
      </c>
      <c r="BP112">
        <v>41.807090000000002</v>
      </c>
      <c r="BQ112">
        <v>51.947219999999987</v>
      </c>
      <c r="BR112">
        <v>39.295230000000018</v>
      </c>
      <c r="BS112">
        <v>58.255340000000004</v>
      </c>
      <c r="BT112">
        <v>59.444969999999998</v>
      </c>
      <c r="BU112">
        <v>62.229179999999985</v>
      </c>
      <c r="BV112">
        <v>53.3</v>
      </c>
      <c r="BW112">
        <v>56.751239999999996</v>
      </c>
      <c r="BY112" s="50">
        <f t="shared" si="27"/>
        <v>54.025720666666679</v>
      </c>
      <c r="BZ112" s="49">
        <f t="shared" si="28"/>
        <v>8.1824217859797876</v>
      </c>
      <c r="CA112" s="49">
        <f t="shared" si="29"/>
        <v>2.1126922205829644</v>
      </c>
    </row>
    <row r="113" spans="1:79" x14ac:dyDescent="0.2">
      <c r="A113" s="54">
        <v>62.673100000000005</v>
      </c>
      <c r="B113" s="54">
        <v>61.481499999999997</v>
      </c>
      <c r="C113" s="54">
        <v>51.766800000000003</v>
      </c>
      <c r="D113" s="54">
        <v>54.55</v>
      </c>
      <c r="E113" s="54">
        <v>64.166799999999995</v>
      </c>
      <c r="F113" s="54">
        <v>52.440200000000004</v>
      </c>
      <c r="G113" s="54">
        <v>58.408900000000003</v>
      </c>
      <c r="H113" s="54">
        <v>45.277799999999999</v>
      </c>
      <c r="I113" s="54">
        <v>60.066900000000004</v>
      </c>
      <c r="J113" s="54">
        <v>62.772199999999998</v>
      </c>
      <c r="K113" s="50"/>
      <c r="L113" s="50">
        <f t="shared" si="15"/>
        <v>57.360419999999998</v>
      </c>
      <c r="M113" s="49">
        <f t="shared" si="16"/>
        <v>6.1339827655810337</v>
      </c>
      <c r="N113" s="49">
        <f t="shared" si="17"/>
        <v>1.9397356667454755</v>
      </c>
      <c r="P113" s="50">
        <v>42.191999999999993</v>
      </c>
      <c r="Q113" s="50">
        <v>44.022499999999994</v>
      </c>
      <c r="R113" s="50">
        <v>57.273499999999999</v>
      </c>
      <c r="S113" s="50">
        <v>84.542299999999997</v>
      </c>
      <c r="T113" s="50">
        <v>76.304100000000005</v>
      </c>
      <c r="U113" s="50">
        <v>45.331400000000002</v>
      </c>
      <c r="V113" s="50">
        <v>66.709800000000001</v>
      </c>
      <c r="W113" s="50">
        <v>69.413199999999989</v>
      </c>
      <c r="X113" s="50">
        <v>48.199799999999982</v>
      </c>
      <c r="Y113" s="50"/>
      <c r="Z113" s="50">
        <f t="shared" si="18"/>
        <v>59.332066666666655</v>
      </c>
      <c r="AA113" s="49">
        <f t="shared" si="19"/>
        <v>15.54032826406835</v>
      </c>
      <c r="AB113" s="49">
        <f t="shared" si="20"/>
        <v>5.180109421356117</v>
      </c>
      <c r="AD113" s="50">
        <v>66.587159999999997</v>
      </c>
      <c r="AE113" s="50">
        <v>84.312599999999989</v>
      </c>
      <c r="AF113" s="50">
        <v>79.317959999999985</v>
      </c>
      <c r="AG113" s="50">
        <v>61.7928</v>
      </c>
      <c r="AH113" s="50">
        <v>44.249640000000007</v>
      </c>
      <c r="AI113" s="50">
        <v>41.470560000000006</v>
      </c>
      <c r="AJ113" s="50">
        <v>42.680280000000003</v>
      </c>
      <c r="AK113" s="50">
        <v>47.663160000000005</v>
      </c>
      <c r="AL113" s="50">
        <v>49.40652</v>
      </c>
      <c r="AM113" s="50">
        <v>58.990079999999999</v>
      </c>
      <c r="AN113" s="50"/>
      <c r="AO113" s="50">
        <f t="shared" si="21"/>
        <v>57.647076000000006</v>
      </c>
      <c r="AP113" s="49">
        <f t="shared" si="22"/>
        <v>15.904200661875491</v>
      </c>
      <c r="AQ113" s="49">
        <f t="shared" si="23"/>
        <v>5.3014002206251636</v>
      </c>
      <c r="AS113" s="50">
        <v>129.804</v>
      </c>
      <c r="AT113" s="50">
        <v>87.875</v>
      </c>
      <c r="AU113" s="50">
        <v>69.328000000000003</v>
      </c>
      <c r="AV113" s="50">
        <v>42.501000000000005</v>
      </c>
      <c r="AW113" s="50">
        <v>87.938999999999993</v>
      </c>
      <c r="AX113" s="50">
        <v>87.988</v>
      </c>
      <c r="AY113" s="50">
        <v>39.36099999999999</v>
      </c>
      <c r="AZ113" s="50">
        <v>55.133799999999994</v>
      </c>
      <c r="BA113" s="50">
        <v>67.921000000000006</v>
      </c>
      <c r="BB113" s="50">
        <v>35.161100000000005</v>
      </c>
      <c r="BC113" s="50">
        <v>32.826400000000007</v>
      </c>
      <c r="BD113" s="50"/>
      <c r="BE113" s="50">
        <f t="shared" si="24"/>
        <v>66.894390909090916</v>
      </c>
      <c r="BF113" s="49">
        <f t="shared" si="25"/>
        <v>21.713781934586546</v>
      </c>
      <c r="BG113" s="49">
        <f t="shared" si="26"/>
        <v>7.2379273115288489</v>
      </c>
      <c r="BI113">
        <v>44.137080000000026</v>
      </c>
      <c r="BJ113">
        <v>60.961939999999998</v>
      </c>
      <c r="BK113">
        <v>56.484740000000016</v>
      </c>
      <c r="BL113">
        <v>50.390469999999993</v>
      </c>
      <c r="BM113">
        <v>62.261290000000017</v>
      </c>
      <c r="BN113">
        <v>65.146509999999978</v>
      </c>
      <c r="BO113">
        <v>42.819529999999986</v>
      </c>
      <c r="BP113">
        <v>43.62851999999998</v>
      </c>
      <c r="BQ113">
        <v>52.807300000000012</v>
      </c>
      <c r="BR113">
        <v>39.094249999999988</v>
      </c>
      <c r="BS113">
        <v>61.556690000000017</v>
      </c>
      <c r="BT113">
        <v>61.131460000000018</v>
      </c>
      <c r="BU113">
        <v>62.00181000000002</v>
      </c>
      <c r="BV113">
        <v>50.810500000000019</v>
      </c>
      <c r="BW113">
        <v>55.99866999999999</v>
      </c>
      <c r="BY113" s="50">
        <f t="shared" si="27"/>
        <v>53.948717333333335</v>
      </c>
      <c r="BZ113" s="49">
        <f t="shared" si="28"/>
        <v>8.450422018585348</v>
      </c>
      <c r="CA113" s="49">
        <f t="shared" si="29"/>
        <v>2.1818895830937008</v>
      </c>
    </row>
    <row r="114" spans="1:79" x14ac:dyDescent="0.2">
      <c r="A114" s="54">
        <v>62.724400000000003</v>
      </c>
      <c r="B114" s="54">
        <v>61.8005</v>
      </c>
      <c r="C114" s="54">
        <v>50.085499999999996</v>
      </c>
      <c r="D114" s="54">
        <v>55.582899999999995</v>
      </c>
      <c r="E114" s="54">
        <v>64.5488</v>
      </c>
      <c r="F114" s="54">
        <v>50.695899999999995</v>
      </c>
      <c r="G114" s="54">
        <v>58.438699999999997</v>
      </c>
      <c r="H114" s="54">
        <v>45.018500000000003</v>
      </c>
      <c r="I114" s="54">
        <v>61.5</v>
      </c>
      <c r="J114" s="54">
        <v>63.167000000000002</v>
      </c>
      <c r="K114" s="50"/>
      <c r="L114" s="50">
        <f t="shared" si="15"/>
        <v>57.356219999999993</v>
      </c>
      <c r="M114" s="49">
        <f t="shared" si="16"/>
        <v>6.7081812287186908</v>
      </c>
      <c r="N114" s="49">
        <f t="shared" si="17"/>
        <v>2.1213131639937983</v>
      </c>
      <c r="P114" s="50">
        <v>42.342299999999994</v>
      </c>
      <c r="Q114" s="50">
        <v>45.4024</v>
      </c>
      <c r="R114" s="50">
        <v>58.536000000000001</v>
      </c>
      <c r="S114" s="50">
        <v>83.931899999999999</v>
      </c>
      <c r="T114" s="50">
        <v>75.243400000000008</v>
      </c>
      <c r="U114" s="50">
        <v>47.287700000000001</v>
      </c>
      <c r="V114" s="50">
        <v>66.2089</v>
      </c>
      <c r="W114" s="50">
        <v>71.799299999999988</v>
      </c>
      <c r="X114" s="50">
        <v>48.563299999999998</v>
      </c>
      <c r="Y114" s="50"/>
      <c r="Z114" s="50">
        <f t="shared" si="18"/>
        <v>59.92391111111111</v>
      </c>
      <c r="AA114" s="49">
        <f t="shared" si="19"/>
        <v>15.009360264635205</v>
      </c>
      <c r="AB114" s="49">
        <f t="shared" si="20"/>
        <v>5.0031200882117348</v>
      </c>
      <c r="AD114" s="50">
        <v>69.176039999999986</v>
      </c>
      <c r="AE114" s="50">
        <v>85.626239999999996</v>
      </c>
      <c r="AF114" s="50">
        <v>79.914359999999988</v>
      </c>
      <c r="AG114" s="50">
        <v>60.326159999999994</v>
      </c>
      <c r="AH114" s="50">
        <v>45.442559999999993</v>
      </c>
      <c r="AI114" s="50">
        <v>41.828040000000001</v>
      </c>
      <c r="AJ114" s="50">
        <v>43.487999999999992</v>
      </c>
      <c r="AK114" s="50">
        <v>48.984599999999993</v>
      </c>
      <c r="AL114" s="50">
        <v>50.509920000000001</v>
      </c>
      <c r="AM114" s="50">
        <v>58.737960000000001</v>
      </c>
      <c r="AN114" s="50"/>
      <c r="AO114" s="50">
        <f t="shared" si="21"/>
        <v>58.403388000000007</v>
      </c>
      <c r="AP114" s="49">
        <f t="shared" si="22"/>
        <v>15.854552017865375</v>
      </c>
      <c r="AQ114" s="49">
        <f t="shared" si="23"/>
        <v>5.2848506726217916</v>
      </c>
      <c r="AS114" s="50">
        <v>128.21299999999999</v>
      </c>
      <c r="AT114" s="50">
        <v>92.616</v>
      </c>
      <c r="AU114" s="50">
        <v>72.866</v>
      </c>
      <c r="AV114" s="50">
        <v>44.84</v>
      </c>
      <c r="AW114" s="50">
        <v>86.516999999999996</v>
      </c>
      <c r="AX114" s="50">
        <v>91.168000000000006</v>
      </c>
      <c r="AY114" s="50">
        <v>39.87299999999999</v>
      </c>
      <c r="AZ114" s="50">
        <v>56.878699999999995</v>
      </c>
      <c r="BA114" s="50">
        <v>66.108000000000004</v>
      </c>
      <c r="BB114" s="50">
        <v>38.090800000000002</v>
      </c>
      <c r="BC114" s="50">
        <v>37.999300000000005</v>
      </c>
      <c r="BD114" s="50"/>
      <c r="BE114" s="50">
        <f t="shared" si="24"/>
        <v>68.651799999999994</v>
      </c>
      <c r="BF114" s="49">
        <f t="shared" si="25"/>
        <v>20.864403645503533</v>
      </c>
      <c r="BG114" s="49">
        <f t="shared" si="26"/>
        <v>6.9548012151678442</v>
      </c>
      <c r="BI114">
        <v>43.783219999999986</v>
      </c>
      <c r="BJ114">
        <v>58.609070000000003</v>
      </c>
      <c r="BK114">
        <v>55.585009999999997</v>
      </c>
      <c r="BL114">
        <v>50.323910000000012</v>
      </c>
      <c r="BM114">
        <v>61.182550000000006</v>
      </c>
      <c r="BN114">
        <v>65.911429999999996</v>
      </c>
      <c r="BO114">
        <v>44.064410000000009</v>
      </c>
      <c r="BP114">
        <v>46.532719999999998</v>
      </c>
      <c r="BQ114">
        <v>54.527590000000004</v>
      </c>
      <c r="BR114">
        <v>40.205750000000009</v>
      </c>
      <c r="BS114">
        <v>64.155779999999993</v>
      </c>
      <c r="BT114">
        <v>61.473230000000015</v>
      </c>
      <c r="BU114">
        <v>65.36309</v>
      </c>
      <c r="BV114">
        <v>48.218949999999992</v>
      </c>
      <c r="BW114">
        <v>58.861660000000001</v>
      </c>
      <c r="BY114" s="50">
        <f t="shared" si="27"/>
        <v>54.586557999999997</v>
      </c>
      <c r="BZ114" s="49">
        <f t="shared" si="28"/>
        <v>8.5363235563554802</v>
      </c>
      <c r="CA114" s="49">
        <f t="shared" si="29"/>
        <v>2.2040692647735227</v>
      </c>
    </row>
    <row r="115" spans="1:79" x14ac:dyDescent="0.2">
      <c r="A115" s="54">
        <v>63.181700000000006</v>
      </c>
      <c r="B115" s="54">
        <v>60.944900000000004</v>
      </c>
      <c r="C115" s="54">
        <v>50.719700000000003</v>
      </c>
      <c r="D115" s="54">
        <v>55.995800000000003</v>
      </c>
      <c r="E115" s="54">
        <v>62.413799999999995</v>
      </c>
      <c r="F115" s="54">
        <v>50.991200000000006</v>
      </c>
      <c r="G115" s="54">
        <v>57.670500000000004</v>
      </c>
      <c r="H115" s="54">
        <v>45.444400000000002</v>
      </c>
      <c r="I115" s="54">
        <v>62.962299999999999</v>
      </c>
      <c r="J115" s="54">
        <v>61.5381</v>
      </c>
      <c r="K115" s="50"/>
      <c r="L115" s="50">
        <f t="shared" si="15"/>
        <v>57.186239999999998</v>
      </c>
      <c r="M115" s="49">
        <f t="shared" si="16"/>
        <v>6.2309186556862119</v>
      </c>
      <c r="N115" s="49">
        <f t="shared" si="17"/>
        <v>1.9703894867202896</v>
      </c>
      <c r="P115" s="50">
        <v>42.057900000000004</v>
      </c>
      <c r="Q115" s="50">
        <v>43.303799999999995</v>
      </c>
      <c r="R115" s="50">
        <v>58.882599999999996</v>
      </c>
      <c r="S115" s="50">
        <v>82.365200000000002</v>
      </c>
      <c r="T115" s="50">
        <v>76.6233</v>
      </c>
      <c r="U115" s="50">
        <v>44.506900000000002</v>
      </c>
      <c r="V115" s="50">
        <v>65.652199999999993</v>
      </c>
      <c r="W115" s="50">
        <v>71.525200000000012</v>
      </c>
      <c r="X115" s="50">
        <v>49.018000000000001</v>
      </c>
      <c r="Y115" s="50"/>
      <c r="Z115" s="50">
        <f t="shared" si="18"/>
        <v>59.326122222222224</v>
      </c>
      <c r="AA115" s="49">
        <f t="shared" si="19"/>
        <v>15.41021566078634</v>
      </c>
      <c r="AB115" s="49">
        <f t="shared" si="20"/>
        <v>5.1367385535954471</v>
      </c>
      <c r="AD115" s="50">
        <v>70.716719999999995</v>
      </c>
      <c r="AE115" s="50">
        <v>84.426119999999983</v>
      </c>
      <c r="AF115" s="50">
        <v>81.007320000000007</v>
      </c>
      <c r="AG115" s="50">
        <v>62.012280000000004</v>
      </c>
      <c r="AH115" s="50">
        <v>44.090519999999991</v>
      </c>
      <c r="AI115" s="50">
        <v>43.943400000000004</v>
      </c>
      <c r="AJ115" s="50">
        <v>43.877280000000006</v>
      </c>
      <c r="AK115" s="50">
        <v>48.783239999999992</v>
      </c>
      <c r="AL115" s="50">
        <v>50.935319999999997</v>
      </c>
      <c r="AM115" s="50">
        <v>58.939679999999996</v>
      </c>
      <c r="AN115" s="50"/>
      <c r="AO115" s="50">
        <f t="shared" si="21"/>
        <v>58.873187999999985</v>
      </c>
      <c r="AP115" s="49">
        <f t="shared" si="22"/>
        <v>15.685442611733968</v>
      </c>
      <c r="AQ115" s="49">
        <f t="shared" si="23"/>
        <v>5.2284808705779895</v>
      </c>
      <c r="AS115" s="50">
        <v>130.75</v>
      </c>
      <c r="AT115" s="50">
        <v>88.763999999999996</v>
      </c>
      <c r="AU115" s="50">
        <v>74.09</v>
      </c>
      <c r="AV115" s="50">
        <v>43.652999999999992</v>
      </c>
      <c r="AW115" s="50">
        <v>91.768000000000001</v>
      </c>
      <c r="AX115" s="50">
        <v>96.051000000000002</v>
      </c>
      <c r="AY115" s="50">
        <v>35.996000000000009</v>
      </c>
      <c r="AZ115" s="50">
        <v>57.702500000000001</v>
      </c>
      <c r="BA115" s="50">
        <v>66.055000000000007</v>
      </c>
      <c r="BB115" s="50">
        <v>45.287099999999995</v>
      </c>
      <c r="BC115" s="50">
        <v>32.850200000000001</v>
      </c>
      <c r="BD115" s="50"/>
      <c r="BE115" s="50">
        <f t="shared" si="24"/>
        <v>69.360618181818182</v>
      </c>
      <c r="BF115" s="49">
        <f t="shared" si="25"/>
        <v>23.30510378694499</v>
      </c>
      <c r="BG115" s="49">
        <f t="shared" si="26"/>
        <v>7.7683679289816636</v>
      </c>
      <c r="BI115">
        <v>47.105890000000002</v>
      </c>
      <c r="BJ115">
        <v>57.166589999999999</v>
      </c>
      <c r="BK115">
        <v>54.323360000000022</v>
      </c>
      <c r="BL115">
        <v>52.060190000000006</v>
      </c>
      <c r="BM115">
        <v>60.020740000000018</v>
      </c>
      <c r="BN115">
        <v>64.927329999999984</v>
      </c>
      <c r="BO115">
        <v>47.770840000000007</v>
      </c>
      <c r="BP115">
        <v>48.884680000000003</v>
      </c>
      <c r="BQ115">
        <v>56.006080000000011</v>
      </c>
      <c r="BR115">
        <v>42.793270000000007</v>
      </c>
      <c r="BS115">
        <v>65.075139999999976</v>
      </c>
      <c r="BT115">
        <v>63.972219999999993</v>
      </c>
      <c r="BU115">
        <v>70.052190000000024</v>
      </c>
      <c r="BV115">
        <v>47.297119999999993</v>
      </c>
      <c r="BW115">
        <v>61.366370000000018</v>
      </c>
      <c r="BY115" s="50">
        <f t="shared" si="27"/>
        <v>55.921467333333325</v>
      </c>
      <c r="BZ115" s="49">
        <f t="shared" si="28"/>
        <v>8.173352022225858</v>
      </c>
      <c r="CA115" s="49">
        <f t="shared" si="29"/>
        <v>2.1103504176514307</v>
      </c>
    </row>
    <row r="116" spans="1:79" x14ac:dyDescent="0.2">
      <c r="A116" s="54">
        <v>61.618499999999997</v>
      </c>
      <c r="B116" s="54">
        <v>59.992000000000004</v>
      </c>
      <c r="C116" s="54">
        <v>54.251599999999996</v>
      </c>
      <c r="D116" s="54">
        <v>56.105599999999995</v>
      </c>
      <c r="E116" s="54">
        <v>63.638900000000007</v>
      </c>
      <c r="F116" s="54">
        <v>53.185299999999998</v>
      </c>
      <c r="G116" s="54">
        <v>56.791200000000003</v>
      </c>
      <c r="H116" s="54">
        <v>47.012299999999996</v>
      </c>
      <c r="I116" s="54">
        <v>64.205600000000004</v>
      </c>
      <c r="J116" s="54">
        <v>60.593900000000005</v>
      </c>
      <c r="K116" s="50"/>
      <c r="L116" s="50">
        <f t="shared" si="15"/>
        <v>57.739489999999989</v>
      </c>
      <c r="M116" s="49">
        <f t="shared" si="16"/>
        <v>5.337803045458978</v>
      </c>
      <c r="N116" s="49">
        <f t="shared" si="17"/>
        <v>1.6879615325033666</v>
      </c>
      <c r="P116" s="50">
        <v>41.501000000000005</v>
      </c>
      <c r="Q116" s="50">
        <v>48.100899999999996</v>
      </c>
      <c r="R116" s="50">
        <v>57.431200000000004</v>
      </c>
      <c r="S116" s="50">
        <v>80.6434</v>
      </c>
      <c r="T116" s="50">
        <v>77.403300000000002</v>
      </c>
      <c r="U116" s="50">
        <v>42.759600000000006</v>
      </c>
      <c r="V116" s="50">
        <v>63.715299999999999</v>
      </c>
      <c r="W116" s="50">
        <v>70.553300000000007</v>
      </c>
      <c r="X116" s="50">
        <v>49.569099999999992</v>
      </c>
      <c r="Y116" s="50"/>
      <c r="Z116" s="50">
        <f t="shared" si="18"/>
        <v>59.075233333333323</v>
      </c>
      <c r="AA116" s="49">
        <f t="shared" si="19"/>
        <v>14.760331344350039</v>
      </c>
      <c r="AB116" s="49">
        <f t="shared" si="20"/>
        <v>4.92011044811668</v>
      </c>
      <c r="AD116" s="50">
        <v>71.000399999999999</v>
      </c>
      <c r="AE116" s="50">
        <v>83.39376</v>
      </c>
      <c r="AF116" s="50">
        <v>83.04204</v>
      </c>
      <c r="AG116" s="50">
        <v>62.985119999999995</v>
      </c>
      <c r="AH116" s="50">
        <v>42.998640000000002</v>
      </c>
      <c r="AI116" s="50">
        <v>45.308039999999991</v>
      </c>
      <c r="AJ116" s="50">
        <v>45.233999999999988</v>
      </c>
      <c r="AK116" s="50">
        <v>48.378840000000004</v>
      </c>
      <c r="AL116" s="50">
        <v>51.826200000000007</v>
      </c>
      <c r="AM116" s="50">
        <v>57.823319999999995</v>
      </c>
      <c r="AN116" s="50"/>
      <c r="AO116" s="50">
        <f t="shared" si="21"/>
        <v>59.199036</v>
      </c>
      <c r="AP116" s="49">
        <f t="shared" si="22"/>
        <v>15.718206126934447</v>
      </c>
      <c r="AQ116" s="49">
        <f t="shared" si="23"/>
        <v>5.2394020423114824</v>
      </c>
      <c r="AS116" s="50">
        <v>130.465</v>
      </c>
      <c r="AT116" s="50">
        <v>89.558999999999997</v>
      </c>
      <c r="AU116" s="50">
        <v>78.268000000000001</v>
      </c>
      <c r="AV116" s="50">
        <v>51.176999999999992</v>
      </c>
      <c r="AW116" s="50">
        <v>91.638000000000005</v>
      </c>
      <c r="AX116" s="50">
        <v>103.78400000000001</v>
      </c>
      <c r="AY116" s="50">
        <v>34.784999999999997</v>
      </c>
      <c r="AZ116" s="50">
        <v>54.878600000000006</v>
      </c>
      <c r="BA116" s="50">
        <v>71.263999999999996</v>
      </c>
      <c r="BB116" s="50">
        <v>36.270099999999999</v>
      </c>
      <c r="BC116" s="50">
        <v>29.122000000000014</v>
      </c>
      <c r="BD116" s="50"/>
      <c r="BE116" s="50">
        <f t="shared" si="24"/>
        <v>70.110063636363648</v>
      </c>
      <c r="BF116" s="49">
        <f t="shared" si="25"/>
        <v>26.507366558090965</v>
      </c>
      <c r="BG116" s="49">
        <f t="shared" si="26"/>
        <v>8.8357888526969877</v>
      </c>
      <c r="BI116">
        <v>52.105040000000017</v>
      </c>
      <c r="BJ116">
        <v>56.935190000000006</v>
      </c>
      <c r="BK116">
        <v>54.255759999999995</v>
      </c>
      <c r="BL116">
        <v>53.348879999999994</v>
      </c>
      <c r="BM116">
        <v>60.012159999999994</v>
      </c>
      <c r="BN116">
        <v>64.912769999999995</v>
      </c>
      <c r="BO116">
        <v>55.583839999999995</v>
      </c>
      <c r="BP116">
        <v>49.113739999999993</v>
      </c>
      <c r="BQ116">
        <v>56.869670000000013</v>
      </c>
      <c r="BR116">
        <v>44.828030000000012</v>
      </c>
      <c r="BS116">
        <v>68.759860000000003</v>
      </c>
      <c r="BT116">
        <v>68.523780000000016</v>
      </c>
      <c r="BU116">
        <v>70.172829999999976</v>
      </c>
      <c r="BV116">
        <v>48.397440000000017</v>
      </c>
      <c r="BW116">
        <v>62.204350000000019</v>
      </c>
      <c r="BY116" s="50">
        <f t="shared" si="27"/>
        <v>57.734889333333328</v>
      </c>
      <c r="BZ116" s="49">
        <f t="shared" si="28"/>
        <v>7.8671444812337423</v>
      </c>
      <c r="CA116" s="49">
        <f t="shared" si="29"/>
        <v>2.0312879705350579</v>
      </c>
    </row>
    <row r="117" spans="1:79" x14ac:dyDescent="0.2">
      <c r="A117" s="54">
        <v>60.566599999999994</v>
      </c>
      <c r="B117" s="54">
        <v>59.354100000000003</v>
      </c>
      <c r="C117" s="54">
        <v>56.405900000000003</v>
      </c>
      <c r="D117" s="54">
        <v>58.1785</v>
      </c>
      <c r="E117" s="54">
        <v>62.066000000000003</v>
      </c>
      <c r="F117" s="54">
        <v>52.786600000000007</v>
      </c>
      <c r="G117" s="54">
        <v>55.360500000000002</v>
      </c>
      <c r="H117" s="54">
        <v>47.944400000000002</v>
      </c>
      <c r="I117" s="54">
        <v>64.377499999999998</v>
      </c>
      <c r="J117" s="54">
        <v>61.2</v>
      </c>
      <c r="K117" s="50"/>
      <c r="L117" s="50">
        <f t="shared" si="15"/>
        <v>57.824010000000001</v>
      </c>
      <c r="M117" s="49">
        <f t="shared" si="16"/>
        <v>4.869300292524354</v>
      </c>
      <c r="N117" s="49">
        <f t="shared" si="17"/>
        <v>1.5398079535701119</v>
      </c>
      <c r="P117" s="50">
        <v>38.473700000000008</v>
      </c>
      <c r="Q117" s="50">
        <v>44.802300000000002</v>
      </c>
      <c r="R117" s="50">
        <v>59.422300000000007</v>
      </c>
      <c r="S117" s="50">
        <v>81.556399999999996</v>
      </c>
      <c r="T117" s="50">
        <v>77.562100000000001</v>
      </c>
      <c r="U117" s="50">
        <v>44.895200000000003</v>
      </c>
      <c r="V117" s="50">
        <v>60.857100000000003</v>
      </c>
      <c r="W117" s="50">
        <v>70.952500000000015</v>
      </c>
      <c r="X117" s="50">
        <v>50.483900000000006</v>
      </c>
      <c r="Y117" s="50"/>
      <c r="Z117" s="50">
        <f t="shared" si="18"/>
        <v>58.778388888888884</v>
      </c>
      <c r="AA117" s="49">
        <f t="shared" si="19"/>
        <v>15.385720519319593</v>
      </c>
      <c r="AB117" s="49">
        <f t="shared" si="20"/>
        <v>5.1285735064398645</v>
      </c>
      <c r="AD117" s="50">
        <v>70.753679999999989</v>
      </c>
      <c r="AE117" s="50">
        <v>84.584639999999993</v>
      </c>
      <c r="AF117" s="50">
        <v>85.815479999999994</v>
      </c>
      <c r="AG117" s="50">
        <v>62.125320000000002</v>
      </c>
      <c r="AH117" s="50">
        <v>44.564879999999995</v>
      </c>
      <c r="AI117" s="50">
        <v>45.22115999999999</v>
      </c>
      <c r="AJ117" s="50">
        <v>47.466719999999995</v>
      </c>
      <c r="AK117" s="50">
        <v>46.524119999999996</v>
      </c>
      <c r="AL117" s="50">
        <v>52.114440000000009</v>
      </c>
      <c r="AM117" s="50">
        <v>54.687119999999993</v>
      </c>
      <c r="AN117" s="50"/>
      <c r="AO117" s="50">
        <f t="shared" si="21"/>
        <v>59.385755999999994</v>
      </c>
      <c r="AP117" s="49">
        <f t="shared" si="22"/>
        <v>16.314827929684089</v>
      </c>
      <c r="AQ117" s="49">
        <f t="shared" si="23"/>
        <v>5.4382759765613633</v>
      </c>
      <c r="AS117" s="50">
        <v>131.99</v>
      </c>
      <c r="AT117" s="50">
        <v>91.853999999999999</v>
      </c>
      <c r="AU117" s="50">
        <v>78.445999999999998</v>
      </c>
      <c r="AV117" s="50">
        <v>43.038000000000011</v>
      </c>
      <c r="AW117" s="50">
        <v>89.155000000000001</v>
      </c>
      <c r="AX117" s="50">
        <v>102.092</v>
      </c>
      <c r="AY117" s="50">
        <v>40.990000000000009</v>
      </c>
      <c r="AZ117" s="50">
        <v>48.932099999999991</v>
      </c>
      <c r="BA117" s="50">
        <v>70.564999999999998</v>
      </c>
      <c r="BB117" s="50">
        <v>36.433899999999994</v>
      </c>
      <c r="BC117" s="50">
        <v>35.952600000000004</v>
      </c>
      <c r="BD117" s="50"/>
      <c r="BE117" s="50">
        <f t="shared" si="24"/>
        <v>69.949872727272705</v>
      </c>
      <c r="BF117" s="49">
        <f t="shared" si="25"/>
        <v>24.938326249820776</v>
      </c>
      <c r="BG117" s="49">
        <f t="shared" si="26"/>
        <v>8.3127754166069252</v>
      </c>
      <c r="BI117">
        <v>55.549910000000025</v>
      </c>
      <c r="BJ117">
        <v>55.86490000000002</v>
      </c>
      <c r="BK117">
        <v>56.700670000000017</v>
      </c>
      <c r="BL117">
        <v>53.545439999999985</v>
      </c>
      <c r="BM117">
        <v>60.888490000000004</v>
      </c>
      <c r="BN117">
        <v>66.483170000000001</v>
      </c>
      <c r="BO117">
        <v>63.498890000000017</v>
      </c>
      <c r="BP117">
        <v>49.397010000000009</v>
      </c>
      <c r="BQ117">
        <v>58.326969999999989</v>
      </c>
      <c r="BR117">
        <v>48.137699999999995</v>
      </c>
      <c r="BS117">
        <v>73.819850000000002</v>
      </c>
      <c r="BT117">
        <v>70.533839999999998</v>
      </c>
      <c r="BU117">
        <v>67.74208999999999</v>
      </c>
      <c r="BV117">
        <v>49.616709999999998</v>
      </c>
      <c r="BW117">
        <v>62.850710000000007</v>
      </c>
      <c r="BY117" s="50">
        <f t="shared" si="27"/>
        <v>59.530423333333339</v>
      </c>
      <c r="BZ117" s="49">
        <f t="shared" si="28"/>
        <v>7.9055618965787913</v>
      </c>
      <c r="CA117" s="49">
        <f t="shared" si="29"/>
        <v>2.0412073045241055</v>
      </c>
    </row>
    <row r="118" spans="1:79" x14ac:dyDescent="0.2">
      <c r="A118" s="54">
        <v>60.663200000000003</v>
      </c>
      <c r="B118" s="54">
        <v>60.100300000000004</v>
      </c>
      <c r="C118" s="54">
        <v>57.091399999999993</v>
      </c>
      <c r="D118" s="54">
        <v>62.015500000000003</v>
      </c>
      <c r="E118" s="54">
        <v>61.060400000000001</v>
      </c>
      <c r="F118" s="54">
        <v>51.272000000000006</v>
      </c>
      <c r="G118" s="54">
        <v>54.271900000000002</v>
      </c>
      <c r="H118" s="54">
        <v>48.067899999999995</v>
      </c>
      <c r="I118" s="54">
        <v>64.911100000000005</v>
      </c>
      <c r="J118" s="54">
        <v>62.0505</v>
      </c>
      <c r="K118" s="50"/>
      <c r="L118" s="50">
        <f t="shared" si="15"/>
        <v>58.150420000000011</v>
      </c>
      <c r="M118" s="49">
        <f t="shared" si="16"/>
        <v>5.3704402097241752</v>
      </c>
      <c r="N118" s="49">
        <f t="shared" si="17"/>
        <v>1.6982823100480744</v>
      </c>
      <c r="P118" s="50">
        <v>37.384999999999991</v>
      </c>
      <c r="Q118" s="50">
        <v>41.939800000000005</v>
      </c>
      <c r="R118" s="50">
        <v>61.0458</v>
      </c>
      <c r="S118" s="50">
        <v>81.989199999999997</v>
      </c>
      <c r="T118" s="50">
        <v>75.730400000000003</v>
      </c>
      <c r="U118" s="50">
        <v>48.315299999999993</v>
      </c>
      <c r="V118" s="50">
        <v>57.986099999999993</v>
      </c>
      <c r="W118" s="50">
        <v>72.209300000000013</v>
      </c>
      <c r="X118" s="50">
        <v>52.231899999999996</v>
      </c>
      <c r="Y118" s="50"/>
      <c r="Z118" s="50">
        <f t="shared" si="18"/>
        <v>58.759199999999993</v>
      </c>
      <c r="AA118" s="49">
        <f t="shared" si="19"/>
        <v>15.434601052181472</v>
      </c>
      <c r="AB118" s="49">
        <f t="shared" si="20"/>
        <v>5.1448670173938238</v>
      </c>
      <c r="AD118" s="50">
        <v>70.762200000000007</v>
      </c>
      <c r="AE118" s="50">
        <v>85.578959999999995</v>
      </c>
      <c r="AF118" s="50">
        <v>85.981679999999997</v>
      </c>
      <c r="AG118" s="50">
        <v>60.880919999999996</v>
      </c>
      <c r="AH118" s="50">
        <v>46.047120000000007</v>
      </c>
      <c r="AI118" s="50">
        <v>43.217879999999994</v>
      </c>
      <c r="AJ118" s="50">
        <v>48.054719999999989</v>
      </c>
      <c r="AK118" s="50">
        <v>45.21911999999999</v>
      </c>
      <c r="AL118" s="50">
        <v>50.995440000000002</v>
      </c>
      <c r="AM118" s="50">
        <v>52.38288</v>
      </c>
      <c r="AN118" s="50"/>
      <c r="AO118" s="50">
        <f t="shared" si="21"/>
        <v>58.912091999999994</v>
      </c>
      <c r="AP118" s="49">
        <f t="shared" si="22"/>
        <v>16.787859209643138</v>
      </c>
      <c r="AQ118" s="49">
        <f t="shared" si="23"/>
        <v>5.5959530698810456</v>
      </c>
      <c r="AS118" s="50">
        <v>133.48500000000001</v>
      </c>
      <c r="AT118" s="50">
        <v>93.495000000000005</v>
      </c>
      <c r="AU118" s="50">
        <v>76.215999999999994</v>
      </c>
      <c r="AV118" s="50">
        <v>48.084000000000003</v>
      </c>
      <c r="AW118" s="50">
        <v>86.412999999999997</v>
      </c>
      <c r="AX118" s="50">
        <v>100.92700000000001</v>
      </c>
      <c r="AY118" s="50">
        <v>38.205999999999989</v>
      </c>
      <c r="AZ118" s="50">
        <v>54.344700000000003</v>
      </c>
      <c r="BA118" s="50">
        <v>75.037000000000006</v>
      </c>
      <c r="BB118" s="50">
        <v>45.6357</v>
      </c>
      <c r="BC118" s="50">
        <v>33.269199999999998</v>
      </c>
      <c r="BD118" s="50"/>
      <c r="BE118" s="50">
        <f t="shared" si="24"/>
        <v>71.373872727272726</v>
      </c>
      <c r="BF118" s="49">
        <f t="shared" si="25"/>
        <v>23.438814663342093</v>
      </c>
      <c r="BG118" s="49">
        <f t="shared" si="26"/>
        <v>7.812938221114031</v>
      </c>
      <c r="BI118">
        <v>58.023810000000012</v>
      </c>
      <c r="BJ118">
        <v>55.543020000000013</v>
      </c>
      <c r="BK118">
        <v>58.999459999999999</v>
      </c>
      <c r="BL118">
        <v>54.419299999999993</v>
      </c>
      <c r="BM118">
        <v>61.575280000000006</v>
      </c>
      <c r="BN118">
        <v>68.640259999999984</v>
      </c>
      <c r="BO118">
        <v>68.12</v>
      </c>
      <c r="BP118">
        <v>51.894700000000014</v>
      </c>
      <c r="BQ118">
        <v>61.847890000000007</v>
      </c>
      <c r="BR118">
        <v>51.061140000000023</v>
      </c>
      <c r="BS118">
        <v>76.706110000000024</v>
      </c>
      <c r="BT118">
        <v>71.598539999999986</v>
      </c>
      <c r="BU118">
        <v>64.791870000000017</v>
      </c>
      <c r="BV118">
        <v>50.113700000000009</v>
      </c>
      <c r="BW118">
        <v>62.987730000000013</v>
      </c>
      <c r="BY118" s="50">
        <f t="shared" si="27"/>
        <v>61.088187333333352</v>
      </c>
      <c r="BZ118" s="49">
        <f t="shared" si="28"/>
        <v>7.898845018296198</v>
      </c>
      <c r="CA118" s="49">
        <f t="shared" si="29"/>
        <v>2.0394730140089727</v>
      </c>
    </row>
    <row r="119" spans="1:79" x14ac:dyDescent="0.2">
      <c r="A119" s="54">
        <v>61.402000000000001</v>
      </c>
      <c r="B119" s="54">
        <v>61.706599999999995</v>
      </c>
      <c r="C119" s="54">
        <v>57.168300000000002</v>
      </c>
      <c r="D119" s="54">
        <v>66.192899999999995</v>
      </c>
      <c r="E119" s="54">
        <v>60.498999999999995</v>
      </c>
      <c r="F119" s="54">
        <v>50.985600000000005</v>
      </c>
      <c r="G119" s="54">
        <v>55.307400000000001</v>
      </c>
      <c r="H119" s="54">
        <v>49.555599999999998</v>
      </c>
      <c r="I119" s="54">
        <v>65.725099999999998</v>
      </c>
      <c r="J119" s="54">
        <v>64.545199999999994</v>
      </c>
      <c r="K119" s="50"/>
      <c r="L119" s="50">
        <f t="shared" si="15"/>
        <v>59.308770000000003</v>
      </c>
      <c r="M119" s="49">
        <f t="shared" si="16"/>
        <v>5.892751114349446</v>
      </c>
      <c r="N119" s="49">
        <f t="shared" si="17"/>
        <v>1.8634515205839575</v>
      </c>
      <c r="P119" s="50">
        <v>38.70780000000002</v>
      </c>
      <c r="Q119" s="50">
        <v>39.481300000000005</v>
      </c>
      <c r="R119" s="50">
        <v>60.707599999999999</v>
      </c>
      <c r="S119" s="50">
        <v>78.813600000000008</v>
      </c>
      <c r="T119" s="50">
        <v>78.917900000000003</v>
      </c>
      <c r="U119" s="50">
        <v>48.297600000000003</v>
      </c>
      <c r="V119" s="50">
        <v>56.867900000000006</v>
      </c>
      <c r="W119" s="50">
        <v>71.388200000000012</v>
      </c>
      <c r="X119" s="50">
        <v>55.940100000000001</v>
      </c>
      <c r="Y119" s="50"/>
      <c r="Z119" s="50">
        <f t="shared" si="18"/>
        <v>58.791333333333341</v>
      </c>
      <c r="AA119" s="49">
        <f t="shared" si="19"/>
        <v>15.274554989753398</v>
      </c>
      <c r="AB119" s="49">
        <f t="shared" si="20"/>
        <v>5.0915183299177995</v>
      </c>
      <c r="AD119" s="50">
        <v>70.634879999999995</v>
      </c>
      <c r="AE119" s="50">
        <v>85.630319999999998</v>
      </c>
      <c r="AF119" s="50">
        <v>88.110479999999995</v>
      </c>
      <c r="AG119" s="50">
        <v>60.136200000000002</v>
      </c>
      <c r="AH119" s="50">
        <v>45.465359999999997</v>
      </c>
      <c r="AI119" s="50">
        <v>40.287839999999996</v>
      </c>
      <c r="AJ119" s="50">
        <v>50.497199999999999</v>
      </c>
      <c r="AK119" s="50">
        <v>44.05919999999999</v>
      </c>
      <c r="AL119" s="50">
        <v>49.153079999999996</v>
      </c>
      <c r="AM119" s="50">
        <v>52.085039999999999</v>
      </c>
      <c r="AN119" s="50"/>
      <c r="AO119" s="50">
        <f t="shared" si="21"/>
        <v>58.605960000000003</v>
      </c>
      <c r="AP119" s="49">
        <f t="shared" si="22"/>
        <v>17.69380399051602</v>
      </c>
      <c r="AQ119" s="49">
        <f t="shared" si="23"/>
        <v>5.8979346635053398</v>
      </c>
      <c r="AS119" s="50">
        <v>136.71899999999999</v>
      </c>
      <c r="AT119" s="50">
        <v>95.492000000000004</v>
      </c>
      <c r="AU119" s="50">
        <v>77.393000000000001</v>
      </c>
      <c r="AV119" s="50">
        <v>51.510999999999996</v>
      </c>
      <c r="AW119" s="50">
        <v>85.643000000000001</v>
      </c>
      <c r="AX119" s="50">
        <v>101.96599999999999</v>
      </c>
      <c r="AY119" s="50">
        <v>44.884999999999991</v>
      </c>
      <c r="AZ119" s="50">
        <v>47.855400000000003</v>
      </c>
      <c r="BA119" s="50">
        <v>77.798000000000002</v>
      </c>
      <c r="BB119" s="50">
        <v>40.008799999999994</v>
      </c>
      <c r="BC119" s="50">
        <v>42.856999999999999</v>
      </c>
      <c r="BD119" s="50"/>
      <c r="BE119" s="50">
        <f t="shared" si="24"/>
        <v>72.920745454545454</v>
      </c>
      <c r="BF119" s="49">
        <f t="shared" si="25"/>
        <v>22.583437730558252</v>
      </c>
      <c r="BG119" s="49">
        <f t="shared" si="26"/>
        <v>7.5278125768527504</v>
      </c>
      <c r="BI119">
        <v>61.351289999999992</v>
      </c>
      <c r="BJ119">
        <v>58.113379999999992</v>
      </c>
      <c r="BK119">
        <v>60.599889999999988</v>
      </c>
      <c r="BL119">
        <v>56.471350000000015</v>
      </c>
      <c r="BM119">
        <v>62.138440000000003</v>
      </c>
      <c r="BN119">
        <v>71.349199999999996</v>
      </c>
      <c r="BO119">
        <v>70.826729999999998</v>
      </c>
      <c r="BP119">
        <v>55.652090000000015</v>
      </c>
      <c r="BQ119">
        <v>65.468910000000022</v>
      </c>
      <c r="BR119">
        <v>53.350310000000007</v>
      </c>
      <c r="BS119">
        <v>79.236169999999987</v>
      </c>
      <c r="BT119">
        <v>74.165910000000025</v>
      </c>
      <c r="BU119">
        <v>60.982480000000024</v>
      </c>
      <c r="BV119">
        <v>49.693150000000017</v>
      </c>
      <c r="BW119">
        <v>62.112050000000011</v>
      </c>
      <c r="BY119" s="50">
        <f t="shared" si="27"/>
        <v>62.767423333333348</v>
      </c>
      <c r="BZ119" s="49">
        <f t="shared" si="28"/>
        <v>8.1473243865092417</v>
      </c>
      <c r="CA119" s="49">
        <f t="shared" si="29"/>
        <v>2.1036301110066566</v>
      </c>
    </row>
    <row r="120" spans="1:79" x14ac:dyDescent="0.2">
      <c r="A120" s="54">
        <v>61.767799999999994</v>
      </c>
      <c r="B120" s="54">
        <v>63.567599999999999</v>
      </c>
      <c r="C120" s="54">
        <v>57.526899999999998</v>
      </c>
      <c r="D120" s="54">
        <v>62.618799999999993</v>
      </c>
      <c r="E120" s="54">
        <v>58.296300000000002</v>
      </c>
      <c r="F120" s="54">
        <v>53.338499999999996</v>
      </c>
      <c r="G120" s="54">
        <v>56.307000000000002</v>
      </c>
      <c r="H120" s="54">
        <v>50.472200000000001</v>
      </c>
      <c r="I120" s="54">
        <v>66.545599999999993</v>
      </c>
      <c r="J120" s="54">
        <v>65.684100000000001</v>
      </c>
      <c r="K120" s="50"/>
      <c r="L120" s="50">
        <f t="shared" si="15"/>
        <v>59.612480000000005</v>
      </c>
      <c r="M120" s="49">
        <f t="shared" si="16"/>
        <v>5.3142865737975056</v>
      </c>
      <c r="N120" s="49">
        <f t="shared" si="17"/>
        <v>1.6805249712052608</v>
      </c>
      <c r="P120" s="50">
        <v>39.399400000000014</v>
      </c>
      <c r="Q120" s="50">
        <v>37.245999999999995</v>
      </c>
      <c r="R120" s="50">
        <v>58.664699999999996</v>
      </c>
      <c r="S120" s="50">
        <v>74.341099999999997</v>
      </c>
      <c r="T120" s="50">
        <v>84.364000000000004</v>
      </c>
      <c r="U120" s="50">
        <v>46.694599999999994</v>
      </c>
      <c r="V120" s="50">
        <v>56.706000000000003</v>
      </c>
      <c r="W120" s="50">
        <v>69.901199999999989</v>
      </c>
      <c r="X120" s="50">
        <v>57.08359999999999</v>
      </c>
      <c r="Y120" s="50"/>
      <c r="Z120" s="50">
        <f t="shared" si="18"/>
        <v>58.266733333333327</v>
      </c>
      <c r="AA120" s="49">
        <f t="shared" si="19"/>
        <v>15.853111852172781</v>
      </c>
      <c r="AB120" s="49">
        <f t="shared" si="20"/>
        <v>5.2843706173909268</v>
      </c>
      <c r="AD120" s="50">
        <v>70.859039999999993</v>
      </c>
      <c r="AE120" s="50">
        <v>86.042400000000001</v>
      </c>
      <c r="AF120" s="50">
        <v>88.742640000000009</v>
      </c>
      <c r="AG120" s="50">
        <v>60.123599999999989</v>
      </c>
      <c r="AH120" s="50">
        <v>44.11956</v>
      </c>
      <c r="AI120" s="50">
        <v>38.622719999999994</v>
      </c>
      <c r="AJ120" s="50">
        <v>47.181840000000001</v>
      </c>
      <c r="AK120" s="50">
        <v>44.622</v>
      </c>
      <c r="AL120" s="50">
        <v>48.923519999999996</v>
      </c>
      <c r="AM120" s="50">
        <v>53.013119999999994</v>
      </c>
      <c r="AN120" s="50"/>
      <c r="AO120" s="50">
        <f t="shared" si="21"/>
        <v>58.22504399999999</v>
      </c>
      <c r="AP120" s="49">
        <f t="shared" si="22"/>
        <v>18.353785727854596</v>
      </c>
      <c r="AQ120" s="49">
        <f t="shared" si="23"/>
        <v>6.1179285759515318</v>
      </c>
      <c r="AS120" s="50">
        <v>132.322</v>
      </c>
      <c r="AT120" s="50">
        <v>98.144999999999996</v>
      </c>
      <c r="AU120" s="50">
        <v>77.683999999999997</v>
      </c>
      <c r="AV120" s="50">
        <v>52.518000000000001</v>
      </c>
      <c r="AW120" s="50">
        <v>82.947000000000003</v>
      </c>
      <c r="AX120" s="50">
        <v>104.907</v>
      </c>
      <c r="AY120" s="50">
        <v>49.419000000000011</v>
      </c>
      <c r="AZ120" s="50">
        <v>47.225899999999996</v>
      </c>
      <c r="BA120" s="50">
        <v>71.747</v>
      </c>
      <c r="BB120" s="50">
        <v>40.474299999999999</v>
      </c>
      <c r="BC120" s="50">
        <v>41.309100000000001</v>
      </c>
      <c r="BD120" s="50"/>
      <c r="BE120" s="50">
        <f t="shared" si="24"/>
        <v>72.60893636363636</v>
      </c>
      <c r="BF120" s="49">
        <f t="shared" si="25"/>
        <v>22.268479086448814</v>
      </c>
      <c r="BG120" s="49">
        <f t="shared" si="26"/>
        <v>7.4228263621496042</v>
      </c>
      <c r="BI120">
        <v>66.11748</v>
      </c>
      <c r="BJ120">
        <v>61.769370000000023</v>
      </c>
      <c r="BK120">
        <v>61.879220000000004</v>
      </c>
      <c r="BL120">
        <v>56.526730000000001</v>
      </c>
      <c r="BM120">
        <v>63.758499999999998</v>
      </c>
      <c r="BN120">
        <v>74.108840000000015</v>
      </c>
      <c r="BO120">
        <v>72.18965</v>
      </c>
      <c r="BP120">
        <v>55.423810000000003</v>
      </c>
      <c r="BQ120">
        <v>68.302520000000015</v>
      </c>
      <c r="BR120">
        <v>55.598530000000011</v>
      </c>
      <c r="BS120">
        <v>77.919399999999996</v>
      </c>
      <c r="BT120">
        <v>77.923949999999991</v>
      </c>
      <c r="BU120">
        <v>56.667779999999993</v>
      </c>
      <c r="BV120">
        <v>56.673239999999993</v>
      </c>
      <c r="BW120">
        <v>62.103210000000018</v>
      </c>
      <c r="BY120" s="50">
        <f t="shared" si="27"/>
        <v>64.464148666666659</v>
      </c>
      <c r="BZ120" s="49">
        <f t="shared" si="28"/>
        <v>8.00538611416086</v>
      </c>
      <c r="CA120" s="49">
        <f t="shared" si="29"/>
        <v>2.0669818066736743</v>
      </c>
    </row>
    <row r="121" spans="1:79" x14ac:dyDescent="0.2">
      <c r="A121" s="54">
        <v>63.028899999999993</v>
      </c>
      <c r="B121" s="54">
        <v>64.307900000000004</v>
      </c>
      <c r="C121" s="54">
        <v>57.669200000000004</v>
      </c>
      <c r="D121" s="54">
        <v>60.241200000000006</v>
      </c>
      <c r="E121" s="54">
        <v>59.858199999999997</v>
      </c>
      <c r="F121" s="54">
        <v>56.105800000000002</v>
      </c>
      <c r="G121" s="54">
        <v>56.999300000000005</v>
      </c>
      <c r="H121" s="54">
        <v>49.185199999999995</v>
      </c>
      <c r="I121" s="54">
        <v>66.730199999999996</v>
      </c>
      <c r="J121" s="54">
        <v>65.0334</v>
      </c>
      <c r="K121" s="50"/>
      <c r="L121" s="50">
        <f t="shared" si="15"/>
        <v>59.915930000000003</v>
      </c>
      <c r="M121" s="49">
        <f t="shared" si="16"/>
        <v>5.2167686258513193</v>
      </c>
      <c r="N121" s="49">
        <f t="shared" si="17"/>
        <v>1.6496870883796921</v>
      </c>
      <c r="P121" s="50">
        <v>39.2303</v>
      </c>
      <c r="Q121" s="50">
        <v>40.103300000000004</v>
      </c>
      <c r="R121" s="50">
        <v>60.66</v>
      </c>
      <c r="S121" s="50">
        <v>74.397599999999997</v>
      </c>
      <c r="T121" s="50">
        <v>85.810100000000006</v>
      </c>
      <c r="U121" s="50">
        <v>44.689800000000005</v>
      </c>
      <c r="V121" s="50">
        <v>63.738799999999998</v>
      </c>
      <c r="W121" s="50">
        <v>70.469099999999997</v>
      </c>
      <c r="X121" s="50">
        <v>53.4392</v>
      </c>
      <c r="Y121" s="50"/>
      <c r="Z121" s="50">
        <f t="shared" si="18"/>
        <v>59.170911111111117</v>
      </c>
      <c r="AA121" s="49">
        <f t="shared" si="19"/>
        <v>16.186365258331168</v>
      </c>
      <c r="AB121" s="49">
        <f t="shared" si="20"/>
        <v>5.3954550861103892</v>
      </c>
      <c r="AD121" s="50">
        <v>71.088840000000005</v>
      </c>
      <c r="AE121" s="50">
        <v>86.341080000000005</v>
      </c>
      <c r="AF121" s="50">
        <v>89.945039999999992</v>
      </c>
      <c r="AG121" s="50">
        <v>59.967840000000002</v>
      </c>
      <c r="AH121" s="50">
        <v>43.566119999999991</v>
      </c>
      <c r="AI121" s="50">
        <v>36.913440000000001</v>
      </c>
      <c r="AJ121" s="50">
        <v>42.956279999999992</v>
      </c>
      <c r="AK121" s="50">
        <v>45.101880000000001</v>
      </c>
      <c r="AL121" s="50">
        <v>50.146079999999991</v>
      </c>
      <c r="AM121" s="50">
        <v>53.208719999999992</v>
      </c>
      <c r="AN121" s="50"/>
      <c r="AO121" s="50">
        <f t="shared" si="21"/>
        <v>57.923532000000002</v>
      </c>
      <c r="AP121" s="49">
        <f t="shared" si="22"/>
        <v>19.159024254361217</v>
      </c>
      <c r="AQ121" s="49">
        <f t="shared" si="23"/>
        <v>6.3863414181204057</v>
      </c>
      <c r="AS121" s="50">
        <v>130.23500000000001</v>
      </c>
      <c r="AT121" s="50">
        <v>97.86</v>
      </c>
      <c r="AU121" s="50">
        <v>80.567999999999998</v>
      </c>
      <c r="AV121" s="50">
        <v>49.859000000000009</v>
      </c>
      <c r="AW121" s="50">
        <v>80.159000000000006</v>
      </c>
      <c r="AX121" s="50">
        <v>102.41800000000001</v>
      </c>
      <c r="AY121" s="50">
        <v>48.145999999999987</v>
      </c>
      <c r="AZ121" s="50">
        <v>49.166699999999992</v>
      </c>
      <c r="BA121" s="50">
        <v>67.441000000000003</v>
      </c>
      <c r="BB121" s="50">
        <v>43.565600000000003</v>
      </c>
      <c r="BC121" s="50">
        <v>41.1524</v>
      </c>
      <c r="BD121" s="50"/>
      <c r="BE121" s="50">
        <f t="shared" si="24"/>
        <v>71.870063636363639</v>
      </c>
      <c r="BF121" s="49">
        <f t="shared" si="25"/>
        <v>21.254392661871108</v>
      </c>
      <c r="BG121" s="49">
        <f t="shared" si="26"/>
        <v>7.0847975539570358</v>
      </c>
      <c r="BI121">
        <v>72.852129999999988</v>
      </c>
      <c r="BJ121">
        <v>65.386620000000022</v>
      </c>
      <c r="BK121">
        <v>62.303670000000025</v>
      </c>
      <c r="BL121">
        <v>53.442219999999992</v>
      </c>
      <c r="BM121">
        <v>64.939419999999984</v>
      </c>
      <c r="BN121">
        <v>76.40321000000003</v>
      </c>
      <c r="BO121">
        <v>72.801819999999992</v>
      </c>
      <c r="BP121">
        <v>52.27846000000001</v>
      </c>
      <c r="BQ121">
        <v>71.113509999999991</v>
      </c>
      <c r="BR121">
        <v>55.403920000000014</v>
      </c>
      <c r="BS121">
        <v>75.299640000000011</v>
      </c>
      <c r="BT121">
        <v>80.785899999999998</v>
      </c>
      <c r="BU121">
        <v>52.39897000000002</v>
      </c>
      <c r="BV121">
        <v>66.274519999999995</v>
      </c>
      <c r="BW121">
        <v>64.396800000000013</v>
      </c>
      <c r="BY121" s="50">
        <f t="shared" si="27"/>
        <v>65.73872066666668</v>
      </c>
      <c r="BZ121" s="49">
        <f t="shared" si="28"/>
        <v>9.2300994503621983</v>
      </c>
      <c r="CA121" s="49">
        <f t="shared" si="29"/>
        <v>2.3832014303394016</v>
      </c>
    </row>
    <row r="122" spans="1:79" x14ac:dyDescent="0.2">
      <c r="A122" s="54">
        <v>65.4375</v>
      </c>
      <c r="B122" s="54">
        <v>65.167599999999993</v>
      </c>
      <c r="C122" s="54">
        <v>57.133200000000002</v>
      </c>
      <c r="D122" s="54">
        <v>57.885300000000001</v>
      </c>
      <c r="E122" s="54">
        <v>59.095600000000005</v>
      </c>
      <c r="F122" s="54">
        <v>56.789299999999997</v>
      </c>
      <c r="G122" s="54">
        <v>58.265600000000006</v>
      </c>
      <c r="H122" s="54">
        <v>50.179000000000002</v>
      </c>
      <c r="I122" s="54">
        <v>68.061099999999996</v>
      </c>
      <c r="J122" s="54">
        <v>64.4786</v>
      </c>
      <c r="K122" s="50"/>
      <c r="L122" s="50">
        <f t="shared" si="15"/>
        <v>60.249280000000013</v>
      </c>
      <c r="M122" s="49">
        <f t="shared" si="16"/>
        <v>5.4156716884734912</v>
      </c>
      <c r="N122" s="49">
        <f t="shared" si="17"/>
        <v>1.7125857595266087</v>
      </c>
      <c r="P122" s="50">
        <v>39.5</v>
      </c>
      <c r="Q122" s="50">
        <v>42.824600000000004</v>
      </c>
      <c r="R122" s="50">
        <v>67.657899999999998</v>
      </c>
      <c r="S122" s="50">
        <v>77.366399999999999</v>
      </c>
      <c r="T122" s="50">
        <v>85.793000000000006</v>
      </c>
      <c r="U122" s="50">
        <v>43.823800000000006</v>
      </c>
      <c r="V122" s="50">
        <v>65.381200000000007</v>
      </c>
      <c r="W122" s="50">
        <v>72.319800000000015</v>
      </c>
      <c r="X122" s="50">
        <v>51.335700000000003</v>
      </c>
      <c r="Y122" s="50"/>
      <c r="Z122" s="50">
        <f t="shared" si="18"/>
        <v>60.666933333333333</v>
      </c>
      <c r="AA122" s="49">
        <f t="shared" si="19"/>
        <v>16.786265298228194</v>
      </c>
      <c r="AB122" s="49">
        <f t="shared" si="20"/>
        <v>5.5954217660760648</v>
      </c>
      <c r="AD122" s="50">
        <v>67.737839999999991</v>
      </c>
      <c r="AE122" s="50">
        <v>85.483080000000001</v>
      </c>
      <c r="AF122" s="50">
        <v>90.562799999999996</v>
      </c>
      <c r="AG122" s="50">
        <v>58.605960000000003</v>
      </c>
      <c r="AH122" s="50">
        <v>44.087039999999995</v>
      </c>
      <c r="AI122" s="50">
        <v>35.98955999999999</v>
      </c>
      <c r="AJ122" s="50">
        <v>40.936559999999993</v>
      </c>
      <c r="AK122" s="50">
        <v>43.397159999999992</v>
      </c>
      <c r="AL122" s="50">
        <v>50.435160000000003</v>
      </c>
      <c r="AM122" s="50">
        <v>52.185600000000001</v>
      </c>
      <c r="AN122" s="50"/>
      <c r="AO122" s="50">
        <f t="shared" si="21"/>
        <v>56.942076</v>
      </c>
      <c r="AP122" s="49">
        <f t="shared" si="22"/>
        <v>19.505210377353027</v>
      </c>
      <c r="AQ122" s="49">
        <f t="shared" si="23"/>
        <v>6.501736792451009</v>
      </c>
      <c r="AS122" s="50">
        <v>130.75299999999999</v>
      </c>
      <c r="AT122" s="50">
        <v>97.165000000000006</v>
      </c>
      <c r="AU122" s="50">
        <v>80.042000000000002</v>
      </c>
      <c r="AV122" s="50">
        <v>49.712999999999994</v>
      </c>
      <c r="AW122" s="50">
        <v>80.569999999999993</v>
      </c>
      <c r="AX122" s="50">
        <v>96.18</v>
      </c>
      <c r="AY122" s="50">
        <v>48.34</v>
      </c>
      <c r="AZ122" s="50">
        <v>50.878899999999987</v>
      </c>
      <c r="BA122" s="50">
        <v>69.492999999999995</v>
      </c>
      <c r="BB122" s="50">
        <v>47.341700000000003</v>
      </c>
      <c r="BC122" s="50">
        <v>39.328800000000001</v>
      </c>
      <c r="BD122" s="50"/>
      <c r="BE122" s="50">
        <f t="shared" si="24"/>
        <v>71.800490909090911</v>
      </c>
      <c r="BF122" s="49">
        <f t="shared" si="25"/>
        <v>19.631578253861786</v>
      </c>
      <c r="BG122" s="49">
        <f t="shared" si="26"/>
        <v>6.5438594179539287</v>
      </c>
      <c r="BI122">
        <v>73.806460000000015</v>
      </c>
      <c r="BJ122">
        <v>68.772210000000001</v>
      </c>
      <c r="BK122">
        <v>61.851010000000002</v>
      </c>
      <c r="BL122">
        <v>51.00264</v>
      </c>
      <c r="BM122">
        <v>66.611220000000003</v>
      </c>
      <c r="BN122">
        <v>79.402830000000023</v>
      </c>
      <c r="BO122">
        <v>72.04040999999998</v>
      </c>
      <c r="BP122">
        <v>52.451230000000024</v>
      </c>
      <c r="BQ122">
        <v>72.619950000000017</v>
      </c>
      <c r="BR122">
        <v>53.55428000000002</v>
      </c>
      <c r="BS122">
        <v>75.599680000000006</v>
      </c>
      <c r="BT122">
        <v>81.576949999999982</v>
      </c>
      <c r="BU122">
        <v>50.845860000000002</v>
      </c>
      <c r="BV122">
        <v>64.133290000000017</v>
      </c>
      <c r="BW122">
        <v>65.917410000000018</v>
      </c>
      <c r="BY122" s="50">
        <f t="shared" si="27"/>
        <v>66.01236200000001</v>
      </c>
      <c r="BZ122" s="49">
        <f t="shared" si="28"/>
        <v>10.272981415537322</v>
      </c>
      <c r="CA122" s="49">
        <f t="shared" si="29"/>
        <v>2.6524723958849559</v>
      </c>
    </row>
    <row r="123" spans="1:79" x14ac:dyDescent="0.2">
      <c r="A123" s="54">
        <v>68.378100000000003</v>
      </c>
      <c r="B123" s="54">
        <v>65.0458</v>
      </c>
      <c r="C123" s="54">
        <v>56.673599999999993</v>
      </c>
      <c r="D123" s="54">
        <v>56.090900000000005</v>
      </c>
      <c r="E123" s="54">
        <v>58.451999999999998</v>
      </c>
      <c r="F123" s="54">
        <v>54.757400000000004</v>
      </c>
      <c r="G123" s="54">
        <v>59.666700000000006</v>
      </c>
      <c r="H123" s="54">
        <v>49.740700000000004</v>
      </c>
      <c r="I123" s="54">
        <v>68.753799999999998</v>
      </c>
      <c r="J123" s="54">
        <v>65.285499999999999</v>
      </c>
      <c r="K123" s="50"/>
      <c r="L123" s="50">
        <f t="shared" si="15"/>
        <v>60.284449999999993</v>
      </c>
      <c r="M123" s="49">
        <f t="shared" si="16"/>
        <v>6.333338138813966</v>
      </c>
      <c r="N123" s="49">
        <f t="shared" si="17"/>
        <v>2.0027773710663785</v>
      </c>
      <c r="P123" s="50">
        <v>39.044399999999996</v>
      </c>
      <c r="Q123" s="50">
        <v>40.283699999999996</v>
      </c>
      <c r="R123" s="50">
        <v>73.657499999999999</v>
      </c>
      <c r="S123" s="50">
        <v>79.237400000000008</v>
      </c>
      <c r="T123" s="50">
        <v>84.75739999999999</v>
      </c>
      <c r="U123" s="50">
        <v>44.168999999999997</v>
      </c>
      <c r="V123" s="50">
        <v>63.3489</v>
      </c>
      <c r="W123" s="50">
        <v>74.082999999999998</v>
      </c>
      <c r="X123" s="50">
        <v>50.176600000000008</v>
      </c>
      <c r="Y123" s="50"/>
      <c r="Z123" s="50">
        <f t="shared" si="18"/>
        <v>60.973099999999995</v>
      </c>
      <c r="AA123" s="49">
        <f t="shared" si="19"/>
        <v>17.837975057093789</v>
      </c>
      <c r="AB123" s="49">
        <f t="shared" si="20"/>
        <v>5.9459916856979298</v>
      </c>
      <c r="AD123" s="50">
        <v>64.347359999999995</v>
      </c>
      <c r="AE123" s="50">
        <v>85.358760000000004</v>
      </c>
      <c r="AF123" s="50">
        <v>91.111679999999993</v>
      </c>
      <c r="AG123" s="50">
        <v>56.419680000000007</v>
      </c>
      <c r="AH123" s="50">
        <v>45.583200000000005</v>
      </c>
      <c r="AI123" s="50">
        <v>36.905759999999987</v>
      </c>
      <c r="AJ123" s="50">
        <v>42.581040000000002</v>
      </c>
      <c r="AK123" s="50">
        <v>40.559999999999995</v>
      </c>
      <c r="AL123" s="50">
        <v>50.932679999999998</v>
      </c>
      <c r="AM123" s="50">
        <v>51.403679999999994</v>
      </c>
      <c r="AN123" s="50"/>
      <c r="AO123" s="50">
        <f t="shared" si="21"/>
        <v>56.520384</v>
      </c>
      <c r="AP123" s="49">
        <f t="shared" si="22"/>
        <v>19.468598833187766</v>
      </c>
      <c r="AQ123" s="49">
        <f t="shared" si="23"/>
        <v>6.489532944395922</v>
      </c>
      <c r="AS123" s="50">
        <v>132.77800000000002</v>
      </c>
      <c r="AT123" s="50">
        <v>97.542000000000002</v>
      </c>
      <c r="AU123" s="50">
        <v>80.105000000000004</v>
      </c>
      <c r="AV123" s="50">
        <v>51.729000000000013</v>
      </c>
      <c r="AW123" s="50">
        <v>75.986000000000004</v>
      </c>
      <c r="AX123" s="50">
        <v>93.614999999999995</v>
      </c>
      <c r="AY123" s="50">
        <v>53.081999999999994</v>
      </c>
      <c r="AZ123" s="50">
        <v>55.869600000000005</v>
      </c>
      <c r="BA123" s="50">
        <v>64.400999999999996</v>
      </c>
      <c r="BB123" s="50">
        <v>46.438400000000001</v>
      </c>
      <c r="BC123" s="50">
        <v>32.071799999999996</v>
      </c>
      <c r="BD123" s="50"/>
      <c r="BE123" s="50">
        <f t="shared" si="24"/>
        <v>71.237981818181822</v>
      </c>
      <c r="BF123" s="49">
        <f t="shared" si="25"/>
        <v>18.995664055252195</v>
      </c>
      <c r="BG123" s="49">
        <f t="shared" si="26"/>
        <v>6.3318880184173985</v>
      </c>
      <c r="BI123">
        <v>72.834059999999994</v>
      </c>
      <c r="BJ123">
        <v>70.74378999999999</v>
      </c>
      <c r="BK123">
        <v>60.633430000000004</v>
      </c>
      <c r="BL123">
        <v>49.651289999999989</v>
      </c>
      <c r="BM123">
        <v>68.012360000000029</v>
      </c>
      <c r="BN123">
        <v>83.079100000000011</v>
      </c>
      <c r="BO123">
        <v>71.042790000000025</v>
      </c>
      <c r="BP123">
        <v>51.035789999999992</v>
      </c>
      <c r="BQ123">
        <v>70.849999999999994</v>
      </c>
      <c r="BR123">
        <v>50.473929999999996</v>
      </c>
      <c r="BS123">
        <v>76.817910000000012</v>
      </c>
      <c r="BT123">
        <v>81.414580000000001</v>
      </c>
      <c r="BU123">
        <v>52.535079999999994</v>
      </c>
      <c r="BV123">
        <v>61.533290000000022</v>
      </c>
      <c r="BW123">
        <v>66.479399999999998</v>
      </c>
      <c r="BY123" s="50">
        <f t="shared" si="27"/>
        <v>65.809119999999993</v>
      </c>
      <c r="BZ123" s="49">
        <f t="shared" si="28"/>
        <v>11.118027644738579</v>
      </c>
      <c r="CA123" s="49">
        <f t="shared" si="29"/>
        <v>2.8706623940497455</v>
      </c>
    </row>
    <row r="124" spans="1:79" x14ac:dyDescent="0.2">
      <c r="A124" s="54">
        <v>67.897900000000007</v>
      </c>
      <c r="B124" s="54">
        <v>63.739000000000004</v>
      </c>
      <c r="C124" s="54">
        <v>56.805099999999996</v>
      </c>
      <c r="D124" s="54">
        <v>57.836200000000005</v>
      </c>
      <c r="E124" s="54">
        <v>59.349699999999999</v>
      </c>
      <c r="F124" s="54">
        <v>53.202399999999997</v>
      </c>
      <c r="G124" s="54">
        <v>59.491500000000002</v>
      </c>
      <c r="H124" s="54">
        <v>50.1327</v>
      </c>
      <c r="I124" s="54">
        <v>68.951400000000007</v>
      </c>
      <c r="J124" s="54">
        <v>67.017799999999994</v>
      </c>
      <c r="K124" s="50"/>
      <c r="L124" s="50">
        <f t="shared" si="15"/>
        <v>60.442370000000004</v>
      </c>
      <c r="M124" s="49">
        <f t="shared" si="16"/>
        <v>6.3501440568174008</v>
      </c>
      <c r="N124" s="49">
        <f t="shared" si="17"/>
        <v>2.0080918689724667</v>
      </c>
      <c r="P124" s="50">
        <v>38.121600000000001</v>
      </c>
      <c r="Q124" s="50">
        <v>42.238600000000005</v>
      </c>
      <c r="R124" s="50">
        <v>75.241100000000003</v>
      </c>
      <c r="S124" s="50">
        <v>81.658299999999997</v>
      </c>
      <c r="T124" s="50">
        <v>84.164099999999991</v>
      </c>
      <c r="U124" s="50">
        <v>46.745699999999999</v>
      </c>
      <c r="V124" s="50">
        <v>60.240700000000004</v>
      </c>
      <c r="W124" s="50">
        <v>76.114800000000002</v>
      </c>
      <c r="X124" s="50">
        <v>48.764899999999983</v>
      </c>
      <c r="Y124" s="50"/>
      <c r="Z124" s="50">
        <f t="shared" si="18"/>
        <v>61.476644444444446</v>
      </c>
      <c r="AA124" s="49">
        <f t="shared" si="19"/>
        <v>18.101909015771703</v>
      </c>
      <c r="AB124" s="49">
        <f t="shared" si="20"/>
        <v>6.0339696719239013</v>
      </c>
      <c r="AD124" s="50">
        <v>63.606719999999996</v>
      </c>
      <c r="AE124" s="50">
        <v>85.84559999999999</v>
      </c>
      <c r="AF124" s="50">
        <v>89.28492</v>
      </c>
      <c r="AG124" s="50">
        <v>54.417840000000005</v>
      </c>
      <c r="AH124" s="50">
        <v>46.542479999999991</v>
      </c>
      <c r="AI124" s="50">
        <v>37.046639999999989</v>
      </c>
      <c r="AJ124" s="50">
        <v>42.494160000000001</v>
      </c>
      <c r="AK124" s="50">
        <v>39.644999999999989</v>
      </c>
      <c r="AL124" s="50">
        <v>50.998560000000005</v>
      </c>
      <c r="AM124" s="50">
        <v>51.446399999999997</v>
      </c>
      <c r="AN124" s="50"/>
      <c r="AO124" s="50">
        <f t="shared" si="21"/>
        <v>56.132831999999993</v>
      </c>
      <c r="AP124" s="49">
        <f t="shared" si="22"/>
        <v>19.173833442908581</v>
      </c>
      <c r="AQ124" s="49">
        <f t="shared" si="23"/>
        <v>6.3912778143028603</v>
      </c>
      <c r="AS124" s="50">
        <v>131.86199999999999</v>
      </c>
      <c r="AT124" s="50">
        <v>99.673000000000002</v>
      </c>
      <c r="AU124" s="50">
        <v>81.2</v>
      </c>
      <c r="AV124" s="50">
        <v>54.614000000000004</v>
      </c>
      <c r="AW124" s="50">
        <v>78.846000000000004</v>
      </c>
      <c r="AX124" s="50">
        <v>95.376000000000005</v>
      </c>
      <c r="AY124" s="50">
        <v>50.445999999999998</v>
      </c>
      <c r="AZ124" s="50">
        <v>53.854500000000002</v>
      </c>
      <c r="BA124" s="50">
        <v>65.650999999999996</v>
      </c>
      <c r="BB124" s="50">
        <v>49.051699999999997</v>
      </c>
      <c r="BC124" s="50">
        <v>36.386099999999999</v>
      </c>
      <c r="BD124" s="50"/>
      <c r="BE124" s="50">
        <f t="shared" si="24"/>
        <v>72.450936363636359</v>
      </c>
      <c r="BF124" s="49">
        <f t="shared" si="25"/>
        <v>18.880268143421567</v>
      </c>
      <c r="BG124" s="49">
        <f t="shared" si="26"/>
        <v>6.2934227144738557</v>
      </c>
      <c r="BI124">
        <v>70.895890000000009</v>
      </c>
      <c r="BJ124">
        <v>71.071780000000018</v>
      </c>
      <c r="BK124">
        <v>57.807749999999999</v>
      </c>
      <c r="BL124">
        <v>48.538359999999997</v>
      </c>
      <c r="BM124">
        <v>68.594760000000008</v>
      </c>
      <c r="BN124">
        <v>84.14757000000003</v>
      </c>
      <c r="BO124">
        <v>68.619720000000001</v>
      </c>
      <c r="BP124">
        <v>53.795949999999991</v>
      </c>
      <c r="BQ124">
        <v>68.723330000000004</v>
      </c>
      <c r="BR124">
        <v>48.319829999999982</v>
      </c>
      <c r="BS124">
        <v>75.81586999999999</v>
      </c>
      <c r="BT124">
        <v>81.613740000000007</v>
      </c>
      <c r="BU124">
        <v>56.79271</v>
      </c>
      <c r="BV124">
        <v>58.27055</v>
      </c>
      <c r="BW124">
        <v>66.642160000000018</v>
      </c>
      <c r="BY124" s="50">
        <f t="shared" si="27"/>
        <v>65.309998000000007</v>
      </c>
      <c r="BZ124" s="49">
        <f t="shared" si="28"/>
        <v>11.056730016246869</v>
      </c>
      <c r="CA124" s="49">
        <f t="shared" si="29"/>
        <v>2.854835414429052</v>
      </c>
    </row>
    <row r="125" spans="1:79" x14ac:dyDescent="0.2">
      <c r="A125" s="54">
        <v>69.944400000000002</v>
      </c>
      <c r="B125" s="54">
        <v>62.871300000000005</v>
      </c>
      <c r="C125" s="54">
        <v>57.612700000000004</v>
      </c>
      <c r="D125" s="54">
        <v>57.120599999999996</v>
      </c>
      <c r="E125" s="54">
        <v>60.456000000000003</v>
      </c>
      <c r="F125" s="54">
        <v>53.707400000000007</v>
      </c>
      <c r="G125" s="54">
        <v>58.197800000000001</v>
      </c>
      <c r="H125" s="54">
        <v>52.895099999999999</v>
      </c>
      <c r="I125" s="54">
        <v>69.1541</v>
      </c>
      <c r="J125" s="54">
        <v>68.995000000000005</v>
      </c>
      <c r="K125" s="50"/>
      <c r="L125" s="50">
        <f t="shared" si="15"/>
        <v>61.095440000000011</v>
      </c>
      <c r="M125" s="49">
        <f t="shared" si="16"/>
        <v>6.3889276111444904</v>
      </c>
      <c r="N125" s="49">
        <f t="shared" si="17"/>
        <v>2.0203563057155152</v>
      </c>
      <c r="P125" s="50">
        <v>39.777600000000007</v>
      </c>
      <c r="Q125" s="50">
        <v>44.294200000000004</v>
      </c>
      <c r="R125" s="50">
        <v>73.71629999999999</v>
      </c>
      <c r="S125" s="50">
        <v>84.363399999999999</v>
      </c>
      <c r="T125" s="50">
        <v>82.186300000000003</v>
      </c>
      <c r="U125" s="50">
        <v>50.457800000000006</v>
      </c>
      <c r="V125" s="50">
        <v>59.6922</v>
      </c>
      <c r="W125" s="50">
        <v>79.205000000000013</v>
      </c>
      <c r="X125" s="50">
        <v>49.766699999999986</v>
      </c>
      <c r="Y125" s="50"/>
      <c r="Z125" s="50">
        <f t="shared" si="18"/>
        <v>62.606611111111114</v>
      </c>
      <c r="AA125" s="49">
        <f t="shared" si="19"/>
        <v>17.439583748433069</v>
      </c>
      <c r="AB125" s="49">
        <f t="shared" si="20"/>
        <v>5.8131945828110227</v>
      </c>
      <c r="AD125" s="50">
        <v>63.033120000000004</v>
      </c>
      <c r="AE125" s="50">
        <v>88.330560000000006</v>
      </c>
      <c r="AF125" s="50">
        <v>86.65115999999999</v>
      </c>
      <c r="AG125" s="50">
        <v>54.021959999999993</v>
      </c>
      <c r="AH125" s="50">
        <v>45.691199999999988</v>
      </c>
      <c r="AI125" s="50">
        <v>35.19492000000001</v>
      </c>
      <c r="AJ125" s="50">
        <v>41.325479999999999</v>
      </c>
      <c r="AK125" s="50">
        <v>41.33784</v>
      </c>
      <c r="AL125" s="50">
        <v>47.69952</v>
      </c>
      <c r="AM125" s="50">
        <v>51.818759999999997</v>
      </c>
      <c r="AN125" s="50"/>
      <c r="AO125" s="50">
        <f t="shared" si="21"/>
        <v>55.510452000000001</v>
      </c>
      <c r="AP125" s="49">
        <f t="shared" si="22"/>
        <v>19.457277287595996</v>
      </c>
      <c r="AQ125" s="49">
        <f t="shared" si="23"/>
        <v>6.4857590958653324</v>
      </c>
      <c r="AS125" s="50">
        <v>131.87</v>
      </c>
      <c r="AT125" s="50">
        <v>99.762</v>
      </c>
      <c r="AU125" s="50">
        <v>86.27</v>
      </c>
      <c r="AV125" s="50">
        <v>56.308999999999997</v>
      </c>
      <c r="AW125" s="50">
        <v>79.73</v>
      </c>
      <c r="AX125" s="50">
        <v>89.081999999999994</v>
      </c>
      <c r="AY125" s="50">
        <v>48.491000000000014</v>
      </c>
      <c r="AZ125" s="50">
        <v>52.930199999999999</v>
      </c>
      <c r="BA125" s="50">
        <v>65.5</v>
      </c>
      <c r="BB125" s="50">
        <v>49.676900000000003</v>
      </c>
      <c r="BC125" s="50">
        <v>36.942800000000005</v>
      </c>
      <c r="BD125" s="50"/>
      <c r="BE125" s="50">
        <f t="shared" si="24"/>
        <v>72.414900000000003</v>
      </c>
      <c r="BF125" s="49">
        <f t="shared" si="25"/>
        <v>18.441106925456189</v>
      </c>
      <c r="BG125" s="49">
        <f t="shared" si="26"/>
        <v>6.1470356418187295</v>
      </c>
      <c r="BI125">
        <v>70.258629999999982</v>
      </c>
      <c r="BJ125">
        <v>68.484260000000035</v>
      </c>
      <c r="BK125">
        <v>59.382050000000021</v>
      </c>
      <c r="BL125">
        <v>48.553180000000012</v>
      </c>
      <c r="BM125">
        <v>68.84462000000002</v>
      </c>
      <c r="BN125">
        <v>82.799340000000001</v>
      </c>
      <c r="BO125">
        <v>66.984319999999997</v>
      </c>
      <c r="BP125">
        <v>57.418270000000007</v>
      </c>
      <c r="BQ125">
        <v>69.751760000000019</v>
      </c>
      <c r="BR125">
        <v>47.899020000000021</v>
      </c>
      <c r="BS125">
        <v>71.237660000000005</v>
      </c>
      <c r="BT125">
        <v>82.30313000000001</v>
      </c>
      <c r="BU125">
        <v>59.133099999999999</v>
      </c>
      <c r="BV125">
        <v>57.527079999999998</v>
      </c>
      <c r="BW125">
        <v>66.094729999999998</v>
      </c>
      <c r="BY125" s="50">
        <f t="shared" si="27"/>
        <v>65.111410000000006</v>
      </c>
      <c r="BZ125" s="49">
        <f t="shared" si="28"/>
        <v>10.279928503757036</v>
      </c>
      <c r="CA125" s="49">
        <f t="shared" si="29"/>
        <v>2.654266126350262</v>
      </c>
    </row>
    <row r="126" spans="1:79" x14ac:dyDescent="0.2">
      <c r="A126" s="54">
        <v>72.496200000000002</v>
      </c>
      <c r="B126" s="54">
        <v>62.463300000000004</v>
      </c>
      <c r="C126" s="54">
        <v>57.937100000000001</v>
      </c>
      <c r="D126" s="54">
        <v>55.431799999999996</v>
      </c>
      <c r="E126" s="54">
        <v>60.8566</v>
      </c>
      <c r="F126" s="54">
        <v>49.156099999999995</v>
      </c>
      <c r="G126" s="54">
        <v>55.853200000000001</v>
      </c>
      <c r="H126" s="54">
        <v>53.388900000000007</v>
      </c>
      <c r="I126" s="54">
        <v>68.235600000000005</v>
      </c>
      <c r="J126" s="54">
        <v>69.005300000000005</v>
      </c>
      <c r="K126" s="50"/>
      <c r="L126" s="50">
        <f t="shared" si="15"/>
        <v>60.482410000000002</v>
      </c>
      <c r="M126" s="49">
        <f t="shared" si="16"/>
        <v>7.5510612541033888</v>
      </c>
      <c r="N126" s="49">
        <f t="shared" si="17"/>
        <v>2.3878552314414172</v>
      </c>
      <c r="P126" s="50">
        <v>42.662599999999998</v>
      </c>
      <c r="Q126" s="50">
        <v>43.120599999999996</v>
      </c>
      <c r="R126" s="50">
        <v>74.664199999999994</v>
      </c>
      <c r="S126" s="50">
        <v>86.061499999999995</v>
      </c>
      <c r="T126" s="50">
        <v>80.585599999999999</v>
      </c>
      <c r="U126" s="50">
        <v>52.328900000000004</v>
      </c>
      <c r="V126" s="50">
        <v>61.31</v>
      </c>
      <c r="W126" s="50">
        <v>83.316599999999994</v>
      </c>
      <c r="X126" s="50">
        <v>53.411599999999993</v>
      </c>
      <c r="Y126" s="50"/>
      <c r="Z126" s="50">
        <f t="shared" si="18"/>
        <v>64.162399999999991</v>
      </c>
      <c r="AA126" s="49">
        <f t="shared" si="19"/>
        <v>17.303213631649456</v>
      </c>
      <c r="AB126" s="49">
        <f t="shared" si="20"/>
        <v>5.7677378772164856</v>
      </c>
      <c r="AD126" s="50">
        <v>62.787000000000006</v>
      </c>
      <c r="AE126" s="50">
        <v>87.987960000000001</v>
      </c>
      <c r="AF126" s="50">
        <v>85.326480000000004</v>
      </c>
      <c r="AG126" s="50">
        <v>53.105039999999995</v>
      </c>
      <c r="AH126" s="50">
        <v>45.688199999999995</v>
      </c>
      <c r="AI126" s="50">
        <v>38.459280000000007</v>
      </c>
      <c r="AJ126" s="50">
        <v>42.097320000000003</v>
      </c>
      <c r="AK126" s="50">
        <v>43.446720000000006</v>
      </c>
      <c r="AL126" s="50">
        <v>44.837400000000009</v>
      </c>
      <c r="AM126" s="50">
        <v>52.366799999999991</v>
      </c>
      <c r="AN126" s="50"/>
      <c r="AO126" s="50">
        <f t="shared" si="21"/>
        <v>55.610220000000005</v>
      </c>
      <c r="AP126" s="49">
        <f t="shared" si="22"/>
        <v>18.646886540696268</v>
      </c>
      <c r="AQ126" s="49">
        <f t="shared" si="23"/>
        <v>6.2156288468987562</v>
      </c>
      <c r="AS126" s="50">
        <v>129.48599999999999</v>
      </c>
      <c r="AT126" s="50">
        <v>102.035</v>
      </c>
      <c r="AU126" s="50">
        <v>84.408000000000001</v>
      </c>
      <c r="AV126" s="50">
        <v>56.521000000000001</v>
      </c>
      <c r="AW126" s="50">
        <v>77.853999999999999</v>
      </c>
      <c r="AX126" s="50">
        <v>92.18</v>
      </c>
      <c r="AY126" s="50">
        <v>49.562000000000012</v>
      </c>
      <c r="AZ126" s="50">
        <v>51.998400000000004</v>
      </c>
      <c r="BA126" s="50">
        <v>58.352999999999994</v>
      </c>
      <c r="BB126" s="50">
        <v>45.402100000000004</v>
      </c>
      <c r="BC126" s="50">
        <v>37.239999999999995</v>
      </c>
      <c r="BD126" s="50"/>
      <c r="BE126" s="50">
        <f t="shared" si="24"/>
        <v>71.367227272727277</v>
      </c>
      <c r="BF126" s="49">
        <f t="shared" si="25"/>
        <v>18.870189529195972</v>
      </c>
      <c r="BG126" s="49">
        <f t="shared" si="26"/>
        <v>6.2900631763986574</v>
      </c>
      <c r="BI126">
        <v>69.820139999999981</v>
      </c>
      <c r="BJ126">
        <v>65.951339999999988</v>
      </c>
      <c r="BK126">
        <v>60.183759999999992</v>
      </c>
      <c r="BL126">
        <v>49.410270000000011</v>
      </c>
      <c r="BM126">
        <v>68.453060000000022</v>
      </c>
      <c r="BN126">
        <v>81.109859999999998</v>
      </c>
      <c r="BO126">
        <v>66.94610000000003</v>
      </c>
      <c r="BP126">
        <v>54.888210000000001</v>
      </c>
      <c r="BQ126">
        <v>71.396129999999999</v>
      </c>
      <c r="BR126">
        <v>49.984089999999995</v>
      </c>
      <c r="BS126">
        <v>67.584400000000016</v>
      </c>
      <c r="BT126">
        <v>82.259710000000013</v>
      </c>
      <c r="BU126">
        <v>60.460400000000021</v>
      </c>
      <c r="BV126">
        <v>57.412419999999997</v>
      </c>
      <c r="BW126">
        <v>66.045850000000002</v>
      </c>
      <c r="BY126" s="50">
        <f t="shared" si="27"/>
        <v>64.793716000000003</v>
      </c>
      <c r="BZ126" s="49">
        <f t="shared" si="28"/>
        <v>9.7007402165326315</v>
      </c>
      <c r="CA126" s="49">
        <f t="shared" si="29"/>
        <v>2.5047203536343607</v>
      </c>
    </row>
    <row r="127" spans="1:79" x14ac:dyDescent="0.2">
      <c r="A127" s="54">
        <v>72.515500000000003</v>
      </c>
      <c r="B127" s="54">
        <v>63.542900000000003</v>
      </c>
      <c r="C127" s="54">
        <v>57.908900000000003</v>
      </c>
      <c r="D127" s="54">
        <v>52.778800000000004</v>
      </c>
      <c r="E127" s="54">
        <v>62.772099999999995</v>
      </c>
      <c r="F127" s="54">
        <v>43.806700000000006</v>
      </c>
      <c r="G127" s="54">
        <v>55.058599999999998</v>
      </c>
      <c r="H127" s="54">
        <v>54.135800000000003</v>
      </c>
      <c r="I127" s="54">
        <v>67.301199999999994</v>
      </c>
      <c r="J127" s="54">
        <v>68.517700000000005</v>
      </c>
      <c r="K127" s="50"/>
      <c r="L127" s="50">
        <f t="shared" si="15"/>
        <v>59.833820000000003</v>
      </c>
      <c r="M127" s="49">
        <f t="shared" si="16"/>
        <v>8.6922996894185545</v>
      </c>
      <c r="N127" s="49">
        <f t="shared" si="17"/>
        <v>2.7487465123336836</v>
      </c>
      <c r="P127" s="50">
        <v>43.952699999999993</v>
      </c>
      <c r="Q127" s="50">
        <v>41.446299999999994</v>
      </c>
      <c r="R127" s="50">
        <v>74.394000000000005</v>
      </c>
      <c r="S127" s="50">
        <v>87.847999999999999</v>
      </c>
      <c r="T127" s="50">
        <v>81.54679999999999</v>
      </c>
      <c r="U127" s="50">
        <v>53.524699999999996</v>
      </c>
      <c r="V127" s="50">
        <v>64.195999999999998</v>
      </c>
      <c r="W127" s="50">
        <v>85.86160000000001</v>
      </c>
      <c r="X127" s="50">
        <v>56.36669999999998</v>
      </c>
      <c r="Y127" s="50"/>
      <c r="Z127" s="50">
        <f t="shared" si="18"/>
        <v>65.45964444444445</v>
      </c>
      <c r="AA127" s="49">
        <f t="shared" si="19"/>
        <v>17.755309922746402</v>
      </c>
      <c r="AB127" s="49">
        <f t="shared" si="20"/>
        <v>5.9184366409154672</v>
      </c>
      <c r="AD127" s="50">
        <v>64.805999999999997</v>
      </c>
      <c r="AE127" s="50">
        <v>86.321759999999998</v>
      </c>
      <c r="AF127" s="50">
        <v>83.615159999999989</v>
      </c>
      <c r="AG127" s="50">
        <v>51.141480000000008</v>
      </c>
      <c r="AH127" s="50">
        <v>46.765680000000003</v>
      </c>
      <c r="AI127" s="50">
        <v>37.02503999999999</v>
      </c>
      <c r="AJ127" s="50">
        <v>42.678359999999991</v>
      </c>
      <c r="AK127" s="50">
        <v>45.279239999999994</v>
      </c>
      <c r="AL127" s="50">
        <v>44.902799999999992</v>
      </c>
      <c r="AM127" s="50">
        <v>52.159319999999994</v>
      </c>
      <c r="AN127" s="50"/>
      <c r="AO127" s="50">
        <f t="shared" si="21"/>
        <v>55.469484000000001</v>
      </c>
      <c r="AP127" s="49">
        <f t="shared" si="22"/>
        <v>17.88542582980903</v>
      </c>
      <c r="AQ127" s="49">
        <f t="shared" si="23"/>
        <v>5.9618086099363437</v>
      </c>
      <c r="AS127" s="50">
        <v>131.35599999999999</v>
      </c>
      <c r="AT127" s="50">
        <v>103.61799999999999</v>
      </c>
      <c r="AU127" s="50">
        <v>84.63</v>
      </c>
      <c r="AV127" s="50">
        <v>61.679000000000002</v>
      </c>
      <c r="AW127" s="50">
        <v>74.266000000000005</v>
      </c>
      <c r="AX127" s="50">
        <v>89.06</v>
      </c>
      <c r="AY127" s="50">
        <v>50.238</v>
      </c>
      <c r="AZ127" s="50">
        <v>48.274100000000004</v>
      </c>
      <c r="BA127" s="50">
        <v>61.602999999999994</v>
      </c>
      <c r="BB127" s="50">
        <v>46.596199999999996</v>
      </c>
      <c r="BC127" s="50">
        <v>41.203999999999994</v>
      </c>
      <c r="BD127" s="50"/>
      <c r="BE127" s="50">
        <f t="shared" si="24"/>
        <v>72.047663636363623</v>
      </c>
      <c r="BF127" s="49">
        <f t="shared" si="25"/>
        <v>17.289986557397878</v>
      </c>
      <c r="BG127" s="49">
        <f t="shared" si="26"/>
        <v>5.7633288524659596</v>
      </c>
      <c r="BI127">
        <v>67.809690000000018</v>
      </c>
      <c r="BJ127">
        <v>64.956189999999992</v>
      </c>
      <c r="BK127">
        <v>58.526910000000015</v>
      </c>
      <c r="BL127">
        <v>50.405940000000001</v>
      </c>
      <c r="BM127">
        <v>66.723280000000017</v>
      </c>
      <c r="BN127">
        <v>80.429960000000023</v>
      </c>
      <c r="BO127">
        <v>67.328039999999987</v>
      </c>
      <c r="BP127">
        <v>57.212090000000003</v>
      </c>
      <c r="BQ127">
        <v>70.88418999999999</v>
      </c>
      <c r="BR127">
        <v>52.081640000000021</v>
      </c>
      <c r="BS127">
        <v>64.6113</v>
      </c>
      <c r="BT127">
        <v>77.026170000000008</v>
      </c>
      <c r="BU127">
        <v>62.109710000000007</v>
      </c>
      <c r="BV127">
        <v>57.811779999999985</v>
      </c>
      <c r="BW127">
        <v>64.811240000000026</v>
      </c>
      <c r="BY127" s="50">
        <f t="shared" si="27"/>
        <v>64.181875333333338</v>
      </c>
      <c r="BZ127" s="49">
        <f t="shared" si="28"/>
        <v>8.3075524763193371</v>
      </c>
      <c r="CA127" s="49">
        <f t="shared" si="29"/>
        <v>2.1450008259019318</v>
      </c>
    </row>
    <row r="128" spans="1:79" x14ac:dyDescent="0.2">
      <c r="A128" s="54">
        <v>75.208500000000001</v>
      </c>
      <c r="B128" s="54">
        <v>63.486699999999999</v>
      </c>
      <c r="C128" s="54">
        <v>58.011300000000006</v>
      </c>
      <c r="D128" s="54">
        <v>53.097700000000003</v>
      </c>
      <c r="E128" s="54">
        <v>64.624300000000005</v>
      </c>
      <c r="F128" s="54">
        <v>45.4499</v>
      </c>
      <c r="G128" s="54">
        <v>54.896699999999996</v>
      </c>
      <c r="H128" s="54">
        <v>55.308599999999998</v>
      </c>
      <c r="I128" s="54">
        <v>65.921099999999996</v>
      </c>
      <c r="J128" s="54">
        <v>67.1798</v>
      </c>
      <c r="K128" s="50"/>
      <c r="L128" s="50">
        <f t="shared" si="15"/>
        <v>60.318460000000002</v>
      </c>
      <c r="M128" s="49">
        <f t="shared" si="16"/>
        <v>8.5750897177295453</v>
      </c>
      <c r="N128" s="49">
        <f t="shared" si="17"/>
        <v>2.7116814648315715</v>
      </c>
      <c r="P128" s="50">
        <v>45.006799999999998</v>
      </c>
      <c r="Q128" s="50">
        <v>39.418999999999997</v>
      </c>
      <c r="R128" s="50">
        <v>70.768200000000007</v>
      </c>
      <c r="S128" s="50">
        <v>88.047200000000004</v>
      </c>
      <c r="T128" s="50">
        <v>84.224299999999999</v>
      </c>
      <c r="U128" s="50">
        <v>56.592799999999997</v>
      </c>
      <c r="V128" s="50">
        <v>68.8596</v>
      </c>
      <c r="W128" s="50">
        <v>85.311700000000002</v>
      </c>
      <c r="X128" s="50">
        <v>59.513300000000015</v>
      </c>
      <c r="Y128" s="50"/>
      <c r="Z128" s="50">
        <f t="shared" si="18"/>
        <v>66.41587777777778</v>
      </c>
      <c r="AA128" s="49">
        <f t="shared" si="19"/>
        <v>17.671796193566333</v>
      </c>
      <c r="AB128" s="49">
        <f t="shared" si="20"/>
        <v>5.8905987311887777</v>
      </c>
      <c r="AD128" s="50">
        <v>67.240800000000007</v>
      </c>
      <c r="AE128" s="50">
        <v>84.133800000000008</v>
      </c>
      <c r="AF128" s="50">
        <v>81.850200000000001</v>
      </c>
      <c r="AG128" s="50">
        <v>51.846479999999993</v>
      </c>
      <c r="AH128" s="50">
        <v>46.020119999999999</v>
      </c>
      <c r="AI128" s="50">
        <v>37.297080000000015</v>
      </c>
      <c r="AJ128" s="50">
        <v>41.848439999999997</v>
      </c>
      <c r="AK128" s="50">
        <v>45.630839999999999</v>
      </c>
      <c r="AL128" s="50">
        <v>46.155119999999989</v>
      </c>
      <c r="AM128" s="50">
        <v>50.648760000000003</v>
      </c>
      <c r="AN128" s="50"/>
      <c r="AO128" s="50">
        <f t="shared" si="21"/>
        <v>55.267164000000001</v>
      </c>
      <c r="AP128" s="49">
        <f t="shared" si="22"/>
        <v>17.034609695499366</v>
      </c>
      <c r="AQ128" s="49">
        <f t="shared" si="23"/>
        <v>5.6782032318331224</v>
      </c>
      <c r="AS128" s="50">
        <v>131.42400000000001</v>
      </c>
      <c r="AT128" s="50">
        <v>102.054</v>
      </c>
      <c r="AU128" s="50">
        <v>87.064999999999998</v>
      </c>
      <c r="AV128" s="50">
        <v>60.204999999999998</v>
      </c>
      <c r="AW128" s="50">
        <v>74.033000000000001</v>
      </c>
      <c r="AX128" s="50">
        <v>87.713999999999999</v>
      </c>
      <c r="AY128" s="50">
        <v>51.258999999999986</v>
      </c>
      <c r="AZ128" s="50">
        <v>50.451400000000007</v>
      </c>
      <c r="BA128" s="50">
        <v>63.775000000000006</v>
      </c>
      <c r="BB128" s="50">
        <v>40.721400000000003</v>
      </c>
      <c r="BC128" s="50">
        <v>43.474100000000007</v>
      </c>
      <c r="BD128" s="50"/>
      <c r="BE128" s="50">
        <f t="shared" si="24"/>
        <v>72.015990909090917</v>
      </c>
      <c r="BF128" s="49">
        <f t="shared" si="25"/>
        <v>17.625630036477535</v>
      </c>
      <c r="BG128" s="49">
        <f t="shared" si="26"/>
        <v>5.8752100121591786</v>
      </c>
      <c r="BI128">
        <v>63.787100000000009</v>
      </c>
      <c r="BJ128">
        <v>64.941240000000022</v>
      </c>
      <c r="BK128">
        <v>57.470139999999986</v>
      </c>
      <c r="BL128">
        <v>52.461889999999997</v>
      </c>
      <c r="BM128">
        <v>65.504919999999998</v>
      </c>
      <c r="BN128">
        <v>80.749369999999999</v>
      </c>
      <c r="BO128">
        <v>67.033069999999981</v>
      </c>
      <c r="BP128">
        <v>61.705930000000023</v>
      </c>
      <c r="BQ128">
        <v>68.69980000000001</v>
      </c>
      <c r="BR128">
        <v>53.651650000000004</v>
      </c>
      <c r="BS128">
        <v>63.100830000000002</v>
      </c>
      <c r="BT128">
        <v>73.838570000000004</v>
      </c>
      <c r="BU128">
        <v>61.921860000000024</v>
      </c>
      <c r="BV128">
        <v>58.219590000000011</v>
      </c>
      <c r="BW128">
        <v>62.61788</v>
      </c>
      <c r="BY128" s="50">
        <f t="shared" si="27"/>
        <v>63.713589333333331</v>
      </c>
      <c r="BZ128" s="49">
        <f t="shared" si="28"/>
        <v>7.2661681437285255</v>
      </c>
      <c r="CA128" s="49">
        <f t="shared" si="29"/>
        <v>1.8761165474268959</v>
      </c>
    </row>
    <row r="129" spans="1:79" x14ac:dyDescent="0.2">
      <c r="A129" s="54">
        <v>71.572900000000004</v>
      </c>
      <c r="B129" s="54">
        <v>62.515799999999999</v>
      </c>
      <c r="C129" s="54">
        <v>56.890299999999996</v>
      </c>
      <c r="D129" s="54">
        <v>53.609099999999998</v>
      </c>
      <c r="E129" s="54">
        <v>67.657600000000002</v>
      </c>
      <c r="F129" s="54">
        <v>45.606200000000001</v>
      </c>
      <c r="G129" s="54">
        <v>54.570700000000002</v>
      </c>
      <c r="H129" s="54">
        <v>55.740700000000004</v>
      </c>
      <c r="I129" s="54">
        <v>66.6464</v>
      </c>
      <c r="J129" s="54">
        <v>64.314400000000006</v>
      </c>
      <c r="K129" s="50"/>
      <c r="L129" s="50">
        <f t="shared" si="15"/>
        <v>59.912410000000001</v>
      </c>
      <c r="M129" s="49">
        <f t="shared" si="16"/>
        <v>7.9367381514980586</v>
      </c>
      <c r="N129" s="49">
        <f t="shared" si="17"/>
        <v>2.5098169751088388</v>
      </c>
      <c r="P129" s="50">
        <v>45.871700000000004</v>
      </c>
      <c r="Q129" s="50">
        <v>37.224900000000005</v>
      </c>
      <c r="R129" s="50">
        <v>67.878</v>
      </c>
      <c r="S129" s="50">
        <v>87.453599999999994</v>
      </c>
      <c r="T129" s="50">
        <v>84.857799999999997</v>
      </c>
      <c r="U129" s="50">
        <v>58.6721</v>
      </c>
      <c r="V129" s="50">
        <v>72.881399999999999</v>
      </c>
      <c r="W129" s="50">
        <v>82.531299999999987</v>
      </c>
      <c r="X129" s="50">
        <v>60.713099999999997</v>
      </c>
      <c r="Y129" s="50"/>
      <c r="Z129" s="50">
        <f t="shared" si="18"/>
        <v>66.453766666666652</v>
      </c>
      <c r="AA129" s="49">
        <f t="shared" si="19"/>
        <v>17.510672233954978</v>
      </c>
      <c r="AB129" s="49">
        <f t="shared" si="20"/>
        <v>5.8368907446516589</v>
      </c>
      <c r="AD129" s="50">
        <v>67.902839999999998</v>
      </c>
      <c r="AE129" s="50">
        <v>81.170760000000001</v>
      </c>
      <c r="AF129" s="50">
        <v>80.055119999999988</v>
      </c>
      <c r="AG129" s="50">
        <v>52.961040000000004</v>
      </c>
      <c r="AH129" s="50">
        <v>44.535240000000002</v>
      </c>
      <c r="AI129" s="50">
        <v>39.627719999999997</v>
      </c>
      <c r="AJ129" s="50">
        <v>40.602599999999995</v>
      </c>
      <c r="AK129" s="50">
        <v>44.767800000000001</v>
      </c>
      <c r="AL129" s="50">
        <v>45.40128</v>
      </c>
      <c r="AM129" s="50">
        <v>49.378559999999993</v>
      </c>
      <c r="AN129" s="50"/>
      <c r="AO129" s="50">
        <f t="shared" si="21"/>
        <v>54.640295999999999</v>
      </c>
      <c r="AP129" s="49">
        <f t="shared" si="22"/>
        <v>16.078373542743694</v>
      </c>
      <c r="AQ129" s="49">
        <f t="shared" si="23"/>
        <v>5.3594578475812318</v>
      </c>
      <c r="AS129" s="50">
        <v>131.19</v>
      </c>
      <c r="AT129" s="50">
        <v>101.63500000000001</v>
      </c>
      <c r="AU129" s="50">
        <v>84.213999999999999</v>
      </c>
      <c r="AV129" s="50">
        <v>63.953000000000003</v>
      </c>
      <c r="AW129" s="50">
        <v>70.406000000000006</v>
      </c>
      <c r="AX129" s="50">
        <v>88.95</v>
      </c>
      <c r="AY129" s="50">
        <v>55.350999999999999</v>
      </c>
      <c r="AZ129" s="50">
        <v>49.841399999999993</v>
      </c>
      <c r="BA129" s="50">
        <v>61.543000000000006</v>
      </c>
      <c r="BB129" s="50">
        <v>40.340000000000003</v>
      </c>
      <c r="BC129" s="50">
        <v>47.168700000000001</v>
      </c>
      <c r="BD129" s="50"/>
      <c r="BE129" s="50">
        <f t="shared" si="24"/>
        <v>72.235645454545462</v>
      </c>
      <c r="BF129" s="49">
        <f t="shared" si="25"/>
        <v>16.484975061248942</v>
      </c>
      <c r="BG129" s="49">
        <f t="shared" si="26"/>
        <v>5.4949916870829805</v>
      </c>
      <c r="BI129">
        <v>60.329489999999993</v>
      </c>
      <c r="BJ129">
        <v>65.615289999999987</v>
      </c>
      <c r="BK129">
        <v>59.375679999999988</v>
      </c>
      <c r="BL129">
        <v>55.37102999999999</v>
      </c>
      <c r="BM129">
        <v>65.624259999999992</v>
      </c>
      <c r="BN129">
        <v>81.142360000000025</v>
      </c>
      <c r="BO129">
        <v>66.011140000000012</v>
      </c>
      <c r="BP129">
        <v>65.196040000000011</v>
      </c>
      <c r="BQ129">
        <v>66.023750000000007</v>
      </c>
      <c r="BR129">
        <v>52.188370000000006</v>
      </c>
      <c r="BS129">
        <v>61.863489999999999</v>
      </c>
      <c r="BT129">
        <v>72.148699999999991</v>
      </c>
      <c r="BU129">
        <v>59.748519999999999</v>
      </c>
      <c r="BV129">
        <v>58.066709999999986</v>
      </c>
      <c r="BW129">
        <v>61.635080000000002</v>
      </c>
      <c r="BY129" s="50">
        <f t="shared" si="27"/>
        <v>63.355993999999988</v>
      </c>
      <c r="BZ129" s="49">
        <f t="shared" si="28"/>
        <v>6.9750885501587936</v>
      </c>
      <c r="CA129" s="49">
        <f t="shared" si="29"/>
        <v>1.8009601195391363</v>
      </c>
    </row>
    <row r="130" spans="1:79" x14ac:dyDescent="0.2">
      <c r="A130" s="54">
        <v>72.114400000000003</v>
      </c>
      <c r="B130" s="54">
        <v>59.244399999999999</v>
      </c>
      <c r="C130" s="54">
        <v>49.887</v>
      </c>
      <c r="D130" s="54">
        <v>54.228899999999996</v>
      </c>
      <c r="E130" s="54">
        <v>66.107900000000001</v>
      </c>
      <c r="F130" s="54">
        <v>45.589200000000005</v>
      </c>
      <c r="G130" s="54">
        <v>53.372900000000001</v>
      </c>
      <c r="H130" s="54">
        <v>55.163600000000002</v>
      </c>
      <c r="I130" s="54">
        <v>66.947800000000001</v>
      </c>
      <c r="J130" s="54">
        <v>63.197599999999994</v>
      </c>
      <c r="K130" s="50"/>
      <c r="L130" s="50">
        <f t="shared" ref="L130:L193" si="30">AVERAGE(A130:J130)</f>
        <v>58.585369999999998</v>
      </c>
      <c r="M130" s="49">
        <f t="shared" ref="M130:M193" si="31">STDEV(A130:J130)</f>
        <v>8.3909977659989377</v>
      </c>
      <c r="N130" s="49">
        <f t="shared" ref="N130:N193" si="32">STDEV(A130:J130)/SQRT(COUNT(A130:J130))</f>
        <v>2.6534664781941215</v>
      </c>
      <c r="P130" s="50">
        <v>46.0321</v>
      </c>
      <c r="Q130" s="50">
        <v>36.918199999999999</v>
      </c>
      <c r="R130" s="50">
        <v>65.445899999999995</v>
      </c>
      <c r="S130" s="50">
        <v>87.283500000000004</v>
      </c>
      <c r="T130" s="50">
        <v>83.081999999999994</v>
      </c>
      <c r="U130" s="50">
        <v>61.908999999999992</v>
      </c>
      <c r="V130" s="50">
        <v>75.251800000000003</v>
      </c>
      <c r="W130" s="50">
        <v>79.494400000000013</v>
      </c>
      <c r="X130" s="50">
        <v>62.525200000000012</v>
      </c>
      <c r="Y130" s="50"/>
      <c r="Z130" s="50">
        <f t="shared" ref="Z130:Z193" si="33">AVERAGE(P130:X130)</f>
        <v>66.438011111111123</v>
      </c>
      <c r="AA130" s="49">
        <f t="shared" ref="AA130:AA193" si="34">STDEV(P130:X130)</f>
        <v>16.897986979773943</v>
      </c>
      <c r="AB130" s="49">
        <f t="shared" ref="AB130:AB193" si="35">STDEV(P130:X130)/SQRT(COUNT(P130:X130))</f>
        <v>5.6326623265913147</v>
      </c>
      <c r="AD130" s="50">
        <v>68.319839999999999</v>
      </c>
      <c r="AE130" s="50">
        <v>79.652640000000005</v>
      </c>
      <c r="AF130" s="50">
        <v>78.827280000000002</v>
      </c>
      <c r="AG130" s="50">
        <v>49.770240000000001</v>
      </c>
      <c r="AH130" s="50">
        <v>43.263599999999997</v>
      </c>
      <c r="AI130" s="50">
        <v>41.367959999999989</v>
      </c>
      <c r="AJ130" s="50">
        <v>39.953399999999995</v>
      </c>
      <c r="AK130" s="50">
        <v>44.844480000000004</v>
      </c>
      <c r="AL130" s="50">
        <v>44.167319999999997</v>
      </c>
      <c r="AM130" s="50">
        <v>48.2682</v>
      </c>
      <c r="AN130" s="50"/>
      <c r="AO130" s="50">
        <f t="shared" ref="AO130:AO193" si="36">AVERAGE(AD130:AM130)</f>
        <v>53.843496000000002</v>
      </c>
      <c r="AP130" s="49">
        <f t="shared" ref="AP130:AP193" si="37">STDEV(AE130:AM130)</f>
        <v>15.611735986904229</v>
      </c>
      <c r="AQ130" s="49">
        <f t="shared" ref="AQ130:AQ193" si="38">STDEV(AE130:AM130)/SQRT(COUNT(AE130:AM130))</f>
        <v>5.2039119956347433</v>
      </c>
      <c r="AS130" s="50">
        <v>127.46299999999999</v>
      </c>
      <c r="AT130" s="50">
        <v>104.474</v>
      </c>
      <c r="AU130" s="50">
        <v>84.364000000000004</v>
      </c>
      <c r="AV130" s="50">
        <v>61.113</v>
      </c>
      <c r="AW130" s="50">
        <v>68.376999999999995</v>
      </c>
      <c r="AX130" s="50">
        <v>89.85</v>
      </c>
      <c r="AY130" s="50">
        <v>55.545000000000002</v>
      </c>
      <c r="AZ130" s="50">
        <v>52.517399999999995</v>
      </c>
      <c r="BA130" s="50">
        <v>60.980000000000004</v>
      </c>
      <c r="BB130" s="50">
        <v>40.988100000000003</v>
      </c>
      <c r="BC130" s="50">
        <v>44.662899999999993</v>
      </c>
      <c r="BD130" s="50"/>
      <c r="BE130" s="50">
        <f t="shared" ref="BE130:BE193" si="39">AVERAGE(AS130:BC130)</f>
        <v>71.848581818181827</v>
      </c>
      <c r="BF130" s="49">
        <f t="shared" ref="BF130:BF193" si="40">STDEV(AU130:BC130)</f>
        <v>16.552599691446591</v>
      </c>
      <c r="BG130" s="49">
        <f t="shared" ref="BG130:BG193" si="41">STDEV(AU130:BC130)/SQRT(COUNT(AU130:BC130))</f>
        <v>5.5175332304821971</v>
      </c>
      <c r="BI130">
        <v>58.159139999999994</v>
      </c>
      <c r="BJ130">
        <v>63.580010000000016</v>
      </c>
      <c r="BK130">
        <v>62.280789999999996</v>
      </c>
      <c r="BL130">
        <v>57.52785999999999</v>
      </c>
      <c r="BM130">
        <v>67.626779999999997</v>
      </c>
      <c r="BN130">
        <v>81.385459999999995</v>
      </c>
      <c r="BO130">
        <v>64.691120000000012</v>
      </c>
      <c r="BP130">
        <v>66.908919999999995</v>
      </c>
      <c r="BQ130">
        <v>65.219700000000017</v>
      </c>
      <c r="BR130">
        <v>47.145410000000012</v>
      </c>
      <c r="BS130">
        <v>61.566700000000012</v>
      </c>
      <c r="BT130">
        <v>70.582719999999995</v>
      </c>
      <c r="BU130">
        <v>57.066620000000015</v>
      </c>
      <c r="BV130">
        <v>59.009860000000003</v>
      </c>
      <c r="BW130">
        <v>60.42140000000002</v>
      </c>
      <c r="BY130" s="50">
        <f t="shared" si="27"/>
        <v>62.878166</v>
      </c>
      <c r="BZ130" s="49">
        <f t="shared" si="28"/>
        <v>7.5838339132911203</v>
      </c>
      <c r="CA130" s="49">
        <f t="shared" si="29"/>
        <v>1.9581374964386353</v>
      </c>
    </row>
    <row r="131" spans="1:79" x14ac:dyDescent="0.2">
      <c r="A131" s="54">
        <v>71.145700000000005</v>
      </c>
      <c r="B131" s="54">
        <v>57.356999999999999</v>
      </c>
      <c r="C131" s="54">
        <v>55.142899999999997</v>
      </c>
      <c r="D131" s="54">
        <v>56.057299999999998</v>
      </c>
      <c r="E131" s="54">
        <v>65.974500000000006</v>
      </c>
      <c r="F131" s="54">
        <v>46.225700000000003</v>
      </c>
      <c r="G131" s="54">
        <v>51.899000000000001</v>
      </c>
      <c r="H131" s="54">
        <v>55.259299999999996</v>
      </c>
      <c r="I131" s="54">
        <v>65.971900000000005</v>
      </c>
      <c r="J131" s="54">
        <v>63.41</v>
      </c>
      <c r="K131" s="50"/>
      <c r="L131" s="50">
        <f t="shared" si="30"/>
        <v>58.844329999999999</v>
      </c>
      <c r="M131" s="49">
        <f t="shared" si="31"/>
        <v>7.5851519250953494</v>
      </c>
      <c r="N131" s="49">
        <f t="shared" si="32"/>
        <v>2.3986356481712199</v>
      </c>
      <c r="P131" s="50">
        <v>44.982200000000006</v>
      </c>
      <c r="Q131" s="50">
        <v>37.416399999999996</v>
      </c>
      <c r="R131" s="50">
        <v>61.290800000000004</v>
      </c>
      <c r="S131" s="50">
        <v>86.868200000000002</v>
      </c>
      <c r="T131" s="50">
        <v>81.292000000000002</v>
      </c>
      <c r="U131" s="50">
        <v>63.4345</v>
      </c>
      <c r="V131" s="50">
        <v>76.608499999999992</v>
      </c>
      <c r="W131" s="50">
        <v>75.842900000000014</v>
      </c>
      <c r="X131" s="50">
        <v>63.513000000000005</v>
      </c>
      <c r="Y131" s="50"/>
      <c r="Z131" s="50">
        <f t="shared" si="33"/>
        <v>65.694277777777785</v>
      </c>
      <c r="AA131" s="49">
        <f t="shared" si="34"/>
        <v>16.475824800657001</v>
      </c>
      <c r="AB131" s="49">
        <f t="shared" si="35"/>
        <v>5.4919416002190005</v>
      </c>
      <c r="AD131" s="50">
        <v>69.893639999999991</v>
      </c>
      <c r="AE131" s="50">
        <v>78.849239999999995</v>
      </c>
      <c r="AF131" s="50">
        <v>77.349239999999995</v>
      </c>
      <c r="AG131" s="50">
        <v>48.880560000000003</v>
      </c>
      <c r="AH131" s="50">
        <v>40.311479999999996</v>
      </c>
      <c r="AI131" s="50">
        <v>40.02948</v>
      </c>
      <c r="AJ131" s="50">
        <v>39.018120000000003</v>
      </c>
      <c r="AK131" s="50">
        <v>44.316119999999991</v>
      </c>
      <c r="AL131" s="50">
        <v>44.493600000000001</v>
      </c>
      <c r="AM131" s="50">
        <v>46.665120000000009</v>
      </c>
      <c r="AN131" s="50"/>
      <c r="AO131" s="50">
        <f t="shared" si="36"/>
        <v>52.98066</v>
      </c>
      <c r="AP131" s="49">
        <f t="shared" si="37"/>
        <v>15.645378419162629</v>
      </c>
      <c r="AQ131" s="49">
        <f t="shared" si="38"/>
        <v>5.2151261397208764</v>
      </c>
      <c r="AS131" s="50">
        <v>132.79500000000002</v>
      </c>
      <c r="AT131" s="50">
        <v>109</v>
      </c>
      <c r="AU131" s="50">
        <v>85.14</v>
      </c>
      <c r="AV131" s="50">
        <v>59.41</v>
      </c>
      <c r="AW131" s="50">
        <v>66.415999999999997</v>
      </c>
      <c r="AX131" s="50">
        <v>90.343999999999994</v>
      </c>
      <c r="AY131" s="50">
        <v>49.403999999999996</v>
      </c>
      <c r="AZ131" s="50">
        <v>52.744699999999995</v>
      </c>
      <c r="BA131" s="50">
        <v>59.932000000000002</v>
      </c>
      <c r="BB131" s="50">
        <v>43.215699999999998</v>
      </c>
      <c r="BC131" s="50">
        <v>46.935500000000005</v>
      </c>
      <c r="BD131" s="50"/>
      <c r="BE131" s="50">
        <f t="shared" si="39"/>
        <v>72.303354545454553</v>
      </c>
      <c r="BF131" s="49">
        <f t="shared" si="40"/>
        <v>16.550031351036054</v>
      </c>
      <c r="BG131" s="49">
        <f t="shared" si="41"/>
        <v>5.5166771170120183</v>
      </c>
      <c r="BI131">
        <v>56.912050000000008</v>
      </c>
      <c r="BJ131">
        <v>59.04522</v>
      </c>
      <c r="BK131">
        <v>65.149370000000005</v>
      </c>
      <c r="BL131">
        <v>58.497269999999986</v>
      </c>
      <c r="BM131">
        <v>69.249570000000006</v>
      </c>
      <c r="BN131">
        <v>80.941379999999981</v>
      </c>
      <c r="BO131">
        <v>70.055309999999992</v>
      </c>
      <c r="BP131">
        <v>67.177889999999991</v>
      </c>
      <c r="BQ131">
        <v>65.744900000000001</v>
      </c>
      <c r="BR131">
        <v>44.112120000000004</v>
      </c>
      <c r="BS131">
        <v>62.833290000000019</v>
      </c>
      <c r="BT131">
        <v>69.573270000000008</v>
      </c>
      <c r="BU131">
        <v>56.183920000000001</v>
      </c>
      <c r="BV131">
        <v>65.021190000000018</v>
      </c>
      <c r="BW131">
        <v>58.449040000000011</v>
      </c>
      <c r="BY131" s="50">
        <f t="shared" ref="BY131:BY194" si="42">AVERAGE(BI131:BW131)</f>
        <v>63.26305266666666</v>
      </c>
      <c r="BZ131" s="49">
        <f t="shared" ref="BZ131:BZ194" si="43">STDEV(BI131:BW131)</f>
        <v>8.3816116502653806</v>
      </c>
      <c r="CA131" s="49">
        <f t="shared" ref="CA131:CA194" si="44">STDEV(BI131:BW131)/SQRT(COUNT(BI131:BW131))</f>
        <v>2.1641228223903921</v>
      </c>
    </row>
    <row r="132" spans="1:79" x14ac:dyDescent="0.2">
      <c r="A132" s="54">
        <v>70.339299999999994</v>
      </c>
      <c r="B132" s="54">
        <v>55.864800000000002</v>
      </c>
      <c r="C132" s="54">
        <v>55.162499999999994</v>
      </c>
      <c r="D132" s="54">
        <v>57.067999999999998</v>
      </c>
      <c r="E132" s="54">
        <v>67.214699999999993</v>
      </c>
      <c r="F132" s="54">
        <v>46.135599999999997</v>
      </c>
      <c r="G132" s="54">
        <v>52.041899999999998</v>
      </c>
      <c r="H132" s="54">
        <v>56.898099999999999</v>
      </c>
      <c r="I132" s="54">
        <v>65.565100000000001</v>
      </c>
      <c r="J132" s="54">
        <v>63.293700000000001</v>
      </c>
      <c r="K132" s="50"/>
      <c r="L132" s="50">
        <f t="shared" si="30"/>
        <v>58.958369999999988</v>
      </c>
      <c r="M132" s="49">
        <f t="shared" si="31"/>
        <v>7.4847587623933229</v>
      </c>
      <c r="N132" s="49">
        <f t="shared" si="32"/>
        <v>2.3668885426065929</v>
      </c>
      <c r="P132" s="50">
        <v>46.001599999999996</v>
      </c>
      <c r="Q132" s="50">
        <v>37.752700000000004</v>
      </c>
      <c r="R132" s="50">
        <v>61.151200000000003</v>
      </c>
      <c r="S132" s="50">
        <v>85.480199999999996</v>
      </c>
      <c r="T132" s="50">
        <v>79.787000000000006</v>
      </c>
      <c r="U132" s="50">
        <v>61.814300000000003</v>
      </c>
      <c r="V132" s="50">
        <v>77.395499999999998</v>
      </c>
      <c r="W132" s="50">
        <v>70.719699999999989</v>
      </c>
      <c r="X132" s="50">
        <v>62.006499999999988</v>
      </c>
      <c r="Y132" s="50"/>
      <c r="Z132" s="50">
        <f t="shared" si="33"/>
        <v>64.678744444444447</v>
      </c>
      <c r="AA132" s="49">
        <f t="shared" si="34"/>
        <v>15.65569405688476</v>
      </c>
      <c r="AB132" s="49">
        <f t="shared" si="35"/>
        <v>5.2185646856282535</v>
      </c>
      <c r="AD132" s="50">
        <v>68.07983999999999</v>
      </c>
      <c r="AE132" s="50">
        <v>78.416640000000001</v>
      </c>
      <c r="AF132" s="50">
        <v>75.843000000000004</v>
      </c>
      <c r="AG132" s="50">
        <v>47.26032</v>
      </c>
      <c r="AH132" s="50">
        <v>39.767399999999995</v>
      </c>
      <c r="AI132" s="50">
        <v>36.756959999999992</v>
      </c>
      <c r="AJ132" s="50">
        <v>38.525399999999998</v>
      </c>
      <c r="AK132" s="50">
        <v>42.869639999999997</v>
      </c>
      <c r="AL132" s="50">
        <v>47.020799999999994</v>
      </c>
      <c r="AM132" s="50">
        <v>45.590519999999991</v>
      </c>
      <c r="AN132" s="50"/>
      <c r="AO132" s="50">
        <f t="shared" si="36"/>
        <v>52.013051999999995</v>
      </c>
      <c r="AP132" s="49">
        <f t="shared" si="37"/>
        <v>15.705558358110046</v>
      </c>
      <c r="AQ132" s="49">
        <f t="shared" si="38"/>
        <v>5.2351861193700158</v>
      </c>
      <c r="AS132" s="50">
        <v>130.81200000000001</v>
      </c>
      <c r="AT132" s="50">
        <v>106.57</v>
      </c>
      <c r="AU132" s="50">
        <v>89.028999999999996</v>
      </c>
      <c r="AV132" s="50">
        <v>58.033000000000001</v>
      </c>
      <c r="AW132" s="50">
        <v>65.968999999999994</v>
      </c>
      <c r="AX132" s="50">
        <v>90.596999999999994</v>
      </c>
      <c r="AY132" s="50">
        <v>49.717000000000013</v>
      </c>
      <c r="AZ132" s="50">
        <v>55.131900000000002</v>
      </c>
      <c r="BA132" s="50">
        <v>58.742999999999995</v>
      </c>
      <c r="BB132" s="50">
        <v>45.606899999999996</v>
      </c>
      <c r="BC132" s="50">
        <v>41.666700000000006</v>
      </c>
      <c r="BD132" s="50"/>
      <c r="BE132" s="50">
        <f t="shared" si="39"/>
        <v>71.988681818181803</v>
      </c>
      <c r="BF132" s="49">
        <f t="shared" si="40"/>
        <v>17.568817834265634</v>
      </c>
      <c r="BG132" s="49">
        <f t="shared" si="41"/>
        <v>5.8562726114218782</v>
      </c>
      <c r="BI132">
        <v>54.706599999999995</v>
      </c>
      <c r="BJ132">
        <v>55.628039999999984</v>
      </c>
      <c r="BK132">
        <v>67.992599999999982</v>
      </c>
      <c r="BL132">
        <v>60.093670000000003</v>
      </c>
      <c r="BM132">
        <v>70.110170000000011</v>
      </c>
      <c r="BN132">
        <v>78.811460000000011</v>
      </c>
      <c r="BO132">
        <v>72.838220000000007</v>
      </c>
      <c r="BP132">
        <v>66.284140000000008</v>
      </c>
      <c r="BQ132">
        <v>65.972920000000016</v>
      </c>
      <c r="BR132">
        <v>43.992779999999996</v>
      </c>
      <c r="BS132">
        <v>62.647649999999985</v>
      </c>
      <c r="BT132">
        <v>69.348890000000011</v>
      </c>
      <c r="BU132">
        <v>56.646850000000001</v>
      </c>
      <c r="BV132">
        <v>62.884250000000009</v>
      </c>
      <c r="BW132">
        <v>56.600699999999989</v>
      </c>
      <c r="BY132" s="50">
        <f t="shared" si="42"/>
        <v>62.970595999999993</v>
      </c>
      <c r="BZ132" s="49">
        <f t="shared" si="43"/>
        <v>8.686982150876954</v>
      </c>
      <c r="CA132" s="49">
        <f t="shared" si="44"/>
        <v>2.2429691466098354</v>
      </c>
    </row>
    <row r="133" spans="1:79" x14ac:dyDescent="0.2">
      <c r="A133" s="54">
        <v>70.092600000000004</v>
      </c>
      <c r="B133" s="54">
        <v>54.275700000000001</v>
      </c>
      <c r="C133" s="54">
        <v>55.480999999999995</v>
      </c>
      <c r="D133" s="54">
        <v>56.247100000000003</v>
      </c>
      <c r="E133" s="54">
        <v>66.855999999999995</v>
      </c>
      <c r="F133" s="54">
        <v>44.080699999999993</v>
      </c>
      <c r="G133" s="54">
        <v>52.085999999999999</v>
      </c>
      <c r="H133" s="54">
        <v>58.123500000000007</v>
      </c>
      <c r="I133" s="54">
        <v>64.261499999999998</v>
      </c>
      <c r="J133" s="54">
        <v>63.493200000000002</v>
      </c>
      <c r="K133" s="50"/>
      <c r="L133" s="50">
        <f t="shared" si="30"/>
        <v>58.49973</v>
      </c>
      <c r="M133" s="49">
        <f t="shared" si="31"/>
        <v>7.7715294445030763</v>
      </c>
      <c r="N133" s="49">
        <f t="shared" si="32"/>
        <v>2.4575733947692853</v>
      </c>
      <c r="P133" s="50">
        <v>49.756299999999996</v>
      </c>
      <c r="Q133" s="50">
        <v>38.074100000000001</v>
      </c>
      <c r="R133" s="50">
        <v>61.142300000000006</v>
      </c>
      <c r="S133" s="50">
        <v>83.112899999999996</v>
      </c>
      <c r="T133" s="50">
        <v>79.744900000000001</v>
      </c>
      <c r="U133" s="50">
        <v>56.74430000000001</v>
      </c>
      <c r="V133" s="50">
        <v>79.146900000000002</v>
      </c>
      <c r="W133" s="50">
        <v>66.116500000000002</v>
      </c>
      <c r="X133" s="50">
        <v>59.932600000000008</v>
      </c>
      <c r="Y133" s="50"/>
      <c r="Z133" s="50">
        <f t="shared" si="33"/>
        <v>63.752311111111112</v>
      </c>
      <c r="AA133" s="49">
        <f t="shared" si="34"/>
        <v>14.995630535463039</v>
      </c>
      <c r="AB133" s="49">
        <f t="shared" si="35"/>
        <v>4.9985435118210129</v>
      </c>
      <c r="AD133" s="50">
        <v>66.741839999999996</v>
      </c>
      <c r="AE133" s="50">
        <v>76.059240000000003</v>
      </c>
      <c r="AF133" s="50">
        <v>72.518039999999999</v>
      </c>
      <c r="AG133" s="50">
        <v>46.335840000000005</v>
      </c>
      <c r="AH133" s="50">
        <v>39.996600000000001</v>
      </c>
      <c r="AI133" s="50">
        <v>35.008319999999991</v>
      </c>
      <c r="AJ133" s="50">
        <v>39.793320000000001</v>
      </c>
      <c r="AK133" s="50">
        <v>41.441280000000006</v>
      </c>
      <c r="AL133" s="50">
        <v>47.611800000000002</v>
      </c>
      <c r="AM133" s="50">
        <v>45.708600000000004</v>
      </c>
      <c r="AN133" s="50"/>
      <c r="AO133" s="50">
        <f t="shared" si="36"/>
        <v>51.121487999999999</v>
      </c>
      <c r="AP133" s="49">
        <f t="shared" si="37"/>
        <v>14.673718593907978</v>
      </c>
      <c r="AQ133" s="49">
        <f t="shared" si="38"/>
        <v>4.8912395313026593</v>
      </c>
      <c r="AS133" s="50">
        <v>133.11799999999999</v>
      </c>
      <c r="AT133" s="50">
        <v>108.209</v>
      </c>
      <c r="AU133" s="50">
        <v>92.652000000000001</v>
      </c>
      <c r="AV133" s="50">
        <v>57.58</v>
      </c>
      <c r="AW133" s="50">
        <v>65.173000000000002</v>
      </c>
      <c r="AX133" s="50">
        <v>89.653000000000006</v>
      </c>
      <c r="AY133" s="50">
        <v>52.067999999999998</v>
      </c>
      <c r="AZ133" s="50">
        <v>54.880899999999997</v>
      </c>
      <c r="BA133" s="50">
        <v>61.015000000000001</v>
      </c>
      <c r="BB133" s="50">
        <v>50.669499999999999</v>
      </c>
      <c r="BC133" s="50">
        <v>41.147099999999995</v>
      </c>
      <c r="BD133" s="50"/>
      <c r="BE133" s="50">
        <f t="shared" si="39"/>
        <v>73.287772727272724</v>
      </c>
      <c r="BF133" s="49">
        <f t="shared" si="40"/>
        <v>17.471984089607588</v>
      </c>
      <c r="BG133" s="49">
        <f t="shared" si="41"/>
        <v>5.8239946965358627</v>
      </c>
      <c r="BI133">
        <v>55.388190000000009</v>
      </c>
      <c r="BJ133">
        <v>54.541759999999996</v>
      </c>
      <c r="BK133">
        <v>69.17183</v>
      </c>
      <c r="BL133">
        <v>62.059009999999986</v>
      </c>
      <c r="BM133">
        <v>73.330140000000029</v>
      </c>
      <c r="BN133">
        <v>74.853350000000006</v>
      </c>
      <c r="BO133">
        <v>73.518250000000023</v>
      </c>
      <c r="BP133">
        <v>61.046049999999994</v>
      </c>
      <c r="BQ133">
        <v>67.062840000000023</v>
      </c>
      <c r="BR133">
        <v>44.758870000000002</v>
      </c>
      <c r="BS133">
        <v>59.663630000000026</v>
      </c>
      <c r="BT133">
        <v>69.668300000000016</v>
      </c>
      <c r="BU133">
        <v>57.83232000000001</v>
      </c>
      <c r="BV133">
        <v>63.13918000000001</v>
      </c>
      <c r="BW133">
        <v>55.368559999999988</v>
      </c>
      <c r="BY133" s="50">
        <f t="shared" si="42"/>
        <v>62.760152000000012</v>
      </c>
      <c r="BZ133" s="49">
        <f t="shared" si="43"/>
        <v>8.531734733172204</v>
      </c>
      <c r="CA133" s="49">
        <f t="shared" si="44"/>
        <v>2.2028844357223551</v>
      </c>
    </row>
    <row r="134" spans="1:79" x14ac:dyDescent="0.2">
      <c r="A134" s="54">
        <v>70.619699999999995</v>
      </c>
      <c r="B134" s="54">
        <v>53.646799999999999</v>
      </c>
      <c r="C134" s="54">
        <v>56.958699999999993</v>
      </c>
      <c r="D134" s="54">
        <v>51.832899999999995</v>
      </c>
      <c r="E134" s="54">
        <v>65.249200000000002</v>
      </c>
      <c r="F134" s="54">
        <v>42.729200000000006</v>
      </c>
      <c r="G134" s="54">
        <v>53.860100000000003</v>
      </c>
      <c r="H134" s="54">
        <v>58.182100000000005</v>
      </c>
      <c r="I134" s="54">
        <v>61.962999999999994</v>
      </c>
      <c r="J134" s="54">
        <v>65.561899999999994</v>
      </c>
      <c r="K134" s="50"/>
      <c r="L134" s="50">
        <f t="shared" si="30"/>
        <v>58.060359999999989</v>
      </c>
      <c r="M134" s="49">
        <f t="shared" si="31"/>
        <v>8.1178543925240927</v>
      </c>
      <c r="N134" s="49">
        <f t="shared" si="32"/>
        <v>2.5670909593978686</v>
      </c>
      <c r="P134" s="50">
        <v>47.567300000000003</v>
      </c>
      <c r="Q134" s="50">
        <v>37.979900000000001</v>
      </c>
      <c r="R134" s="50">
        <v>62.437100000000001</v>
      </c>
      <c r="S134" s="50">
        <v>80.356999999999999</v>
      </c>
      <c r="T134" s="50">
        <v>78.641300000000001</v>
      </c>
      <c r="U134" s="50">
        <v>52.5976</v>
      </c>
      <c r="V134" s="50">
        <v>78.517600000000002</v>
      </c>
      <c r="W134" s="50">
        <v>67.241299999999995</v>
      </c>
      <c r="X134" s="50">
        <v>58.022300000000001</v>
      </c>
      <c r="Y134" s="50"/>
      <c r="Z134" s="50">
        <f t="shared" si="33"/>
        <v>62.595711111111115</v>
      </c>
      <c r="AA134" s="49">
        <f t="shared" si="34"/>
        <v>15.002946032983353</v>
      </c>
      <c r="AB134" s="49">
        <f t="shared" si="35"/>
        <v>5.0009820109944512</v>
      </c>
      <c r="AD134" s="50">
        <v>67.920360000000002</v>
      </c>
      <c r="AE134" s="50">
        <v>73.879679999999993</v>
      </c>
      <c r="AF134" s="50">
        <v>70.857600000000005</v>
      </c>
      <c r="AG134" s="50">
        <v>48.100439999999992</v>
      </c>
      <c r="AH134" s="50">
        <v>38.816879999999991</v>
      </c>
      <c r="AI134" s="50">
        <v>36.194520000000011</v>
      </c>
      <c r="AJ134" s="50">
        <v>38.323919999999994</v>
      </c>
      <c r="AK134" s="50">
        <v>40.408560000000001</v>
      </c>
      <c r="AL134" s="50">
        <v>46.655160000000002</v>
      </c>
      <c r="AM134" s="50">
        <v>46.074840000000002</v>
      </c>
      <c r="AN134" s="50"/>
      <c r="AO134" s="50">
        <f t="shared" si="36"/>
        <v>50.723196000000002</v>
      </c>
      <c r="AP134" s="49">
        <f t="shared" si="37"/>
        <v>13.994499951195117</v>
      </c>
      <c r="AQ134" s="49">
        <f t="shared" si="38"/>
        <v>4.6648333170650389</v>
      </c>
      <c r="AS134" s="50">
        <v>132.227</v>
      </c>
      <c r="AT134" s="50">
        <v>109.98699999999999</v>
      </c>
      <c r="AU134" s="50">
        <v>90.759</v>
      </c>
      <c r="AV134" s="50">
        <v>58.132000000000005</v>
      </c>
      <c r="AW134" s="50">
        <v>60.399000000000001</v>
      </c>
      <c r="AX134" s="50">
        <v>91</v>
      </c>
      <c r="AY134" s="50">
        <v>55.543999999999997</v>
      </c>
      <c r="AZ134" s="50">
        <v>56.349100000000007</v>
      </c>
      <c r="BA134" s="50">
        <v>60.659000000000006</v>
      </c>
      <c r="BB134" s="50">
        <v>49.146799999999999</v>
      </c>
      <c r="BC134" s="50">
        <v>47.412899999999993</v>
      </c>
      <c r="BD134" s="50"/>
      <c r="BE134" s="50">
        <f t="shared" si="39"/>
        <v>73.783254545454554</v>
      </c>
      <c r="BF134" s="49">
        <f t="shared" si="40"/>
        <v>16.296315803349508</v>
      </c>
      <c r="BG134" s="49">
        <f t="shared" si="41"/>
        <v>5.4321052677831689</v>
      </c>
      <c r="BI134">
        <v>56.363709999999983</v>
      </c>
      <c r="BJ134">
        <v>53.868750000000006</v>
      </c>
      <c r="BK134">
        <v>68.894800000000004</v>
      </c>
      <c r="BL134">
        <v>62.488920000000007</v>
      </c>
      <c r="BM134">
        <v>76.446889999999996</v>
      </c>
      <c r="BN134">
        <v>70.925920000000019</v>
      </c>
      <c r="BO134">
        <v>74.42564999999999</v>
      </c>
      <c r="BP134">
        <v>54.54358000000002</v>
      </c>
      <c r="BQ134">
        <v>69.235530000000011</v>
      </c>
      <c r="BR134">
        <v>45.132620000000003</v>
      </c>
      <c r="BS134">
        <v>62.804430000000025</v>
      </c>
      <c r="BT134">
        <v>67.632500000000022</v>
      </c>
      <c r="BU134">
        <v>58.006389999999982</v>
      </c>
      <c r="BV134">
        <v>61.822280000000006</v>
      </c>
      <c r="BW134">
        <v>54.408119999999982</v>
      </c>
      <c r="BY134" s="50">
        <f t="shared" si="42"/>
        <v>62.466672666666668</v>
      </c>
      <c r="BZ134" s="49">
        <f t="shared" si="43"/>
        <v>8.7978321997454856</v>
      </c>
      <c r="CA134" s="49">
        <f t="shared" si="44"/>
        <v>2.2715905061561088</v>
      </c>
    </row>
    <row r="135" spans="1:79" x14ac:dyDescent="0.2">
      <c r="A135" s="54">
        <v>71.3352</v>
      </c>
      <c r="B135" s="54">
        <v>54.964399999999998</v>
      </c>
      <c r="C135" s="54">
        <v>58.540400000000005</v>
      </c>
      <c r="D135" s="54">
        <v>51.0351</v>
      </c>
      <c r="E135" s="54">
        <v>63.365300000000005</v>
      </c>
      <c r="F135" s="54">
        <v>42.172799999999995</v>
      </c>
      <c r="G135" s="54">
        <v>53.754599999999996</v>
      </c>
      <c r="H135" s="54">
        <v>56.777799999999999</v>
      </c>
      <c r="I135" s="54">
        <v>64.539500000000004</v>
      </c>
      <c r="J135" s="54">
        <v>64.627200000000002</v>
      </c>
      <c r="K135" s="50"/>
      <c r="L135" s="50">
        <f t="shared" si="30"/>
        <v>58.111229999999999</v>
      </c>
      <c r="M135" s="49">
        <f t="shared" si="31"/>
        <v>8.3080236148288691</v>
      </c>
      <c r="N135" s="49">
        <f t="shared" si="32"/>
        <v>2.6272277477324675</v>
      </c>
      <c r="P135" s="50">
        <v>47.995800000000003</v>
      </c>
      <c r="Q135" s="50">
        <v>39.424599999999998</v>
      </c>
      <c r="R135" s="50">
        <v>60.418700000000001</v>
      </c>
      <c r="S135" s="50">
        <v>77.691800000000001</v>
      </c>
      <c r="T135" s="50">
        <v>75.766599999999997</v>
      </c>
      <c r="U135" s="50">
        <v>51.870900000000006</v>
      </c>
      <c r="V135" s="50">
        <v>80.522799999999989</v>
      </c>
      <c r="W135" s="50">
        <v>67.137699999999995</v>
      </c>
      <c r="X135" s="50">
        <v>56.223399999999998</v>
      </c>
      <c r="Y135" s="50"/>
      <c r="Z135" s="50">
        <f t="shared" si="33"/>
        <v>61.894699999999993</v>
      </c>
      <c r="AA135" s="49">
        <f t="shared" si="34"/>
        <v>14.358693960367725</v>
      </c>
      <c r="AB135" s="49">
        <f t="shared" si="35"/>
        <v>4.7862313201225755</v>
      </c>
      <c r="AD135" s="50">
        <v>63.590519999999991</v>
      </c>
      <c r="AE135" s="50">
        <v>73.38252</v>
      </c>
      <c r="AF135" s="50">
        <v>71.008919999999989</v>
      </c>
      <c r="AG135" s="50">
        <v>47.894400000000005</v>
      </c>
      <c r="AH135" s="50">
        <v>38.117880000000014</v>
      </c>
      <c r="AI135" s="50">
        <v>38.921879999999994</v>
      </c>
      <c r="AJ135" s="50">
        <v>36.434519999999999</v>
      </c>
      <c r="AK135" s="50">
        <v>42.109919999999995</v>
      </c>
      <c r="AL135" s="50">
        <v>42.96828</v>
      </c>
      <c r="AM135" s="50">
        <v>46.137839999999997</v>
      </c>
      <c r="AN135" s="50"/>
      <c r="AO135" s="50">
        <f t="shared" si="36"/>
        <v>50.056667999999995</v>
      </c>
      <c r="AP135" s="49">
        <f t="shared" si="37"/>
        <v>13.91155228096417</v>
      </c>
      <c r="AQ135" s="49">
        <f t="shared" si="38"/>
        <v>4.6371840936547235</v>
      </c>
      <c r="AS135" s="50">
        <v>131.941</v>
      </c>
      <c r="AT135" s="50">
        <v>110.146</v>
      </c>
      <c r="AU135" s="50">
        <v>94.542000000000002</v>
      </c>
      <c r="AV135" s="50">
        <v>57.573999999999998</v>
      </c>
      <c r="AW135" s="50">
        <v>58.453000000000003</v>
      </c>
      <c r="AX135" s="50">
        <v>85.314999999999998</v>
      </c>
      <c r="AY135" s="50">
        <v>50.747000000000014</v>
      </c>
      <c r="AZ135" s="50">
        <v>55.351200000000006</v>
      </c>
      <c r="BA135" s="50">
        <v>63.007000000000005</v>
      </c>
      <c r="BB135" s="50">
        <v>54.005499999999998</v>
      </c>
      <c r="BC135" s="50">
        <v>41.470299999999995</v>
      </c>
      <c r="BD135" s="50"/>
      <c r="BE135" s="50">
        <f t="shared" si="39"/>
        <v>72.959272727272733</v>
      </c>
      <c r="BF135" s="49">
        <f t="shared" si="40"/>
        <v>16.923717638527634</v>
      </c>
      <c r="BG135" s="49">
        <f t="shared" si="41"/>
        <v>5.641239212842545</v>
      </c>
      <c r="BI135">
        <v>60.04752000000002</v>
      </c>
      <c r="BJ135">
        <v>53.445080000000019</v>
      </c>
      <c r="BK135">
        <v>67.756389999999982</v>
      </c>
      <c r="BL135">
        <v>60.960509999999999</v>
      </c>
      <c r="BM135">
        <v>77.877279999999985</v>
      </c>
      <c r="BN135">
        <v>68.533919999999995</v>
      </c>
      <c r="BO135">
        <v>75.733840000000015</v>
      </c>
      <c r="BP135">
        <v>50.873549999999994</v>
      </c>
      <c r="BQ135">
        <v>71.217640000000017</v>
      </c>
      <c r="BR135">
        <v>46.347859999999997</v>
      </c>
      <c r="BS135">
        <v>65.839929999999981</v>
      </c>
      <c r="BT135">
        <v>64.508340000000004</v>
      </c>
      <c r="BU135">
        <v>56.931550000000001</v>
      </c>
      <c r="BV135">
        <v>58.351280000000017</v>
      </c>
      <c r="BW135">
        <v>52.332279999999983</v>
      </c>
      <c r="BY135" s="50">
        <f t="shared" si="42"/>
        <v>62.050464666666656</v>
      </c>
      <c r="BZ135" s="49">
        <f t="shared" si="43"/>
        <v>9.2652651633946377</v>
      </c>
      <c r="CA135" s="49">
        <f t="shared" si="44"/>
        <v>2.3922811784015448</v>
      </c>
    </row>
    <row r="136" spans="1:79" x14ac:dyDescent="0.2">
      <c r="A136" s="54">
        <v>69.982900000000001</v>
      </c>
      <c r="B136" s="54">
        <v>54.6357</v>
      </c>
      <c r="C136" s="54">
        <v>60.438500000000005</v>
      </c>
      <c r="D136" s="54">
        <v>48.923500000000004</v>
      </c>
      <c r="E136" s="54">
        <v>63.248800000000003</v>
      </c>
      <c r="F136" s="54">
        <v>41.731499999999997</v>
      </c>
      <c r="G136" s="54">
        <v>53.368099999999998</v>
      </c>
      <c r="H136" s="54">
        <v>55.580200000000005</v>
      </c>
      <c r="I136" s="54">
        <v>65.686400000000006</v>
      </c>
      <c r="J136" s="54">
        <v>63.870400000000004</v>
      </c>
      <c r="K136" s="50"/>
      <c r="L136" s="50">
        <f t="shared" si="30"/>
        <v>57.746600000000001</v>
      </c>
      <c r="M136" s="49">
        <f t="shared" si="31"/>
        <v>8.5352972366390727</v>
      </c>
      <c r="N136" s="49">
        <f t="shared" si="32"/>
        <v>2.6990979774320638</v>
      </c>
      <c r="P136" s="50">
        <v>48.1708</v>
      </c>
      <c r="Q136" s="50">
        <v>40.518199999999993</v>
      </c>
      <c r="R136" s="50">
        <v>64.098699999999994</v>
      </c>
      <c r="S136" s="50">
        <v>76.774900000000002</v>
      </c>
      <c r="T136" s="50">
        <v>73.787300000000002</v>
      </c>
      <c r="U136" s="50">
        <v>51.137799999999999</v>
      </c>
      <c r="V136" s="50">
        <v>83.387699999999995</v>
      </c>
      <c r="W136" s="50">
        <v>66.694800000000015</v>
      </c>
      <c r="X136" s="50">
        <v>55.225899999999996</v>
      </c>
      <c r="Y136" s="50"/>
      <c r="Z136" s="50">
        <f t="shared" si="33"/>
        <v>62.199566666666669</v>
      </c>
      <c r="AA136" s="49">
        <f t="shared" si="34"/>
        <v>14.393355208046502</v>
      </c>
      <c r="AB136" s="49">
        <f t="shared" si="35"/>
        <v>4.7977850693488344</v>
      </c>
      <c r="AD136" s="50">
        <v>62.051159999999996</v>
      </c>
      <c r="AE136" s="50">
        <v>71.313239999999993</v>
      </c>
      <c r="AF136" s="50">
        <v>69.654479999999992</v>
      </c>
      <c r="AG136" s="50">
        <v>45.432720000000003</v>
      </c>
      <c r="AH136" s="50">
        <v>39.914879999999997</v>
      </c>
      <c r="AI136" s="50">
        <v>41.205000000000005</v>
      </c>
      <c r="AJ136" s="50">
        <v>36.457079999999998</v>
      </c>
      <c r="AK136" s="50">
        <v>42.007680000000001</v>
      </c>
      <c r="AL136" s="50">
        <v>39.261120000000005</v>
      </c>
      <c r="AM136" s="50">
        <v>46.86455999999999</v>
      </c>
      <c r="AN136" s="50"/>
      <c r="AO136" s="50">
        <f t="shared" si="36"/>
        <v>49.416191999999995</v>
      </c>
      <c r="AP136" s="49">
        <f t="shared" si="37"/>
        <v>13.121349806951992</v>
      </c>
      <c r="AQ136" s="49">
        <f t="shared" si="38"/>
        <v>4.3737832689839973</v>
      </c>
      <c r="AS136" s="50">
        <v>131.376</v>
      </c>
      <c r="AT136" s="50">
        <v>112.68600000000001</v>
      </c>
      <c r="AU136" s="50">
        <v>94.581000000000003</v>
      </c>
      <c r="AV136" s="50">
        <v>58.72</v>
      </c>
      <c r="AW136" s="50">
        <v>57.864999999999995</v>
      </c>
      <c r="AX136" s="50">
        <v>92.8</v>
      </c>
      <c r="AY136" s="50">
        <v>51.467999999999989</v>
      </c>
      <c r="AZ136" s="50">
        <v>56.529600000000002</v>
      </c>
      <c r="BA136" s="50">
        <v>61.326999999999998</v>
      </c>
      <c r="BB136" s="50">
        <v>51.256600000000006</v>
      </c>
      <c r="BC136" s="50">
        <v>38.083699999999993</v>
      </c>
      <c r="BD136" s="50"/>
      <c r="BE136" s="50">
        <f t="shared" si="39"/>
        <v>73.33571818181818</v>
      </c>
      <c r="BF136" s="49">
        <f t="shared" si="40"/>
        <v>18.922032992460895</v>
      </c>
      <c r="BG136" s="49">
        <f t="shared" si="41"/>
        <v>6.3073443308202988</v>
      </c>
      <c r="BI136">
        <v>63.100959999999986</v>
      </c>
      <c r="BJ136">
        <v>53.410110000000003</v>
      </c>
      <c r="BK136">
        <v>64.630800000000022</v>
      </c>
      <c r="BL136">
        <v>59.913359999999997</v>
      </c>
      <c r="BM136">
        <v>77.837890000000016</v>
      </c>
      <c r="BN136">
        <v>67.98818</v>
      </c>
      <c r="BO136">
        <v>73.741069999999979</v>
      </c>
      <c r="BP136">
        <v>50.222640000000013</v>
      </c>
      <c r="BQ136">
        <v>71.596329999999995</v>
      </c>
      <c r="BR136">
        <v>48.14706000000001</v>
      </c>
      <c r="BS136">
        <v>68.833179999999999</v>
      </c>
      <c r="BT136">
        <v>63.52463000000003</v>
      </c>
      <c r="BU136">
        <v>57.848310000000026</v>
      </c>
      <c r="BV136">
        <v>55.466709999999992</v>
      </c>
      <c r="BW136">
        <v>50.019190000000009</v>
      </c>
      <c r="BY136" s="50">
        <f t="shared" si="42"/>
        <v>61.752027999999996</v>
      </c>
      <c r="BZ136" s="49">
        <f t="shared" si="43"/>
        <v>9.200456887912285</v>
      </c>
      <c r="CA136" s="49">
        <f t="shared" si="44"/>
        <v>2.3755477536255731</v>
      </c>
    </row>
    <row r="137" spans="1:79" x14ac:dyDescent="0.2">
      <c r="A137" s="54">
        <v>68.429299999999998</v>
      </c>
      <c r="B137" s="54">
        <v>53.900000000000006</v>
      </c>
      <c r="C137" s="54">
        <v>62.075599999999994</v>
      </c>
      <c r="D137" s="54">
        <v>48.674300000000002</v>
      </c>
      <c r="E137" s="54">
        <v>64.008899999999997</v>
      </c>
      <c r="F137" s="54">
        <v>41.585899999999995</v>
      </c>
      <c r="G137" s="54">
        <v>53.356300000000005</v>
      </c>
      <c r="H137" s="54">
        <v>55.839500000000001</v>
      </c>
      <c r="I137" s="54">
        <v>66.126599999999996</v>
      </c>
      <c r="J137" s="54">
        <v>65.445999999999998</v>
      </c>
      <c r="K137" s="50"/>
      <c r="L137" s="50">
        <f t="shared" si="30"/>
        <v>57.944240000000001</v>
      </c>
      <c r="M137" s="49">
        <f t="shared" si="31"/>
        <v>8.7074311435947678</v>
      </c>
      <c r="N137" s="49">
        <f t="shared" si="32"/>
        <v>2.7535314982844135</v>
      </c>
      <c r="P137" s="50">
        <v>47.043999999999997</v>
      </c>
      <c r="Q137" s="50">
        <v>39.966099999999997</v>
      </c>
      <c r="R137" s="50">
        <v>68.205100000000002</v>
      </c>
      <c r="S137" s="50">
        <v>77.471400000000003</v>
      </c>
      <c r="T137" s="50">
        <v>72.665899999999993</v>
      </c>
      <c r="U137" s="50">
        <v>52.452399999999997</v>
      </c>
      <c r="V137" s="50">
        <v>83.511300000000006</v>
      </c>
      <c r="W137" s="50">
        <v>66.673300000000012</v>
      </c>
      <c r="X137" s="50">
        <v>57.743500000000012</v>
      </c>
      <c r="Y137" s="50"/>
      <c r="Z137" s="50">
        <f t="shared" si="33"/>
        <v>62.859222222222229</v>
      </c>
      <c r="AA137" s="49">
        <f t="shared" si="34"/>
        <v>14.525879685648762</v>
      </c>
      <c r="AB137" s="49">
        <f t="shared" si="35"/>
        <v>4.8419598952162541</v>
      </c>
      <c r="AD137" s="50">
        <v>63.742679999999993</v>
      </c>
      <c r="AE137" s="50">
        <v>68.122680000000003</v>
      </c>
      <c r="AF137" s="50">
        <v>66.568200000000004</v>
      </c>
      <c r="AG137" s="50">
        <v>40.402439999999999</v>
      </c>
      <c r="AH137" s="50">
        <v>41.775959999999998</v>
      </c>
      <c r="AI137" s="50">
        <v>41.685959999999994</v>
      </c>
      <c r="AJ137" s="50">
        <v>38.48604000000001</v>
      </c>
      <c r="AK137" s="50">
        <v>40.644719999999992</v>
      </c>
      <c r="AL137" s="50">
        <v>38.034480000000009</v>
      </c>
      <c r="AM137" s="50">
        <v>48.447960000000002</v>
      </c>
      <c r="AN137" s="50"/>
      <c r="AO137" s="50">
        <f t="shared" si="36"/>
        <v>48.791112000000005</v>
      </c>
      <c r="AP137" s="49">
        <f t="shared" si="37"/>
        <v>11.849799659386594</v>
      </c>
      <c r="AQ137" s="49">
        <f t="shared" si="38"/>
        <v>3.9499332197955312</v>
      </c>
      <c r="AS137" s="50">
        <v>131.749</v>
      </c>
      <c r="AT137" s="50">
        <v>107.28400000000001</v>
      </c>
      <c r="AU137" s="50">
        <v>101.47199999999999</v>
      </c>
      <c r="AV137" s="50">
        <v>61.373999999999995</v>
      </c>
      <c r="AW137" s="50">
        <v>55.572000000000003</v>
      </c>
      <c r="AX137" s="50">
        <v>97.033000000000001</v>
      </c>
      <c r="AY137" s="50">
        <v>53.542000000000002</v>
      </c>
      <c r="AZ137" s="50">
        <v>57.881100000000004</v>
      </c>
      <c r="BA137" s="50">
        <v>55.944999999999993</v>
      </c>
      <c r="BB137" s="50">
        <v>53.867099999999994</v>
      </c>
      <c r="BC137" s="50">
        <v>34.172300000000007</v>
      </c>
      <c r="BD137" s="50"/>
      <c r="BE137" s="50">
        <f t="shared" si="39"/>
        <v>73.626499999999993</v>
      </c>
      <c r="BF137" s="49">
        <f t="shared" si="40"/>
        <v>21.720902329943453</v>
      </c>
      <c r="BG137" s="49">
        <f t="shared" si="41"/>
        <v>7.2403007766478176</v>
      </c>
      <c r="BI137">
        <v>63.721450000000004</v>
      </c>
      <c r="BJ137">
        <v>54.789019999999994</v>
      </c>
      <c r="BK137">
        <v>62.567440000000019</v>
      </c>
      <c r="BL137">
        <v>60.697390000000013</v>
      </c>
      <c r="BM137">
        <v>73.649159999999995</v>
      </c>
      <c r="BN137">
        <v>68.20320000000001</v>
      </c>
      <c r="BO137">
        <v>70.867160000000013</v>
      </c>
      <c r="BP137">
        <v>49.537020000000012</v>
      </c>
      <c r="BQ137">
        <v>72.266739999999999</v>
      </c>
      <c r="BR137">
        <v>49.896079999999998</v>
      </c>
      <c r="BS137">
        <v>70.884450000000015</v>
      </c>
      <c r="BT137">
        <v>62.699910000000017</v>
      </c>
      <c r="BU137">
        <v>59.131410000000017</v>
      </c>
      <c r="BV137">
        <v>53.971190000000007</v>
      </c>
      <c r="BW137">
        <v>47.507980000000003</v>
      </c>
      <c r="BY137" s="50">
        <f t="shared" si="42"/>
        <v>61.359306666666676</v>
      </c>
      <c r="BZ137" s="49">
        <f t="shared" si="43"/>
        <v>8.7545967435837735</v>
      </c>
      <c r="CA137" s="49">
        <f t="shared" si="44"/>
        <v>2.2604271593774423</v>
      </c>
    </row>
    <row r="138" spans="1:79" x14ac:dyDescent="0.2">
      <c r="A138" s="54">
        <v>67.557900000000004</v>
      </c>
      <c r="B138" s="54">
        <v>51.796899999999994</v>
      </c>
      <c r="C138" s="54">
        <v>63.271600000000007</v>
      </c>
      <c r="D138" s="54">
        <v>49.9495</v>
      </c>
      <c r="E138" s="54">
        <v>63.443899999999999</v>
      </c>
      <c r="F138" s="54">
        <v>43.257999999999996</v>
      </c>
      <c r="G138" s="54">
        <v>53.269300000000001</v>
      </c>
      <c r="H138" s="54">
        <v>56.324100000000001</v>
      </c>
      <c r="I138" s="54">
        <v>62.157799999999995</v>
      </c>
      <c r="J138" s="54">
        <v>66.167199999999994</v>
      </c>
      <c r="K138" s="50"/>
      <c r="L138" s="50">
        <f t="shared" si="30"/>
        <v>57.719619999999999</v>
      </c>
      <c r="M138" s="49">
        <f t="shared" si="31"/>
        <v>8.0124023348251043</v>
      </c>
      <c r="N138" s="49">
        <f t="shared" si="32"/>
        <v>2.5337440907698388</v>
      </c>
      <c r="P138" s="50">
        <v>45.508799999999994</v>
      </c>
      <c r="Q138" s="50">
        <v>38.7684</v>
      </c>
      <c r="R138" s="50">
        <v>66.091800000000006</v>
      </c>
      <c r="S138" s="50">
        <v>79.626900000000006</v>
      </c>
      <c r="T138" s="50">
        <v>73.107900000000001</v>
      </c>
      <c r="U138" s="50">
        <v>53.173100000000005</v>
      </c>
      <c r="V138" s="50">
        <v>81.857100000000003</v>
      </c>
      <c r="W138" s="50">
        <v>67.678599999999989</v>
      </c>
      <c r="X138" s="50">
        <v>62.708100000000002</v>
      </c>
      <c r="Y138" s="50"/>
      <c r="Z138" s="50">
        <f t="shared" si="33"/>
        <v>63.16896666666667</v>
      </c>
      <c r="AA138" s="49">
        <f t="shared" si="34"/>
        <v>14.812034504246833</v>
      </c>
      <c r="AB138" s="49">
        <f t="shared" si="35"/>
        <v>4.9373448347489441</v>
      </c>
      <c r="AD138" s="50">
        <v>62.081879999999991</v>
      </c>
      <c r="AE138" s="50">
        <v>66.440639999999988</v>
      </c>
      <c r="AF138" s="50">
        <v>63.114599999999996</v>
      </c>
      <c r="AG138" s="50">
        <v>41.630280000000006</v>
      </c>
      <c r="AH138" s="50">
        <v>40.026359999999997</v>
      </c>
      <c r="AI138" s="50">
        <v>39.393239999999992</v>
      </c>
      <c r="AJ138" s="50">
        <v>37.102199999999989</v>
      </c>
      <c r="AK138" s="50">
        <v>40.399199999999993</v>
      </c>
      <c r="AL138" s="50">
        <v>38.739600000000003</v>
      </c>
      <c r="AM138" s="50">
        <v>49.666319999999992</v>
      </c>
      <c r="AN138" s="50"/>
      <c r="AO138" s="50">
        <f t="shared" si="36"/>
        <v>47.859431999999991</v>
      </c>
      <c r="AP138" s="49">
        <f t="shared" si="37"/>
        <v>11.097021815712541</v>
      </c>
      <c r="AQ138" s="49">
        <f t="shared" si="38"/>
        <v>3.6990072719041804</v>
      </c>
      <c r="AS138" s="50">
        <v>128.333</v>
      </c>
      <c r="AT138" s="50">
        <v>110.095</v>
      </c>
      <c r="AU138" s="50">
        <v>97.602000000000004</v>
      </c>
      <c r="AV138" s="50">
        <v>58.138000000000005</v>
      </c>
      <c r="AW138" s="50">
        <v>54.769999999999996</v>
      </c>
      <c r="AX138" s="50">
        <v>97.91</v>
      </c>
      <c r="AY138" s="50">
        <v>52.847999999999999</v>
      </c>
      <c r="AZ138" s="50">
        <v>61.548100000000005</v>
      </c>
      <c r="BA138" s="50">
        <v>56.659000000000006</v>
      </c>
      <c r="BB138" s="50">
        <v>49.382199999999997</v>
      </c>
      <c r="BC138" s="50">
        <v>29.759199999999993</v>
      </c>
      <c r="BD138" s="50"/>
      <c r="BE138" s="50">
        <f t="shared" si="39"/>
        <v>72.458590909090901</v>
      </c>
      <c r="BF138" s="49">
        <f t="shared" si="40"/>
        <v>22.179224168802683</v>
      </c>
      <c r="BG138" s="49">
        <f t="shared" si="41"/>
        <v>7.3930747229342275</v>
      </c>
      <c r="BI138">
        <v>61.476480000000009</v>
      </c>
      <c r="BJ138">
        <v>56.63436999999999</v>
      </c>
      <c r="BK138">
        <v>60.200790000000012</v>
      </c>
      <c r="BL138">
        <v>62.301200000000009</v>
      </c>
      <c r="BM138">
        <v>69.71341000000001</v>
      </c>
      <c r="BN138">
        <v>68.723070000000007</v>
      </c>
      <c r="BO138">
        <v>69.567419999999998</v>
      </c>
      <c r="BP138">
        <v>49.815739999999991</v>
      </c>
      <c r="BQ138">
        <v>71.606470000000002</v>
      </c>
      <c r="BR138">
        <v>48.985559999999992</v>
      </c>
      <c r="BS138">
        <v>70.108090000000033</v>
      </c>
      <c r="BT138">
        <v>61.065940000000026</v>
      </c>
      <c r="BU138">
        <v>56.906849999999991</v>
      </c>
      <c r="BV138">
        <v>51.677080000000004</v>
      </c>
      <c r="BW138">
        <v>45.478290000000015</v>
      </c>
      <c r="BY138" s="50">
        <f t="shared" si="42"/>
        <v>60.28405066666668</v>
      </c>
      <c r="BZ138" s="49">
        <f t="shared" si="43"/>
        <v>8.5873094388051197</v>
      </c>
      <c r="CA138" s="49">
        <f t="shared" si="44"/>
        <v>2.2172337630147991</v>
      </c>
    </row>
    <row r="139" spans="1:79" x14ac:dyDescent="0.2">
      <c r="A139" s="54">
        <v>66.672300000000007</v>
      </c>
      <c r="B139" s="54">
        <v>52.287400000000005</v>
      </c>
      <c r="C139" s="54">
        <v>59.302999999999997</v>
      </c>
      <c r="D139" s="54">
        <v>50.485100000000003</v>
      </c>
      <c r="E139" s="54">
        <v>61.101799999999997</v>
      </c>
      <c r="F139" s="54">
        <v>40.546199999999999</v>
      </c>
      <c r="G139" s="54">
        <v>52.8322</v>
      </c>
      <c r="H139" s="54">
        <v>55.222200000000001</v>
      </c>
      <c r="I139" s="54">
        <v>61.692700000000002</v>
      </c>
      <c r="J139" s="54">
        <v>67.593000000000004</v>
      </c>
      <c r="K139" s="50"/>
      <c r="L139" s="50">
        <f t="shared" si="30"/>
        <v>56.773589999999999</v>
      </c>
      <c r="M139" s="49">
        <f t="shared" si="31"/>
        <v>8.2010406645132434</v>
      </c>
      <c r="N139" s="49">
        <f t="shared" si="32"/>
        <v>2.593396768352267</v>
      </c>
      <c r="P139" s="50">
        <v>45.079700000000003</v>
      </c>
      <c r="Q139" s="50">
        <v>41.483900000000006</v>
      </c>
      <c r="R139" s="50">
        <v>62.393600000000006</v>
      </c>
      <c r="S139" s="50">
        <v>79.530200000000008</v>
      </c>
      <c r="T139" s="50">
        <v>74.545299999999997</v>
      </c>
      <c r="U139" s="50">
        <v>53.459299999999999</v>
      </c>
      <c r="V139" s="50">
        <v>79.222999999999999</v>
      </c>
      <c r="W139" s="50">
        <v>68.52600000000001</v>
      </c>
      <c r="X139" s="50">
        <v>67.736799999999988</v>
      </c>
      <c r="Y139" s="50"/>
      <c r="Z139" s="50">
        <f t="shared" si="33"/>
        <v>63.553088888888887</v>
      </c>
      <c r="AA139" s="49">
        <f t="shared" si="34"/>
        <v>14.121881807362321</v>
      </c>
      <c r="AB139" s="49">
        <f t="shared" si="35"/>
        <v>4.7072939357874404</v>
      </c>
      <c r="AD139" s="50">
        <v>59.177879999999988</v>
      </c>
      <c r="AE139" s="50">
        <v>65.871120000000005</v>
      </c>
      <c r="AF139" s="50">
        <v>59.50775999999999</v>
      </c>
      <c r="AG139" s="50">
        <v>41.775120000000001</v>
      </c>
      <c r="AH139" s="50">
        <v>39.202319999999993</v>
      </c>
      <c r="AI139" s="50">
        <v>36.833999999999989</v>
      </c>
      <c r="AJ139" s="50">
        <v>34.464959999999998</v>
      </c>
      <c r="AK139" s="50">
        <v>41.094480000000004</v>
      </c>
      <c r="AL139" s="50">
        <v>39.346920000000004</v>
      </c>
      <c r="AM139" s="50">
        <v>49.0152</v>
      </c>
      <c r="AN139" s="50"/>
      <c r="AO139" s="50">
        <f t="shared" si="36"/>
        <v>46.628976000000002</v>
      </c>
      <c r="AP139" s="49">
        <f t="shared" si="37"/>
        <v>10.785400953288629</v>
      </c>
      <c r="AQ139" s="49">
        <f t="shared" si="38"/>
        <v>3.59513365109621</v>
      </c>
      <c r="AS139" s="50">
        <v>129.70699999999999</v>
      </c>
      <c r="AT139" s="50">
        <v>110.334</v>
      </c>
      <c r="AU139" s="50">
        <v>101.85899999999999</v>
      </c>
      <c r="AV139" s="50">
        <v>63.031000000000006</v>
      </c>
      <c r="AW139" s="50">
        <v>51.388000000000005</v>
      </c>
      <c r="AX139" s="50">
        <v>100.643</v>
      </c>
      <c r="AY139" s="50">
        <v>54.302999999999997</v>
      </c>
      <c r="AZ139" s="50">
        <v>58.234200000000001</v>
      </c>
      <c r="BA139" s="50">
        <v>55.102999999999994</v>
      </c>
      <c r="BB139" s="50">
        <v>54.437399999999997</v>
      </c>
      <c r="BC139" s="50">
        <v>36.749799999999993</v>
      </c>
      <c r="BD139" s="50"/>
      <c r="BE139" s="50">
        <f t="shared" si="39"/>
        <v>74.162672727272721</v>
      </c>
      <c r="BF139" s="49">
        <f t="shared" si="40"/>
        <v>22.294779063219639</v>
      </c>
      <c r="BG139" s="49">
        <f t="shared" si="41"/>
        <v>7.4315930210732128</v>
      </c>
      <c r="BI139">
        <v>56.54337000000001</v>
      </c>
      <c r="BJ139">
        <v>57.098860000000002</v>
      </c>
      <c r="BK139">
        <v>56.109819999999985</v>
      </c>
      <c r="BL139">
        <v>61.838270000000023</v>
      </c>
      <c r="BM139">
        <v>68.393129999999985</v>
      </c>
      <c r="BN139">
        <v>68.019509999999997</v>
      </c>
      <c r="BO139">
        <v>69.162990000000008</v>
      </c>
      <c r="BP139">
        <v>55.676009999999991</v>
      </c>
      <c r="BQ139">
        <v>69.084209999999985</v>
      </c>
      <c r="BR139">
        <v>45.487389999999991</v>
      </c>
      <c r="BS139">
        <v>67.516149999999982</v>
      </c>
      <c r="BT139">
        <v>59.422219999999982</v>
      </c>
      <c r="BU139">
        <v>48.645999999999987</v>
      </c>
      <c r="BV139">
        <v>48.431369999999987</v>
      </c>
      <c r="BW139">
        <v>44.848439999999982</v>
      </c>
      <c r="BY139" s="50">
        <f t="shared" si="42"/>
        <v>58.418515999999997</v>
      </c>
      <c r="BZ139" s="49">
        <f t="shared" si="43"/>
        <v>8.7873978804989079</v>
      </c>
      <c r="CA139" s="49">
        <f t="shared" si="44"/>
        <v>2.2688963765113748</v>
      </c>
    </row>
    <row r="140" spans="1:79" x14ac:dyDescent="0.2">
      <c r="A140" s="54">
        <v>64.359800000000007</v>
      </c>
      <c r="B140" s="54">
        <v>52.393000000000001</v>
      </c>
      <c r="C140" s="54">
        <v>57.256299999999996</v>
      </c>
      <c r="D140" s="54">
        <v>50.441699999999997</v>
      </c>
      <c r="E140" s="54">
        <v>59.921499999999995</v>
      </c>
      <c r="F140" s="54">
        <v>38.020600000000002</v>
      </c>
      <c r="G140" s="54">
        <v>51.032200000000003</v>
      </c>
      <c r="H140" s="54">
        <v>53.851900000000001</v>
      </c>
      <c r="I140" s="54">
        <v>61.242000000000004</v>
      </c>
      <c r="J140" s="54">
        <v>68.564400000000006</v>
      </c>
      <c r="K140" s="50"/>
      <c r="L140" s="50">
        <f t="shared" si="30"/>
        <v>55.70834</v>
      </c>
      <c r="M140" s="49">
        <f t="shared" si="31"/>
        <v>8.6138912776205387</v>
      </c>
      <c r="N140" s="49">
        <f t="shared" si="32"/>
        <v>2.7239515954338689</v>
      </c>
      <c r="P140" s="50">
        <v>46.484099999999998</v>
      </c>
      <c r="Q140" s="50">
        <v>38.824299999999994</v>
      </c>
      <c r="R140" s="50">
        <v>60.527299999999997</v>
      </c>
      <c r="S140" s="50">
        <v>77.031300000000002</v>
      </c>
      <c r="T140" s="50">
        <v>76.810299999999998</v>
      </c>
      <c r="U140" s="50">
        <v>57.471599999999995</v>
      </c>
      <c r="V140" s="50">
        <v>76.436300000000003</v>
      </c>
      <c r="W140" s="50">
        <v>68.8185</v>
      </c>
      <c r="X140" s="50">
        <v>70.724299999999999</v>
      </c>
      <c r="Y140" s="50"/>
      <c r="Z140" s="50">
        <f t="shared" si="33"/>
        <v>63.68088888888888</v>
      </c>
      <c r="AA140" s="49">
        <f t="shared" si="34"/>
        <v>13.925695962181285</v>
      </c>
      <c r="AB140" s="49">
        <f t="shared" si="35"/>
        <v>4.6418986540604283</v>
      </c>
      <c r="AD140" s="50">
        <v>56.822039999999994</v>
      </c>
      <c r="AE140" s="50">
        <v>63.671999999999997</v>
      </c>
      <c r="AF140" s="50">
        <v>56.377319999999997</v>
      </c>
      <c r="AG140" s="50">
        <v>41.265359999999994</v>
      </c>
      <c r="AH140" s="50">
        <v>38.725920000000009</v>
      </c>
      <c r="AI140" s="50">
        <v>33.621840000000006</v>
      </c>
      <c r="AJ140" s="50">
        <v>32.074079999999988</v>
      </c>
      <c r="AK140" s="50">
        <v>40.717679999999994</v>
      </c>
      <c r="AL140" s="50">
        <v>40.337039999999995</v>
      </c>
      <c r="AM140" s="50">
        <v>47.261159999999997</v>
      </c>
      <c r="AN140" s="50"/>
      <c r="AO140" s="50">
        <f t="shared" si="36"/>
        <v>45.087443999999998</v>
      </c>
      <c r="AP140" s="49">
        <f t="shared" si="37"/>
        <v>10.367124646207355</v>
      </c>
      <c r="AQ140" s="49">
        <f t="shared" si="38"/>
        <v>3.4557082154024514</v>
      </c>
      <c r="AS140" s="50">
        <v>129.69499999999999</v>
      </c>
      <c r="AT140" s="50">
        <v>112.58799999999999</v>
      </c>
      <c r="AU140" s="50">
        <v>100.967</v>
      </c>
      <c r="AV140" s="50">
        <v>59.447999999999993</v>
      </c>
      <c r="AW140" s="50">
        <v>52.765000000000001</v>
      </c>
      <c r="AX140" s="50">
        <v>96.066999999999993</v>
      </c>
      <c r="AY140" s="50">
        <v>58.867999999999995</v>
      </c>
      <c r="AZ140" s="50">
        <v>59.200100000000006</v>
      </c>
      <c r="BA140" s="50">
        <v>54.938000000000002</v>
      </c>
      <c r="BB140" s="50">
        <v>53.0077</v>
      </c>
      <c r="BC140" s="50">
        <v>36.827799999999996</v>
      </c>
      <c r="BD140" s="50"/>
      <c r="BE140" s="50">
        <f t="shared" si="39"/>
        <v>74.033781818181808</v>
      </c>
      <c r="BF140" s="49">
        <f t="shared" si="40"/>
        <v>21.008191951891028</v>
      </c>
      <c r="BG140" s="49">
        <f t="shared" si="41"/>
        <v>7.0027306506303431</v>
      </c>
      <c r="BI140">
        <v>50.180260000000004</v>
      </c>
      <c r="BJ140">
        <v>56.399459999999991</v>
      </c>
      <c r="BK140">
        <v>54.472470000000015</v>
      </c>
      <c r="BL140">
        <v>60.419320000000027</v>
      </c>
      <c r="BM140">
        <v>68.846570000000014</v>
      </c>
      <c r="BN140">
        <v>67.960620000000006</v>
      </c>
      <c r="BO140">
        <v>69.124509999999987</v>
      </c>
      <c r="BP140">
        <v>57.628610000000009</v>
      </c>
      <c r="BQ140">
        <v>66.956500000000005</v>
      </c>
      <c r="BR140">
        <v>43.323930000000004</v>
      </c>
      <c r="BS140">
        <v>65.681460000000015</v>
      </c>
      <c r="BT140">
        <v>57.92722000000002</v>
      </c>
      <c r="BU140">
        <v>48.15979999999999</v>
      </c>
      <c r="BV140">
        <v>48.006529999999998</v>
      </c>
      <c r="BW140">
        <v>46.442369999999997</v>
      </c>
      <c r="BY140" s="50">
        <f t="shared" si="42"/>
        <v>57.435308666666671</v>
      </c>
      <c r="BZ140" s="49">
        <f t="shared" si="43"/>
        <v>8.8756167466490723</v>
      </c>
      <c r="CA140" s="49">
        <f t="shared" si="44"/>
        <v>2.2916743898061007</v>
      </c>
    </row>
    <row r="141" spans="1:79" x14ac:dyDescent="0.2">
      <c r="A141" s="54">
        <v>62.164400000000001</v>
      </c>
      <c r="B141" s="54">
        <v>51.542699999999996</v>
      </c>
      <c r="C141" s="54">
        <v>57.058400000000006</v>
      </c>
      <c r="D141" s="54">
        <v>53.541300000000007</v>
      </c>
      <c r="E141" s="54">
        <v>60.8797</v>
      </c>
      <c r="F141" s="54">
        <v>39.718400000000003</v>
      </c>
      <c r="G141" s="54">
        <v>49.483900000000006</v>
      </c>
      <c r="H141" s="54">
        <v>51.648099999999999</v>
      </c>
      <c r="I141" s="54">
        <v>60.975499999999997</v>
      </c>
      <c r="J141" s="54">
        <v>67.883600000000001</v>
      </c>
      <c r="K141" s="50"/>
      <c r="L141" s="50">
        <f t="shared" si="30"/>
        <v>55.489599999999996</v>
      </c>
      <c r="M141" s="49">
        <f t="shared" si="31"/>
        <v>8.0187543919101714</v>
      </c>
      <c r="N141" s="49">
        <f t="shared" si="32"/>
        <v>2.5357527875914609</v>
      </c>
      <c r="P141" s="50">
        <v>47.355000000000004</v>
      </c>
      <c r="Q141" s="50">
        <v>39.021100000000004</v>
      </c>
      <c r="R141" s="50">
        <v>60.361599999999996</v>
      </c>
      <c r="S141" s="50">
        <v>74.387</v>
      </c>
      <c r="T141" s="50">
        <v>78.906599999999997</v>
      </c>
      <c r="U141" s="50">
        <v>56.16040000000001</v>
      </c>
      <c r="V141" s="50">
        <v>72.529600000000002</v>
      </c>
      <c r="W141" s="50">
        <v>66.948800000000006</v>
      </c>
      <c r="X141" s="50">
        <v>72.301099999999991</v>
      </c>
      <c r="Y141" s="50"/>
      <c r="Z141" s="50">
        <f t="shared" si="33"/>
        <v>63.107911111111108</v>
      </c>
      <c r="AA141" s="49">
        <f t="shared" si="34"/>
        <v>13.45822518494219</v>
      </c>
      <c r="AB141" s="49">
        <f t="shared" si="35"/>
        <v>4.486075061647397</v>
      </c>
      <c r="AD141" s="50">
        <v>55.111200000000004</v>
      </c>
      <c r="AE141" s="50">
        <v>59.629199999999997</v>
      </c>
      <c r="AF141" s="50">
        <v>54.854279999999996</v>
      </c>
      <c r="AG141" s="50">
        <v>40.676279999999998</v>
      </c>
      <c r="AH141" s="50">
        <v>37.991400000000006</v>
      </c>
      <c r="AI141" s="50">
        <v>32.321040000000004</v>
      </c>
      <c r="AJ141" s="50">
        <v>32.747640000000011</v>
      </c>
      <c r="AK141" s="50">
        <v>40.314720000000001</v>
      </c>
      <c r="AL141" s="50">
        <v>40.736879999999999</v>
      </c>
      <c r="AM141" s="50">
        <v>46.65204</v>
      </c>
      <c r="AN141" s="50"/>
      <c r="AO141" s="50">
        <f t="shared" si="36"/>
        <v>44.103467999999999</v>
      </c>
      <c r="AP141" s="49">
        <f t="shared" si="37"/>
        <v>9.302097469366803</v>
      </c>
      <c r="AQ141" s="49">
        <f t="shared" si="38"/>
        <v>3.100699156455601</v>
      </c>
      <c r="AS141" s="50">
        <v>126.90300000000001</v>
      </c>
      <c r="AT141" s="50">
        <v>113.199</v>
      </c>
      <c r="AU141" s="50">
        <v>103.242</v>
      </c>
      <c r="AV141" s="50">
        <v>64.013000000000005</v>
      </c>
      <c r="AW141" s="50">
        <v>48.514999999999986</v>
      </c>
      <c r="AX141" s="50">
        <v>97.661000000000001</v>
      </c>
      <c r="AY141" s="50">
        <v>62.126000000000005</v>
      </c>
      <c r="AZ141" s="50">
        <v>63.373500000000007</v>
      </c>
      <c r="BA141" s="50">
        <v>54.756</v>
      </c>
      <c r="BB141" s="50">
        <v>50.753600000000006</v>
      </c>
      <c r="BC141" s="50">
        <v>42.094300000000004</v>
      </c>
      <c r="BD141" s="50"/>
      <c r="BE141" s="50">
        <f t="shared" si="39"/>
        <v>75.148763636363626</v>
      </c>
      <c r="BF141" s="49">
        <f t="shared" si="40"/>
        <v>21.34577007438736</v>
      </c>
      <c r="BG141" s="49">
        <f t="shared" si="41"/>
        <v>7.1152566914624531</v>
      </c>
      <c r="BI141">
        <v>47.519939999999991</v>
      </c>
      <c r="BJ141">
        <v>54.332459999999983</v>
      </c>
      <c r="BK141">
        <v>54.810600000000008</v>
      </c>
      <c r="BL141">
        <v>60.121359999999996</v>
      </c>
      <c r="BM141">
        <v>69.634240000000005</v>
      </c>
      <c r="BN141">
        <v>68.627260000000007</v>
      </c>
      <c r="BO141">
        <v>69.29468</v>
      </c>
      <c r="BP141">
        <v>59.526480000000006</v>
      </c>
      <c r="BQ141">
        <v>65.919229999999999</v>
      </c>
      <c r="BR141">
        <v>43.333290000000019</v>
      </c>
      <c r="BS141">
        <v>63.38306</v>
      </c>
      <c r="BT141">
        <v>58.534840000000017</v>
      </c>
      <c r="BU141">
        <v>48.76157000000002</v>
      </c>
      <c r="BV141">
        <v>49.400000000000006</v>
      </c>
      <c r="BW141">
        <v>49.183939999999993</v>
      </c>
      <c r="BY141" s="50">
        <f t="shared" si="42"/>
        <v>57.492196666666665</v>
      </c>
      <c r="BZ141" s="49">
        <f t="shared" si="43"/>
        <v>8.6866177663335709</v>
      </c>
      <c r="CA141" s="49">
        <f t="shared" si="44"/>
        <v>2.2428750629252927</v>
      </c>
    </row>
    <row r="142" spans="1:79" x14ac:dyDescent="0.2">
      <c r="A142" s="54">
        <v>58.430800000000005</v>
      </c>
      <c r="B142" s="54">
        <v>51.238600000000005</v>
      </c>
      <c r="C142" s="54">
        <v>56.700500000000005</v>
      </c>
      <c r="D142" s="54">
        <v>52.358599999999996</v>
      </c>
      <c r="E142" s="54">
        <v>60.154399999999995</v>
      </c>
      <c r="F142" s="54">
        <v>39.046800000000005</v>
      </c>
      <c r="G142" s="54">
        <v>49.456999999999994</v>
      </c>
      <c r="H142" s="54">
        <v>48.4846</v>
      </c>
      <c r="I142" s="54">
        <v>60.0578</v>
      </c>
      <c r="J142" s="54">
        <v>67.977099999999993</v>
      </c>
      <c r="K142" s="50"/>
      <c r="L142" s="50">
        <f t="shared" si="30"/>
        <v>54.390619999999998</v>
      </c>
      <c r="M142" s="49">
        <f t="shared" si="31"/>
        <v>8.02986061852185</v>
      </c>
      <c r="N142" s="49">
        <f t="shared" si="32"/>
        <v>2.5392648848217489</v>
      </c>
      <c r="P142" s="50">
        <v>46.478700000000003</v>
      </c>
      <c r="Q142" s="50">
        <v>39.888900000000007</v>
      </c>
      <c r="R142" s="50">
        <v>65.238299999999995</v>
      </c>
      <c r="S142" s="50">
        <v>74.007300000000001</v>
      </c>
      <c r="T142" s="50">
        <v>78.887599999999992</v>
      </c>
      <c r="U142" s="50">
        <v>54.044799999999995</v>
      </c>
      <c r="V142" s="50">
        <v>68.3523</v>
      </c>
      <c r="W142" s="50">
        <v>64.737099999999998</v>
      </c>
      <c r="X142" s="50">
        <v>71.714400000000012</v>
      </c>
      <c r="Y142" s="50"/>
      <c r="Z142" s="50">
        <f t="shared" si="33"/>
        <v>62.594377777777787</v>
      </c>
      <c r="AA142" s="49">
        <f t="shared" si="34"/>
        <v>13.095719780025194</v>
      </c>
      <c r="AB142" s="49">
        <f t="shared" si="35"/>
        <v>4.3652399266750646</v>
      </c>
      <c r="AD142" s="50">
        <v>53.372400000000006</v>
      </c>
      <c r="AE142" s="50">
        <v>59.594400000000007</v>
      </c>
      <c r="AF142" s="50">
        <v>54.776519999999991</v>
      </c>
      <c r="AG142" s="50">
        <v>40.939320000000002</v>
      </c>
      <c r="AH142" s="50">
        <v>38.899920000000002</v>
      </c>
      <c r="AI142" s="50">
        <v>31.624079999999992</v>
      </c>
      <c r="AJ142" s="50">
        <v>36.264240000000008</v>
      </c>
      <c r="AK142" s="50">
        <v>40.074240000000003</v>
      </c>
      <c r="AL142" s="50">
        <v>40.323480000000004</v>
      </c>
      <c r="AM142" s="50">
        <v>47.248200000000004</v>
      </c>
      <c r="AN142" s="50"/>
      <c r="AO142" s="50">
        <f t="shared" si="36"/>
        <v>44.311680000000003</v>
      </c>
      <c r="AP142" s="49">
        <f t="shared" si="37"/>
        <v>8.9640517237686126</v>
      </c>
      <c r="AQ142" s="49">
        <f t="shared" si="38"/>
        <v>2.988017241256204</v>
      </c>
      <c r="AS142" s="50">
        <v>121.791</v>
      </c>
      <c r="AT142" s="50">
        <v>114.861</v>
      </c>
      <c r="AU142" s="50">
        <v>104.833</v>
      </c>
      <c r="AV142" s="50">
        <v>65.051000000000002</v>
      </c>
      <c r="AW142" s="50">
        <v>54.884</v>
      </c>
      <c r="AX142" s="50">
        <v>96.552999999999997</v>
      </c>
      <c r="AY142" s="50">
        <v>64.025000000000006</v>
      </c>
      <c r="AZ142" s="50">
        <v>57.222800000000007</v>
      </c>
      <c r="BA142" s="50">
        <v>54.465000000000003</v>
      </c>
      <c r="BB142" s="50">
        <v>52.996399999999994</v>
      </c>
      <c r="BC142" s="50">
        <v>43.985399999999998</v>
      </c>
      <c r="BD142" s="50"/>
      <c r="BE142" s="50">
        <f t="shared" si="39"/>
        <v>75.515236363636362</v>
      </c>
      <c r="BF142" s="49">
        <f t="shared" si="40"/>
        <v>20.717402237973719</v>
      </c>
      <c r="BG142" s="49">
        <f t="shared" si="41"/>
        <v>6.9058007459912396</v>
      </c>
      <c r="BI142">
        <v>47.552310000000006</v>
      </c>
      <c r="BJ142">
        <v>53.102270000000019</v>
      </c>
      <c r="BK142">
        <v>55.522739999999999</v>
      </c>
      <c r="BL142">
        <v>61.843339999999998</v>
      </c>
      <c r="BM142">
        <v>69.820530000000019</v>
      </c>
      <c r="BN142">
        <v>70.371860000000027</v>
      </c>
      <c r="BO142">
        <v>69.854719999999986</v>
      </c>
      <c r="BP142">
        <v>57.365230000000025</v>
      </c>
      <c r="BQ142">
        <v>66.32768999999999</v>
      </c>
      <c r="BR142">
        <v>45.104409999999987</v>
      </c>
      <c r="BS142">
        <v>65.452010000000001</v>
      </c>
      <c r="BT142">
        <v>60.115250000000017</v>
      </c>
      <c r="BU142">
        <v>49.275329999999997</v>
      </c>
      <c r="BV142">
        <v>49.374520000000004</v>
      </c>
      <c r="BW142">
        <v>50.922299999999993</v>
      </c>
      <c r="BY142" s="50">
        <f t="shared" si="42"/>
        <v>58.133634000000008</v>
      </c>
      <c r="BZ142" s="49">
        <f t="shared" si="43"/>
        <v>8.798430743810199</v>
      </c>
      <c r="CA142" s="49">
        <f t="shared" si="44"/>
        <v>2.2717450495690823</v>
      </c>
    </row>
    <row r="143" spans="1:79" x14ac:dyDescent="0.2">
      <c r="A143" s="54">
        <v>55.811700000000002</v>
      </c>
      <c r="B143" s="54">
        <v>52.189499999999995</v>
      </c>
      <c r="C143" s="54">
        <v>54.752700000000004</v>
      </c>
      <c r="D143" s="54">
        <v>50.080399999999997</v>
      </c>
      <c r="E143" s="54">
        <v>57.3108</v>
      </c>
      <c r="F143" s="54">
        <v>38.417299999999997</v>
      </c>
      <c r="G143" s="54">
        <v>49.856899999999996</v>
      </c>
      <c r="H143" s="54">
        <v>45.098799999999997</v>
      </c>
      <c r="I143" s="54">
        <v>59.759200000000007</v>
      </c>
      <c r="J143" s="54">
        <v>67.584599999999995</v>
      </c>
      <c r="K143" s="50"/>
      <c r="L143" s="50">
        <f t="shared" si="30"/>
        <v>53.086190000000002</v>
      </c>
      <c r="M143" s="49">
        <f t="shared" si="31"/>
        <v>8.0417509025571192</v>
      </c>
      <c r="N143" s="49">
        <f t="shared" si="32"/>
        <v>2.5430249227795279</v>
      </c>
      <c r="P143" s="50">
        <v>45.765000000000001</v>
      </c>
      <c r="Q143" s="50">
        <v>41.500200000000007</v>
      </c>
      <c r="R143" s="50">
        <v>65.027100000000004</v>
      </c>
      <c r="S143" s="50">
        <v>74.892600000000002</v>
      </c>
      <c r="T143" s="50">
        <v>77.301500000000004</v>
      </c>
      <c r="U143" s="50">
        <v>53.295199999999994</v>
      </c>
      <c r="V143" s="50">
        <v>70.6511</v>
      </c>
      <c r="W143" s="50">
        <v>65.403700000000015</v>
      </c>
      <c r="X143" s="50">
        <v>71.613</v>
      </c>
      <c r="Y143" s="50"/>
      <c r="Z143" s="50">
        <f t="shared" si="33"/>
        <v>62.827711111111107</v>
      </c>
      <c r="AA143" s="49">
        <f t="shared" si="34"/>
        <v>12.950769582581254</v>
      </c>
      <c r="AB143" s="49">
        <f t="shared" si="35"/>
        <v>4.3169231941937509</v>
      </c>
      <c r="AD143" s="50">
        <v>51.847680000000004</v>
      </c>
      <c r="AE143" s="50">
        <v>58.534199999999991</v>
      </c>
      <c r="AF143" s="50">
        <v>55.363080000000004</v>
      </c>
      <c r="AG143" s="50">
        <v>42.254759999999997</v>
      </c>
      <c r="AH143" s="50">
        <v>42.559319999999992</v>
      </c>
      <c r="AI143" s="50">
        <v>31.154160000000012</v>
      </c>
      <c r="AJ143" s="50">
        <v>38.857320000000001</v>
      </c>
      <c r="AK143" s="50">
        <v>39.222479999999997</v>
      </c>
      <c r="AL143" s="50">
        <v>39.469560000000001</v>
      </c>
      <c r="AM143" s="50">
        <v>47.619839999999996</v>
      </c>
      <c r="AN143" s="50"/>
      <c r="AO143" s="50">
        <f t="shared" si="36"/>
        <v>44.68824</v>
      </c>
      <c r="AP143" s="49">
        <f t="shared" si="37"/>
        <v>8.6117364480573357</v>
      </c>
      <c r="AQ143" s="49">
        <f t="shared" si="38"/>
        <v>2.8705788160191119</v>
      </c>
      <c r="AS143" s="50">
        <v>125.532</v>
      </c>
      <c r="AT143" s="50">
        <v>109.952</v>
      </c>
      <c r="AU143" s="50">
        <v>106.447</v>
      </c>
      <c r="AV143" s="50">
        <v>72.066000000000003</v>
      </c>
      <c r="AW143" s="50">
        <v>52.010000000000005</v>
      </c>
      <c r="AX143" s="50">
        <v>97.456999999999994</v>
      </c>
      <c r="AY143" s="50">
        <v>69.716999999999999</v>
      </c>
      <c r="AZ143" s="50">
        <v>56.722200000000001</v>
      </c>
      <c r="BA143" s="50">
        <v>52.748999999999995</v>
      </c>
      <c r="BB143" s="50">
        <v>45.128699999999995</v>
      </c>
      <c r="BC143" s="50">
        <v>43.6297</v>
      </c>
      <c r="BD143" s="50"/>
      <c r="BE143" s="50">
        <f t="shared" si="39"/>
        <v>75.582781818181815</v>
      </c>
      <c r="BF143" s="49">
        <f t="shared" si="40"/>
        <v>22.553078619614269</v>
      </c>
      <c r="BG143" s="49">
        <f t="shared" si="41"/>
        <v>7.5176928732047559</v>
      </c>
      <c r="BI143">
        <v>49.935860000000019</v>
      </c>
      <c r="BJ143">
        <v>52.784419999999997</v>
      </c>
      <c r="BK143">
        <v>55.537949999999995</v>
      </c>
      <c r="BL143">
        <v>64.434890000000024</v>
      </c>
      <c r="BM143">
        <v>70.540729999999996</v>
      </c>
      <c r="BN143">
        <v>71.032650000000018</v>
      </c>
      <c r="BO143">
        <v>68.735160000000008</v>
      </c>
      <c r="BP143">
        <v>52.820690000000013</v>
      </c>
      <c r="BQ143">
        <v>67.101710000000026</v>
      </c>
      <c r="BR143">
        <v>47.710650000000015</v>
      </c>
      <c r="BS143">
        <v>67.233659999999986</v>
      </c>
      <c r="BT143">
        <v>60.259680000000003</v>
      </c>
      <c r="BU143">
        <v>50.018799999999999</v>
      </c>
      <c r="BV143">
        <v>50.105249999999984</v>
      </c>
      <c r="BW143">
        <v>51.02239999999999</v>
      </c>
      <c r="BY143" s="50">
        <f t="shared" si="42"/>
        <v>58.618299999999998</v>
      </c>
      <c r="BZ143" s="49">
        <f t="shared" si="43"/>
        <v>8.6888619339638975</v>
      </c>
      <c r="CA143" s="49">
        <f t="shared" si="44"/>
        <v>2.2434545045158494</v>
      </c>
    </row>
    <row r="144" spans="1:79" x14ac:dyDescent="0.2">
      <c r="A144" s="54">
        <v>54.343199999999996</v>
      </c>
      <c r="B144" s="54">
        <v>52.1875</v>
      </c>
      <c r="C144" s="54">
        <v>56</v>
      </c>
      <c r="D144" s="54">
        <v>48.011099999999999</v>
      </c>
      <c r="E144" s="54">
        <v>56.062399999999997</v>
      </c>
      <c r="F144" s="54">
        <v>38.289000000000001</v>
      </c>
      <c r="G144" s="54">
        <v>48.841200000000001</v>
      </c>
      <c r="H144" s="54">
        <v>43.666700000000006</v>
      </c>
      <c r="I144" s="54">
        <v>59.682900000000004</v>
      </c>
      <c r="J144" s="54">
        <v>67.459999999999994</v>
      </c>
      <c r="K144" s="50"/>
      <c r="L144" s="50">
        <f t="shared" si="30"/>
        <v>52.4544</v>
      </c>
      <c r="M144" s="49">
        <f t="shared" si="31"/>
        <v>8.2820243472770088</v>
      </c>
      <c r="N144" s="49">
        <f t="shared" si="32"/>
        <v>2.6190060574364686</v>
      </c>
      <c r="P144" s="50">
        <v>45.134200000000007</v>
      </c>
      <c r="Q144" s="50">
        <v>42.564999999999998</v>
      </c>
      <c r="R144" s="50">
        <v>64.492099999999994</v>
      </c>
      <c r="S144" s="50">
        <v>71.605899999999991</v>
      </c>
      <c r="T144" s="50">
        <v>75.991199999999992</v>
      </c>
      <c r="U144" s="50">
        <v>51.200400000000002</v>
      </c>
      <c r="V144" s="50">
        <v>75.168599999999998</v>
      </c>
      <c r="W144" s="50">
        <v>65.77709999999999</v>
      </c>
      <c r="X144" s="50">
        <v>70.34</v>
      </c>
      <c r="Y144" s="50"/>
      <c r="Z144" s="50">
        <f t="shared" si="33"/>
        <v>62.474944444444453</v>
      </c>
      <c r="AA144" s="49">
        <f t="shared" si="34"/>
        <v>12.885298356082998</v>
      </c>
      <c r="AB144" s="49">
        <f t="shared" si="35"/>
        <v>4.2950994520276664</v>
      </c>
      <c r="AD144" s="50">
        <v>51.242279999999994</v>
      </c>
      <c r="AE144" s="50">
        <v>55.487639999999999</v>
      </c>
      <c r="AF144" s="50">
        <v>55.797959999999996</v>
      </c>
      <c r="AG144" s="50">
        <v>42.268079999999998</v>
      </c>
      <c r="AH144" s="50">
        <v>45.706679999999992</v>
      </c>
      <c r="AI144" s="50">
        <v>30.364559999999994</v>
      </c>
      <c r="AJ144" s="50">
        <v>33.599160000000005</v>
      </c>
      <c r="AK144" s="50">
        <v>37.880400000000009</v>
      </c>
      <c r="AL144" s="50">
        <v>38.313359999999989</v>
      </c>
      <c r="AM144" s="50">
        <v>45.841199999999994</v>
      </c>
      <c r="AN144" s="50"/>
      <c r="AO144" s="50">
        <f t="shared" si="36"/>
        <v>43.650131999999999</v>
      </c>
      <c r="AP144" s="49">
        <f t="shared" si="37"/>
        <v>8.8848989718960922</v>
      </c>
      <c r="AQ144" s="49">
        <f t="shared" si="38"/>
        <v>2.9616329906320309</v>
      </c>
      <c r="AS144" s="50">
        <v>124.44799999999999</v>
      </c>
      <c r="AT144" s="50">
        <v>110.011</v>
      </c>
      <c r="AU144" s="50">
        <v>104.33799999999999</v>
      </c>
      <c r="AV144" s="50">
        <v>72.891000000000005</v>
      </c>
      <c r="AW144" s="50">
        <v>53.087999999999994</v>
      </c>
      <c r="AX144" s="50">
        <v>93.450999999999993</v>
      </c>
      <c r="AY144" s="50">
        <v>64.733999999999995</v>
      </c>
      <c r="AZ144" s="50">
        <v>56.448400000000007</v>
      </c>
      <c r="BA144" s="50">
        <v>53.283000000000001</v>
      </c>
      <c r="BB144" s="50">
        <v>41.825400000000002</v>
      </c>
      <c r="BC144" s="50">
        <v>39.605999999999995</v>
      </c>
      <c r="BD144" s="50"/>
      <c r="BE144" s="50">
        <f t="shared" si="39"/>
        <v>74.011254545454548</v>
      </c>
      <c r="BF144" s="49">
        <f t="shared" si="40"/>
        <v>22.221455263326025</v>
      </c>
      <c r="BG144" s="49">
        <f t="shared" si="41"/>
        <v>7.4071517544420082</v>
      </c>
      <c r="BI144">
        <v>52.30316000000002</v>
      </c>
      <c r="BJ144">
        <v>52.989429999999999</v>
      </c>
      <c r="BK144">
        <v>55.677179999999993</v>
      </c>
      <c r="BL144">
        <v>66.240980000000008</v>
      </c>
      <c r="BM144">
        <v>72.54546000000002</v>
      </c>
      <c r="BN144">
        <v>69.813120000000026</v>
      </c>
      <c r="BO144">
        <v>65.33565999999999</v>
      </c>
      <c r="BP144">
        <v>50.18377000000001</v>
      </c>
      <c r="BQ144">
        <v>66.446899999999999</v>
      </c>
      <c r="BR144">
        <v>45.989840000000001</v>
      </c>
      <c r="BS144">
        <v>67.314519999999987</v>
      </c>
      <c r="BT144">
        <v>59.124910000000014</v>
      </c>
      <c r="BU144">
        <v>51.049830000000014</v>
      </c>
      <c r="BV144">
        <v>49.697440000000014</v>
      </c>
      <c r="BW144">
        <v>50.29843000000001</v>
      </c>
      <c r="BY144" s="50">
        <f t="shared" si="42"/>
        <v>58.334042000000004</v>
      </c>
      <c r="BZ144" s="49">
        <f t="shared" si="43"/>
        <v>8.7643440182074563</v>
      </c>
      <c r="CA144" s="49">
        <f t="shared" si="44"/>
        <v>2.262943894863338</v>
      </c>
    </row>
    <row r="145" spans="1:79" x14ac:dyDescent="0.2">
      <c r="A145" s="54">
        <v>51.892200000000003</v>
      </c>
      <c r="B145" s="54">
        <v>51.507499999999993</v>
      </c>
      <c r="C145" s="54">
        <v>56.3142</v>
      </c>
      <c r="D145" s="54">
        <v>44.702200000000005</v>
      </c>
      <c r="E145" s="54">
        <v>55.261600000000001</v>
      </c>
      <c r="F145" s="54">
        <v>37.252899999999997</v>
      </c>
      <c r="G145" s="54">
        <v>47.592399999999998</v>
      </c>
      <c r="H145" s="54">
        <v>43.061700000000002</v>
      </c>
      <c r="I145" s="54">
        <v>59.831999999999994</v>
      </c>
      <c r="J145" s="54">
        <v>66.022000000000006</v>
      </c>
      <c r="K145" s="50"/>
      <c r="L145" s="50">
        <f t="shared" si="30"/>
        <v>51.343870000000003</v>
      </c>
      <c r="M145" s="49">
        <f t="shared" si="31"/>
        <v>8.5193320253343714</v>
      </c>
      <c r="N145" s="49">
        <f t="shared" si="32"/>
        <v>2.6940493343271914</v>
      </c>
      <c r="P145" s="50">
        <v>46.867500000000007</v>
      </c>
      <c r="Q145" s="50">
        <v>41.736599999999996</v>
      </c>
      <c r="R145" s="50">
        <v>63.757300000000001</v>
      </c>
      <c r="S145" s="50">
        <v>66.490000000000009</v>
      </c>
      <c r="T145" s="50">
        <v>78.491600000000005</v>
      </c>
      <c r="U145" s="50">
        <v>48.810599999999994</v>
      </c>
      <c r="V145" s="50">
        <v>79.137599999999992</v>
      </c>
      <c r="W145" s="50">
        <v>63.040999999999997</v>
      </c>
      <c r="X145" s="50">
        <v>70.259099999999989</v>
      </c>
      <c r="Y145" s="50"/>
      <c r="Z145" s="50">
        <f t="shared" si="33"/>
        <v>62.065700000000007</v>
      </c>
      <c r="AA145" s="49">
        <f t="shared" si="34"/>
        <v>13.56343513448931</v>
      </c>
      <c r="AB145" s="49">
        <f t="shared" si="35"/>
        <v>4.5211450448297699</v>
      </c>
      <c r="AD145" s="50">
        <v>52.978559999999995</v>
      </c>
      <c r="AE145" s="50">
        <v>52.111559999999997</v>
      </c>
      <c r="AF145" s="50">
        <v>55.985640000000004</v>
      </c>
      <c r="AG145" s="50">
        <v>40.418880000000001</v>
      </c>
      <c r="AH145" s="50">
        <v>46.841999999999992</v>
      </c>
      <c r="AI145" s="50">
        <v>30.388440000000003</v>
      </c>
      <c r="AJ145" s="50">
        <v>35.631360000000008</v>
      </c>
      <c r="AK145" s="50">
        <v>37.005000000000003</v>
      </c>
      <c r="AL145" s="50">
        <v>36.133319999999991</v>
      </c>
      <c r="AM145" s="50">
        <v>42.540480000000002</v>
      </c>
      <c r="AN145" s="50"/>
      <c r="AO145" s="50">
        <f t="shared" si="36"/>
        <v>43.003523999999999</v>
      </c>
      <c r="AP145" s="49">
        <f t="shared" si="37"/>
        <v>8.3571510001913882</v>
      </c>
      <c r="AQ145" s="49">
        <f t="shared" si="38"/>
        <v>2.7857170000637961</v>
      </c>
      <c r="AS145" s="50">
        <v>125.529</v>
      </c>
      <c r="AT145" s="50">
        <v>114.952</v>
      </c>
      <c r="AU145" s="50">
        <v>102.943</v>
      </c>
      <c r="AV145" s="50">
        <v>72.084000000000003</v>
      </c>
      <c r="AW145" s="50">
        <v>52.784999999999997</v>
      </c>
      <c r="AX145" s="50">
        <v>88.975999999999999</v>
      </c>
      <c r="AY145" s="50">
        <v>73.619</v>
      </c>
      <c r="AZ145" s="50">
        <v>56.759</v>
      </c>
      <c r="BA145" s="50">
        <v>50.058999999999997</v>
      </c>
      <c r="BB145" s="50">
        <v>51.930800000000005</v>
      </c>
      <c r="BC145" s="50">
        <v>35.506299999999996</v>
      </c>
      <c r="BD145" s="50"/>
      <c r="BE145" s="50">
        <f t="shared" si="39"/>
        <v>75.013009090909094</v>
      </c>
      <c r="BF145" s="49">
        <f t="shared" si="40"/>
        <v>21.272086965852171</v>
      </c>
      <c r="BG145" s="49">
        <f t="shared" si="41"/>
        <v>7.0906956552840574</v>
      </c>
      <c r="BI145">
        <v>54.64627999999999</v>
      </c>
      <c r="BJ145">
        <v>51.923690000000022</v>
      </c>
      <c r="BK145">
        <v>56.854589999999988</v>
      </c>
      <c r="BL145">
        <v>68.209569999999985</v>
      </c>
      <c r="BM145">
        <v>74.11624999999998</v>
      </c>
      <c r="BN145">
        <v>69.361629999999991</v>
      </c>
      <c r="BO145">
        <v>62.229309999999998</v>
      </c>
      <c r="BP145">
        <v>51.355199999999996</v>
      </c>
      <c r="BQ145">
        <v>65.783119999999997</v>
      </c>
      <c r="BR145">
        <v>45.154589999999985</v>
      </c>
      <c r="BS145">
        <v>65.56901000000002</v>
      </c>
      <c r="BT145">
        <v>57.596240000000009</v>
      </c>
      <c r="BU145">
        <v>51.479610000000022</v>
      </c>
      <c r="BV145">
        <v>50.470550000000003</v>
      </c>
      <c r="BW145">
        <v>49.136490000000009</v>
      </c>
      <c r="BY145" s="50">
        <f t="shared" si="42"/>
        <v>58.259075333333335</v>
      </c>
      <c r="BZ145" s="49">
        <f t="shared" si="43"/>
        <v>8.7193315881304425</v>
      </c>
      <c r="CA145" s="49">
        <f t="shared" si="44"/>
        <v>2.2513217353926316</v>
      </c>
    </row>
    <row r="146" spans="1:79" x14ac:dyDescent="0.2">
      <c r="A146" s="54">
        <v>50.149299999999997</v>
      </c>
      <c r="B146" s="54">
        <v>51.6447</v>
      </c>
      <c r="C146" s="54">
        <v>56.173599999999993</v>
      </c>
      <c r="D146" s="54">
        <v>41.563000000000002</v>
      </c>
      <c r="E146" s="54">
        <v>55.390900000000002</v>
      </c>
      <c r="F146" s="54">
        <v>34.687899999999999</v>
      </c>
      <c r="G146" s="54">
        <v>46.161900000000003</v>
      </c>
      <c r="H146" s="54">
        <v>41.972200000000001</v>
      </c>
      <c r="I146" s="54">
        <v>59.867800000000003</v>
      </c>
      <c r="J146" s="54">
        <v>65.055700000000002</v>
      </c>
      <c r="K146" s="50"/>
      <c r="L146" s="50">
        <f t="shared" si="30"/>
        <v>50.2667</v>
      </c>
      <c r="M146" s="49">
        <f t="shared" si="31"/>
        <v>9.2979013082403625</v>
      </c>
      <c r="N146" s="49">
        <f t="shared" si="32"/>
        <v>2.9402545593498846</v>
      </c>
      <c r="P146" s="50">
        <v>47.750500000000002</v>
      </c>
      <c r="Q146" s="50">
        <v>41.025400000000005</v>
      </c>
      <c r="R146" s="50">
        <v>61.252200000000002</v>
      </c>
      <c r="S146" s="50">
        <v>64.9148</v>
      </c>
      <c r="T146" s="50">
        <v>81.249200000000002</v>
      </c>
      <c r="U146" s="50">
        <v>49.2072</v>
      </c>
      <c r="V146" s="50">
        <v>81.287000000000006</v>
      </c>
      <c r="W146" s="50">
        <v>60.726699999999994</v>
      </c>
      <c r="X146" s="50">
        <v>69.838099999999997</v>
      </c>
      <c r="Y146" s="50"/>
      <c r="Z146" s="50">
        <f t="shared" si="33"/>
        <v>61.916788888888881</v>
      </c>
      <c r="AA146" s="49">
        <f t="shared" si="34"/>
        <v>14.23555385500026</v>
      </c>
      <c r="AB146" s="49">
        <f t="shared" si="35"/>
        <v>4.7451846183334201</v>
      </c>
      <c r="AD146" s="50">
        <v>52.652519999999996</v>
      </c>
      <c r="AE146" s="50">
        <v>51.853199999999994</v>
      </c>
      <c r="AF146" s="50">
        <v>53.483639999999994</v>
      </c>
      <c r="AG146" s="50">
        <v>39.076439999999998</v>
      </c>
      <c r="AH146" s="50">
        <v>47.444400000000009</v>
      </c>
      <c r="AI146" s="50">
        <v>31.283159999999995</v>
      </c>
      <c r="AJ146" s="50">
        <v>36.07175999999999</v>
      </c>
      <c r="AK146" s="50">
        <v>36.491400000000006</v>
      </c>
      <c r="AL146" s="50">
        <v>34.738440000000004</v>
      </c>
      <c r="AM146" s="50">
        <v>40.901159999999997</v>
      </c>
      <c r="AN146" s="50"/>
      <c r="AO146" s="50">
        <f t="shared" si="36"/>
        <v>42.399611999999998</v>
      </c>
      <c r="AP146" s="49">
        <f t="shared" si="37"/>
        <v>7.8779932795858771</v>
      </c>
      <c r="AQ146" s="49">
        <f t="shared" si="38"/>
        <v>2.625997759861959</v>
      </c>
      <c r="AS146" s="50">
        <v>120.242</v>
      </c>
      <c r="AT146" s="50">
        <v>113.801</v>
      </c>
      <c r="AU146" s="50">
        <v>104.236</v>
      </c>
      <c r="AV146" s="50">
        <v>71.808999999999997</v>
      </c>
      <c r="AW146" s="50">
        <v>49.855999999999995</v>
      </c>
      <c r="AX146" s="50">
        <v>90.555999999999997</v>
      </c>
      <c r="AY146" s="50">
        <v>73.611999999999995</v>
      </c>
      <c r="AZ146" s="50">
        <v>58.412000000000006</v>
      </c>
      <c r="BA146" s="50">
        <v>46.706999999999994</v>
      </c>
      <c r="BB146" s="50">
        <v>49.010000000000005</v>
      </c>
      <c r="BC146" s="50">
        <v>37.762600000000006</v>
      </c>
      <c r="BD146" s="50"/>
      <c r="BE146" s="50">
        <f t="shared" si="39"/>
        <v>74.182145454545449</v>
      </c>
      <c r="BF146" s="49">
        <f t="shared" si="40"/>
        <v>22.127493660627522</v>
      </c>
      <c r="BG146" s="49">
        <f t="shared" si="41"/>
        <v>7.3758312202091743</v>
      </c>
      <c r="BI146">
        <v>56.703790000000012</v>
      </c>
      <c r="BJ146">
        <v>49.894390000000016</v>
      </c>
      <c r="BK146">
        <v>57.83999</v>
      </c>
      <c r="BL146">
        <v>69.157010000000014</v>
      </c>
      <c r="BM146">
        <v>72.949759999999998</v>
      </c>
      <c r="BN146">
        <v>68.586829999999992</v>
      </c>
      <c r="BO146">
        <v>58.507150000000024</v>
      </c>
      <c r="BP146">
        <v>54.198170000000005</v>
      </c>
      <c r="BQ146">
        <v>65.650649999999985</v>
      </c>
      <c r="BR146">
        <v>49.911810000000003</v>
      </c>
      <c r="BS146">
        <v>62.593700000000013</v>
      </c>
      <c r="BT146">
        <v>56.686499999999995</v>
      </c>
      <c r="BU146">
        <v>50.669320000000013</v>
      </c>
      <c r="BV146">
        <v>50.351600000000005</v>
      </c>
      <c r="BW146">
        <v>49.20565000000002</v>
      </c>
      <c r="BY146" s="50">
        <f t="shared" si="42"/>
        <v>58.193754666666671</v>
      </c>
      <c r="BZ146" s="49">
        <f t="shared" si="43"/>
        <v>7.9190816146597154</v>
      </c>
      <c r="CA146" s="49">
        <f t="shared" si="44"/>
        <v>2.0446980807222945</v>
      </c>
    </row>
    <row r="147" spans="1:79" x14ac:dyDescent="0.2">
      <c r="A147" s="54">
        <v>50.144199999999998</v>
      </c>
      <c r="B147" s="54">
        <v>50.436999999999998</v>
      </c>
      <c r="C147" s="54">
        <v>56.100300000000004</v>
      </c>
      <c r="D147" s="54">
        <v>39.747</v>
      </c>
      <c r="E147" s="54">
        <v>55.795000000000002</v>
      </c>
      <c r="F147" s="54">
        <v>30.903899999999993</v>
      </c>
      <c r="G147" s="54">
        <v>45.628200000000007</v>
      </c>
      <c r="H147" s="54">
        <v>40.925899999999999</v>
      </c>
      <c r="I147" s="54">
        <v>58.215999999999994</v>
      </c>
      <c r="J147" s="54">
        <v>63.652100000000004</v>
      </c>
      <c r="K147" s="50"/>
      <c r="L147" s="50">
        <f t="shared" si="30"/>
        <v>49.154960000000003</v>
      </c>
      <c r="M147" s="49">
        <f t="shared" si="31"/>
        <v>9.9386226543162941</v>
      </c>
      <c r="N147" s="49">
        <f t="shared" si="32"/>
        <v>3.1428684392587778</v>
      </c>
      <c r="P147" s="50">
        <v>47.543099999999995</v>
      </c>
      <c r="Q147" s="50">
        <v>41.717799999999997</v>
      </c>
      <c r="R147" s="50">
        <v>59.6173</v>
      </c>
      <c r="S147" s="50">
        <v>66.736099999999993</v>
      </c>
      <c r="T147" s="50">
        <v>78.258399999999995</v>
      </c>
      <c r="U147" s="50">
        <v>50.463099999999997</v>
      </c>
      <c r="V147" s="50">
        <v>82.029200000000003</v>
      </c>
      <c r="W147" s="50">
        <v>59.280100000000004</v>
      </c>
      <c r="X147" s="50">
        <v>68.817200000000014</v>
      </c>
      <c r="Y147" s="50"/>
      <c r="Z147" s="50">
        <f t="shared" si="33"/>
        <v>61.606922222222224</v>
      </c>
      <c r="AA147" s="49">
        <f t="shared" si="34"/>
        <v>13.691071280014725</v>
      </c>
      <c r="AB147" s="49">
        <f t="shared" si="35"/>
        <v>4.5636904266715748</v>
      </c>
      <c r="AD147" s="50">
        <v>51.367079999999994</v>
      </c>
      <c r="AE147" s="50">
        <v>51.235199999999999</v>
      </c>
      <c r="AF147" s="50">
        <v>51.836040000000004</v>
      </c>
      <c r="AG147" s="50">
        <v>39.076319999999988</v>
      </c>
      <c r="AH147" s="50">
        <v>45.479400000000005</v>
      </c>
      <c r="AI147" s="50">
        <v>32.581559999999989</v>
      </c>
      <c r="AJ147" s="50">
        <v>37.566719999999997</v>
      </c>
      <c r="AK147" s="50">
        <v>37.180680000000002</v>
      </c>
      <c r="AL147" s="50">
        <v>36.101880000000001</v>
      </c>
      <c r="AM147" s="50">
        <v>42.450359999999996</v>
      </c>
      <c r="AN147" s="50"/>
      <c r="AO147" s="50">
        <f t="shared" si="36"/>
        <v>42.487523999999993</v>
      </c>
      <c r="AP147" s="49">
        <f t="shared" si="37"/>
        <v>6.7733517934623828</v>
      </c>
      <c r="AQ147" s="49">
        <f t="shared" si="38"/>
        <v>2.2577839311541275</v>
      </c>
      <c r="AS147" s="50">
        <v>116.577</v>
      </c>
      <c r="AT147" s="50">
        <v>114.589</v>
      </c>
      <c r="AU147" s="50">
        <v>108.30800000000001</v>
      </c>
      <c r="AV147" s="50">
        <v>76.771000000000001</v>
      </c>
      <c r="AW147" s="50">
        <v>48.580000000000013</v>
      </c>
      <c r="AX147" s="50">
        <v>87.51</v>
      </c>
      <c r="AY147" s="50">
        <v>78.391000000000005</v>
      </c>
      <c r="AZ147" s="50">
        <v>56.581299999999999</v>
      </c>
      <c r="BA147" s="50">
        <v>49.921000000000006</v>
      </c>
      <c r="BB147" s="50">
        <v>46.514099999999999</v>
      </c>
      <c r="BC147" s="50">
        <v>44.875500000000002</v>
      </c>
      <c r="BD147" s="50"/>
      <c r="BE147" s="50">
        <f t="shared" si="39"/>
        <v>75.32889999999999</v>
      </c>
      <c r="BF147" s="49">
        <f t="shared" si="40"/>
        <v>22.353751583017971</v>
      </c>
      <c r="BG147" s="49">
        <f t="shared" si="41"/>
        <v>7.4512505276726566</v>
      </c>
      <c r="BI147">
        <v>57.067269999999994</v>
      </c>
      <c r="BJ147">
        <v>48.42604</v>
      </c>
      <c r="BK147">
        <v>59.444839999999999</v>
      </c>
      <c r="BL147">
        <v>68.606330000000014</v>
      </c>
      <c r="BM147">
        <v>71.756360000000029</v>
      </c>
      <c r="BN147">
        <v>68.056950000000001</v>
      </c>
      <c r="BO147">
        <v>60.779029999999992</v>
      </c>
      <c r="BP147">
        <v>54.531880000000001</v>
      </c>
      <c r="BQ147">
        <v>65.606059999999985</v>
      </c>
      <c r="BR147">
        <v>52.584089999999989</v>
      </c>
      <c r="BS147">
        <v>59.337330000000009</v>
      </c>
      <c r="BT147">
        <v>56.619550000000018</v>
      </c>
      <c r="BU147">
        <v>52.059669999999983</v>
      </c>
      <c r="BV147">
        <v>47.033609999999996</v>
      </c>
      <c r="BW147">
        <v>49.530650000000023</v>
      </c>
      <c r="BY147" s="50">
        <f t="shared" si="42"/>
        <v>58.095977333333323</v>
      </c>
      <c r="BZ147" s="49">
        <f t="shared" si="43"/>
        <v>7.7240917648027256</v>
      </c>
      <c r="CA147" s="49">
        <f t="shared" si="44"/>
        <v>1.9943519179772542</v>
      </c>
    </row>
    <row r="148" spans="1:79" x14ac:dyDescent="0.2">
      <c r="A148" s="54">
        <v>51.311199999999999</v>
      </c>
      <c r="B148" s="54">
        <v>45.522900000000007</v>
      </c>
      <c r="C148" s="54">
        <v>56.0274</v>
      </c>
      <c r="D148" s="54">
        <v>37.294799999999995</v>
      </c>
      <c r="E148" s="54">
        <v>54.062100000000001</v>
      </c>
      <c r="F148" s="54">
        <v>31.945099999999996</v>
      </c>
      <c r="G148" s="54">
        <v>47.180899999999994</v>
      </c>
      <c r="H148" s="54">
        <v>40.817899999999995</v>
      </c>
      <c r="I148" s="54">
        <v>57.225800000000007</v>
      </c>
      <c r="J148" s="54">
        <v>63.809200000000004</v>
      </c>
      <c r="K148" s="50"/>
      <c r="L148" s="50">
        <f t="shared" si="30"/>
        <v>48.519730000000003</v>
      </c>
      <c r="M148" s="49">
        <f t="shared" si="31"/>
        <v>9.8615295232478335</v>
      </c>
      <c r="N148" s="49">
        <f t="shared" si="32"/>
        <v>3.1184894506457552</v>
      </c>
      <c r="P148" s="50">
        <v>48.715699999999998</v>
      </c>
      <c r="Q148" s="50">
        <v>43.840999999999994</v>
      </c>
      <c r="R148" s="50">
        <v>60.091099999999997</v>
      </c>
      <c r="S148" s="50">
        <v>70.264399999999995</v>
      </c>
      <c r="T148" s="50">
        <v>73.083799999999997</v>
      </c>
      <c r="U148" s="50">
        <v>51.738900000000001</v>
      </c>
      <c r="V148" s="50">
        <v>82.286299999999997</v>
      </c>
      <c r="W148" s="50">
        <v>58.133600000000001</v>
      </c>
      <c r="X148" s="50">
        <v>69.131599999999992</v>
      </c>
      <c r="Y148" s="50"/>
      <c r="Z148" s="50">
        <f t="shared" si="33"/>
        <v>61.920711111111103</v>
      </c>
      <c r="AA148" s="49">
        <f t="shared" si="34"/>
        <v>12.666851741696176</v>
      </c>
      <c r="AB148" s="49">
        <f t="shared" si="35"/>
        <v>4.2222839138987256</v>
      </c>
      <c r="AD148" s="50">
        <v>51.19451999999999</v>
      </c>
      <c r="AE148" s="50">
        <v>47.857079999999996</v>
      </c>
      <c r="AF148" s="50">
        <v>51.35904</v>
      </c>
      <c r="AG148" s="50">
        <v>39.2286</v>
      </c>
      <c r="AH148" s="50">
        <v>42.937919999999998</v>
      </c>
      <c r="AI148" s="50">
        <v>37.323959999999985</v>
      </c>
      <c r="AJ148" s="50">
        <v>39.832440000000005</v>
      </c>
      <c r="AK148" s="50">
        <v>39.169080000000001</v>
      </c>
      <c r="AL148" s="50">
        <v>37.412519999999994</v>
      </c>
      <c r="AM148" s="50">
        <v>44.033279999999998</v>
      </c>
      <c r="AN148" s="50"/>
      <c r="AO148" s="50">
        <f t="shared" si="36"/>
        <v>43.034843999999993</v>
      </c>
      <c r="AP148" s="49">
        <f t="shared" si="37"/>
        <v>4.8742485907470687</v>
      </c>
      <c r="AQ148" s="49">
        <f t="shared" si="38"/>
        <v>1.6247495302490229</v>
      </c>
      <c r="AS148" s="50">
        <v>119.15300000000001</v>
      </c>
      <c r="AT148" s="50">
        <v>113.077</v>
      </c>
      <c r="AU148" s="50">
        <v>109.027</v>
      </c>
      <c r="AV148" s="50">
        <v>76.590999999999994</v>
      </c>
      <c r="AW148" s="50">
        <v>46.575999999999993</v>
      </c>
      <c r="AX148" s="50">
        <v>86.51</v>
      </c>
      <c r="AY148" s="50">
        <v>78.322000000000003</v>
      </c>
      <c r="AZ148" s="50">
        <v>55.2898</v>
      </c>
      <c r="BA148" s="50">
        <v>48.132000000000005</v>
      </c>
      <c r="BB148" s="50">
        <v>48.130300000000005</v>
      </c>
      <c r="BC148" s="50">
        <v>35.840299999999999</v>
      </c>
      <c r="BD148" s="50"/>
      <c r="BE148" s="50">
        <f t="shared" si="39"/>
        <v>74.240763636363624</v>
      </c>
      <c r="BF148" s="49">
        <f t="shared" si="40"/>
        <v>23.890328262540535</v>
      </c>
      <c r="BG148" s="49">
        <f t="shared" si="41"/>
        <v>7.9634427541801784</v>
      </c>
      <c r="BI148">
        <v>56.996160000000003</v>
      </c>
      <c r="BJ148">
        <v>46.700810000000004</v>
      </c>
      <c r="BK148">
        <v>60.23108000000002</v>
      </c>
      <c r="BL148">
        <v>68.284059999999982</v>
      </c>
      <c r="BM148">
        <v>73.802429999999987</v>
      </c>
      <c r="BN148">
        <v>68.361800000000017</v>
      </c>
      <c r="BO148">
        <v>62.34462000000002</v>
      </c>
      <c r="BP148">
        <v>53.685580000000016</v>
      </c>
      <c r="BQ148">
        <v>65.461890000000011</v>
      </c>
      <c r="BR148">
        <v>52.543270000000007</v>
      </c>
      <c r="BS148">
        <v>57.666959999999989</v>
      </c>
      <c r="BT148">
        <v>54.487549999999999</v>
      </c>
      <c r="BU148">
        <v>55.233230000000006</v>
      </c>
      <c r="BV148">
        <v>44.607810000000015</v>
      </c>
      <c r="BW148">
        <v>48.903010000000023</v>
      </c>
      <c r="BY148" s="50">
        <f t="shared" si="42"/>
        <v>57.954017333333347</v>
      </c>
      <c r="BZ148" s="49">
        <f t="shared" si="43"/>
        <v>8.4584101807063679</v>
      </c>
      <c r="CA148" s="49">
        <f t="shared" si="44"/>
        <v>2.1839521176844685</v>
      </c>
    </row>
    <row r="149" spans="1:79" x14ac:dyDescent="0.2">
      <c r="A149" s="54">
        <v>50.712299999999999</v>
      </c>
      <c r="B149" s="54">
        <v>45.400999999999996</v>
      </c>
      <c r="C149" s="54">
        <v>54.534899999999993</v>
      </c>
      <c r="D149" s="54">
        <v>33.403300000000002</v>
      </c>
      <c r="E149" s="54">
        <v>51.732399999999998</v>
      </c>
      <c r="F149" s="54">
        <v>32.5779</v>
      </c>
      <c r="G149" s="54">
        <v>48.516099999999994</v>
      </c>
      <c r="H149" s="54">
        <v>39.574100000000001</v>
      </c>
      <c r="I149" s="54">
        <v>56.205399999999997</v>
      </c>
      <c r="J149" s="54">
        <v>63.036699999999996</v>
      </c>
      <c r="K149" s="50"/>
      <c r="L149" s="50">
        <f t="shared" si="30"/>
        <v>47.569409999999991</v>
      </c>
      <c r="M149" s="49">
        <f t="shared" si="31"/>
        <v>9.9134640652050248</v>
      </c>
      <c r="N149" s="49">
        <f t="shared" si="32"/>
        <v>3.1349125948279855</v>
      </c>
      <c r="P149" s="50">
        <v>47.556600000000003</v>
      </c>
      <c r="Q149" s="50">
        <v>48.250799999999998</v>
      </c>
      <c r="R149" s="50">
        <v>62.072299999999998</v>
      </c>
      <c r="S149" s="50">
        <v>71.836700000000008</v>
      </c>
      <c r="T149" s="50">
        <v>70.008899999999997</v>
      </c>
      <c r="U149" s="50">
        <v>52.554199999999994</v>
      </c>
      <c r="V149" s="50">
        <v>77.976500000000001</v>
      </c>
      <c r="W149" s="50">
        <v>56.473700000000008</v>
      </c>
      <c r="X149" s="50">
        <v>68.635300000000001</v>
      </c>
      <c r="Y149" s="50"/>
      <c r="Z149" s="50">
        <f t="shared" si="33"/>
        <v>61.707222222222221</v>
      </c>
      <c r="AA149" s="49">
        <f t="shared" si="34"/>
        <v>11.050045790717109</v>
      </c>
      <c r="AB149" s="49">
        <f t="shared" si="35"/>
        <v>3.6833485969057027</v>
      </c>
      <c r="AD149" s="50">
        <v>48.597000000000001</v>
      </c>
      <c r="AE149" s="50">
        <v>47.304600000000001</v>
      </c>
      <c r="AF149" s="50">
        <v>50.269200000000005</v>
      </c>
      <c r="AG149" s="50">
        <v>39.292319999999997</v>
      </c>
      <c r="AH149" s="50">
        <v>40.978679999999997</v>
      </c>
      <c r="AI149" s="50">
        <v>41.685720000000003</v>
      </c>
      <c r="AJ149" s="50">
        <v>39.559919999999998</v>
      </c>
      <c r="AK149" s="50">
        <v>40.141560000000005</v>
      </c>
      <c r="AL149" s="50">
        <v>37.914360000000009</v>
      </c>
      <c r="AM149" s="50">
        <v>43.116719999999994</v>
      </c>
      <c r="AN149" s="50"/>
      <c r="AO149" s="50">
        <f t="shared" si="36"/>
        <v>42.886007999999997</v>
      </c>
      <c r="AP149" s="49">
        <f t="shared" si="37"/>
        <v>4.0584802519169658</v>
      </c>
      <c r="AQ149" s="49">
        <f t="shared" si="38"/>
        <v>1.3528267506389886</v>
      </c>
      <c r="AS149" s="50">
        <v>120.179</v>
      </c>
      <c r="AT149" s="50">
        <v>113.801</v>
      </c>
      <c r="AU149" s="50">
        <v>106.218</v>
      </c>
      <c r="AV149" s="50">
        <v>75.832999999999998</v>
      </c>
      <c r="AW149" s="50">
        <v>45.337999999999994</v>
      </c>
      <c r="AX149" s="50">
        <v>83.924999999999997</v>
      </c>
      <c r="AY149" s="50">
        <v>82.358000000000004</v>
      </c>
      <c r="AZ149" s="50">
        <v>54.893500000000003</v>
      </c>
      <c r="BA149" s="50">
        <v>43.304000000000002</v>
      </c>
      <c r="BB149" s="50">
        <v>50.398899999999998</v>
      </c>
      <c r="BC149" s="50">
        <v>40.790899999999993</v>
      </c>
      <c r="BD149" s="50"/>
      <c r="BE149" s="50">
        <f t="shared" si="39"/>
        <v>74.276300000000006</v>
      </c>
      <c r="BF149" s="49">
        <f t="shared" si="40"/>
        <v>23.005541095190523</v>
      </c>
      <c r="BG149" s="49">
        <f t="shared" si="41"/>
        <v>7.6685136983968407</v>
      </c>
      <c r="BI149">
        <v>53.495779999999996</v>
      </c>
      <c r="BJ149">
        <v>47.025940000000006</v>
      </c>
      <c r="BK149">
        <v>61.173189999999991</v>
      </c>
      <c r="BL149">
        <v>67.376270000000005</v>
      </c>
      <c r="BM149">
        <v>75.898809999999997</v>
      </c>
      <c r="BN149">
        <v>67.736629999999991</v>
      </c>
      <c r="BO149">
        <v>62.937810000000013</v>
      </c>
      <c r="BP149">
        <v>54.584790000000012</v>
      </c>
      <c r="BQ149">
        <v>66.076140000000009</v>
      </c>
      <c r="BR149">
        <v>51.616889999999998</v>
      </c>
      <c r="BS149">
        <v>57.881720000000016</v>
      </c>
      <c r="BT149">
        <v>53.131389999999982</v>
      </c>
      <c r="BU149">
        <v>59.104760000000013</v>
      </c>
      <c r="BV149">
        <v>42.640910000000005</v>
      </c>
      <c r="BW149">
        <v>47.355620000000016</v>
      </c>
      <c r="BY149" s="50">
        <f t="shared" si="42"/>
        <v>57.869110000000006</v>
      </c>
      <c r="BZ149" s="49">
        <f t="shared" si="43"/>
        <v>9.1408424969044315</v>
      </c>
      <c r="CA149" s="49">
        <f t="shared" si="44"/>
        <v>2.3601553840543921</v>
      </c>
    </row>
    <row r="150" spans="1:79" x14ac:dyDescent="0.2">
      <c r="A150" s="54">
        <v>51.4636</v>
      </c>
      <c r="B150" s="54">
        <v>43.158000000000001</v>
      </c>
      <c r="C150" s="54">
        <v>51.179100000000005</v>
      </c>
      <c r="D150" s="54">
        <v>30.613399999999999</v>
      </c>
      <c r="E150" s="54">
        <v>49.263599999999997</v>
      </c>
      <c r="F150" s="54">
        <v>31.807599999999994</v>
      </c>
      <c r="G150" s="54">
        <v>48.460400000000007</v>
      </c>
      <c r="H150" s="54">
        <v>37.064800000000005</v>
      </c>
      <c r="I150" s="54">
        <v>54.239999999999995</v>
      </c>
      <c r="J150" s="54">
        <v>62.661299999999997</v>
      </c>
      <c r="K150" s="50"/>
      <c r="L150" s="50">
        <f t="shared" si="30"/>
        <v>45.99118</v>
      </c>
      <c r="M150" s="49">
        <f t="shared" si="31"/>
        <v>10.246738424255364</v>
      </c>
      <c r="N150" s="49">
        <f t="shared" si="32"/>
        <v>3.2403032008611676</v>
      </c>
      <c r="P150" s="50">
        <v>43.765000000000001</v>
      </c>
      <c r="Q150" s="50">
        <v>49.0685</v>
      </c>
      <c r="R150" s="50">
        <v>64.855800000000002</v>
      </c>
      <c r="S150" s="50">
        <v>74.676999999999992</v>
      </c>
      <c r="T150" s="50">
        <v>70.20089999999999</v>
      </c>
      <c r="U150" s="50">
        <v>52.311499999999995</v>
      </c>
      <c r="V150" s="50">
        <v>75.170600000000007</v>
      </c>
      <c r="W150" s="50">
        <v>56.381200000000007</v>
      </c>
      <c r="X150" s="50">
        <v>66.404899999999998</v>
      </c>
      <c r="Y150" s="50"/>
      <c r="Z150" s="50">
        <f t="shared" si="33"/>
        <v>61.42615555555556</v>
      </c>
      <c r="AA150" s="49">
        <f t="shared" si="34"/>
        <v>11.462971461090575</v>
      </c>
      <c r="AB150" s="49">
        <f t="shared" si="35"/>
        <v>3.8209904870301918</v>
      </c>
      <c r="AD150" s="50">
        <v>46.541879999999992</v>
      </c>
      <c r="AE150" s="50">
        <v>46.590239999999994</v>
      </c>
      <c r="AF150" s="50">
        <v>49.347719999999988</v>
      </c>
      <c r="AG150" s="50">
        <v>39.596040000000002</v>
      </c>
      <c r="AH150" s="50">
        <v>37.670519999999996</v>
      </c>
      <c r="AI150" s="50">
        <v>39.770160000000004</v>
      </c>
      <c r="AJ150" s="50">
        <v>39.747600000000006</v>
      </c>
      <c r="AK150" s="50">
        <v>39.761040000000008</v>
      </c>
      <c r="AL150" s="50">
        <v>36.059159999999984</v>
      </c>
      <c r="AM150" s="50">
        <v>41.563799999999993</v>
      </c>
      <c r="AN150" s="50"/>
      <c r="AO150" s="50">
        <f t="shared" si="36"/>
        <v>41.664816000000002</v>
      </c>
      <c r="AP150" s="49">
        <f t="shared" si="37"/>
        <v>4.2308624074058452</v>
      </c>
      <c r="AQ150" s="49">
        <f t="shared" si="38"/>
        <v>1.4102874691352818</v>
      </c>
      <c r="AS150" s="50">
        <v>114.998</v>
      </c>
      <c r="AT150" s="50">
        <v>115.236</v>
      </c>
      <c r="AU150" s="50">
        <v>108.59</v>
      </c>
      <c r="AV150" s="50">
        <v>83.546999999999997</v>
      </c>
      <c r="AW150" s="50">
        <v>47.162000000000006</v>
      </c>
      <c r="AX150" s="50">
        <v>81.820999999999998</v>
      </c>
      <c r="AY150" s="50">
        <v>77.307000000000002</v>
      </c>
      <c r="AZ150" s="50">
        <v>54.021600000000007</v>
      </c>
      <c r="BA150" s="50">
        <v>41.132000000000005</v>
      </c>
      <c r="BB150" s="50">
        <v>55.203199999999995</v>
      </c>
      <c r="BC150" s="50">
        <v>42.664900000000003</v>
      </c>
      <c r="BD150" s="50"/>
      <c r="BE150" s="50">
        <f t="shared" si="39"/>
        <v>74.698427272727287</v>
      </c>
      <c r="BF150" s="49">
        <f t="shared" si="40"/>
        <v>23.122234642643086</v>
      </c>
      <c r="BG150" s="49">
        <f t="shared" si="41"/>
        <v>7.7074115475476956</v>
      </c>
      <c r="BI150">
        <v>50.019190000000009</v>
      </c>
      <c r="BJ150">
        <v>48.779120000000006</v>
      </c>
      <c r="BK150">
        <v>64.959830000000011</v>
      </c>
      <c r="BL150">
        <v>66.420510000000007</v>
      </c>
      <c r="BM150">
        <v>73.940489999999983</v>
      </c>
      <c r="BN150">
        <v>66.637090000000001</v>
      </c>
      <c r="BO150">
        <v>60.381360000000015</v>
      </c>
      <c r="BP150">
        <v>56.342390000000023</v>
      </c>
      <c r="BQ150">
        <v>62.399609999999996</v>
      </c>
      <c r="BR150">
        <v>49.400000000000006</v>
      </c>
      <c r="BS150">
        <v>58.897279999999995</v>
      </c>
      <c r="BT150">
        <v>52.405729999999991</v>
      </c>
      <c r="BU150">
        <v>61.074780000000018</v>
      </c>
      <c r="BV150">
        <v>39.212419999999995</v>
      </c>
      <c r="BW150">
        <v>46.256730000000005</v>
      </c>
      <c r="BY150" s="50">
        <f t="shared" si="42"/>
        <v>57.141768666666664</v>
      </c>
      <c r="BZ150" s="49">
        <f t="shared" si="43"/>
        <v>9.3345755724456652</v>
      </c>
      <c r="CA150" s="49">
        <f t="shared" si="44"/>
        <v>2.4101770490664416</v>
      </c>
    </row>
    <row r="151" spans="1:79" x14ac:dyDescent="0.2">
      <c r="A151" s="54">
        <v>55.154300000000006</v>
      </c>
      <c r="B151" s="54">
        <v>40.507000000000005</v>
      </c>
      <c r="C151" s="54">
        <v>49.777199999999993</v>
      </c>
      <c r="D151" s="54">
        <v>29.804500000000004</v>
      </c>
      <c r="E151" s="54">
        <v>46.097499999999997</v>
      </c>
      <c r="F151" s="54">
        <v>32.879300000000001</v>
      </c>
      <c r="G151" s="54">
        <v>48.686400000000006</v>
      </c>
      <c r="H151" s="54">
        <v>34.641999999999996</v>
      </c>
      <c r="I151" s="54">
        <v>50.676100000000005</v>
      </c>
      <c r="J151" s="54">
        <v>61.554500000000004</v>
      </c>
      <c r="K151" s="50"/>
      <c r="L151" s="50">
        <f t="shared" si="30"/>
        <v>44.977880000000006</v>
      </c>
      <c r="M151" s="49">
        <f t="shared" si="31"/>
        <v>10.286344722743364</v>
      </c>
      <c r="N151" s="49">
        <f t="shared" si="32"/>
        <v>3.2528278121522241</v>
      </c>
      <c r="P151" s="50">
        <v>42.826999999999998</v>
      </c>
      <c r="Q151" s="50">
        <v>46.133899999999997</v>
      </c>
      <c r="R151" s="50">
        <v>68.828000000000003</v>
      </c>
      <c r="S151" s="50">
        <v>78.630200000000002</v>
      </c>
      <c r="T151" s="50">
        <v>72.427099999999996</v>
      </c>
      <c r="U151" s="50">
        <v>52.500799999999998</v>
      </c>
      <c r="V151" s="50">
        <v>76.515199999999993</v>
      </c>
      <c r="W151" s="50">
        <v>55.405200000000008</v>
      </c>
      <c r="X151" s="50">
        <v>68.199000000000012</v>
      </c>
      <c r="Y151" s="50"/>
      <c r="Z151" s="50">
        <f t="shared" si="33"/>
        <v>62.385155555555556</v>
      </c>
      <c r="AA151" s="49">
        <f t="shared" si="34"/>
        <v>13.382620843664272</v>
      </c>
      <c r="AB151" s="49">
        <f t="shared" si="35"/>
        <v>4.4608736145547576</v>
      </c>
      <c r="AD151" s="50">
        <v>46.030680000000004</v>
      </c>
      <c r="AE151" s="50">
        <v>47.509799999999991</v>
      </c>
      <c r="AF151" s="50">
        <v>48.403320000000001</v>
      </c>
      <c r="AG151" s="50">
        <v>39.353999999999999</v>
      </c>
      <c r="AH151" s="50">
        <v>36.634679999999989</v>
      </c>
      <c r="AI151" s="50">
        <v>36.800039999999989</v>
      </c>
      <c r="AJ151" s="50">
        <v>40.328520000000005</v>
      </c>
      <c r="AK151" s="50">
        <v>38.274840000000005</v>
      </c>
      <c r="AL151" s="50">
        <v>33.40247999999999</v>
      </c>
      <c r="AM151" s="50">
        <v>39.539640000000006</v>
      </c>
      <c r="AN151" s="50"/>
      <c r="AO151" s="50">
        <f t="shared" si="36"/>
        <v>40.627799999999993</v>
      </c>
      <c r="AP151" s="49">
        <f t="shared" si="37"/>
        <v>4.9473708839746973</v>
      </c>
      <c r="AQ151" s="49">
        <f t="shared" si="38"/>
        <v>1.6491236279915658</v>
      </c>
      <c r="AS151" s="50">
        <v>114.47199999999999</v>
      </c>
      <c r="AT151" s="50">
        <v>111.577</v>
      </c>
      <c r="AU151" s="50">
        <v>112.236</v>
      </c>
      <c r="AV151" s="50">
        <v>79.284000000000006</v>
      </c>
      <c r="AW151" s="50">
        <v>46.943000000000012</v>
      </c>
      <c r="AX151" s="50">
        <v>82.195999999999998</v>
      </c>
      <c r="AY151" s="50">
        <v>75.801000000000002</v>
      </c>
      <c r="AZ151" s="50">
        <v>58.231399999999994</v>
      </c>
      <c r="BA151" s="50">
        <v>36.570999999999998</v>
      </c>
      <c r="BB151" s="50">
        <v>55.187100000000001</v>
      </c>
      <c r="BC151" s="50">
        <v>36.608800000000002</v>
      </c>
      <c r="BD151" s="50"/>
      <c r="BE151" s="50">
        <f t="shared" si="39"/>
        <v>73.555209090909088</v>
      </c>
      <c r="BF151" s="49">
        <f t="shared" si="40"/>
        <v>24.823496776799569</v>
      </c>
      <c r="BG151" s="49">
        <f t="shared" si="41"/>
        <v>8.2744989255998558</v>
      </c>
      <c r="BI151">
        <v>48.702809999999985</v>
      </c>
      <c r="BJ151">
        <v>51.403300000000002</v>
      </c>
      <c r="BK151">
        <v>66.576250000000016</v>
      </c>
      <c r="BL151">
        <v>67.478710000000007</v>
      </c>
      <c r="BM151">
        <v>71.058650000000029</v>
      </c>
      <c r="BN151">
        <v>64.427090000000021</v>
      </c>
      <c r="BO151">
        <v>58.617649999999998</v>
      </c>
      <c r="BP151">
        <v>58.423949999999991</v>
      </c>
      <c r="BQ151">
        <v>62.585769999999997</v>
      </c>
      <c r="BR151">
        <v>46.303920000000019</v>
      </c>
      <c r="BS151">
        <v>60.420879999999997</v>
      </c>
      <c r="BT151">
        <v>51.353770000000011</v>
      </c>
      <c r="BU151">
        <v>61.374040000000008</v>
      </c>
      <c r="BV151">
        <v>40.733290000000011</v>
      </c>
      <c r="BW151">
        <v>45.989970000000014</v>
      </c>
      <c r="BY151" s="50">
        <f t="shared" si="42"/>
        <v>57.030003333333347</v>
      </c>
      <c r="BZ151" s="49">
        <f t="shared" si="43"/>
        <v>9.0761095178547926</v>
      </c>
      <c r="CA151" s="49">
        <f t="shared" si="44"/>
        <v>2.3434414007337492</v>
      </c>
    </row>
    <row r="152" spans="1:79" x14ac:dyDescent="0.2">
      <c r="A152" s="54">
        <v>49.814400000000006</v>
      </c>
      <c r="B152" s="54">
        <v>41.757599999999996</v>
      </c>
      <c r="C152" s="54">
        <v>48.653800000000004</v>
      </c>
      <c r="D152" s="54">
        <v>30.615499999999997</v>
      </c>
      <c r="E152" s="54">
        <v>42.749099999999999</v>
      </c>
      <c r="F152" s="54">
        <v>32.094899999999996</v>
      </c>
      <c r="G152" s="54">
        <v>46.653300000000002</v>
      </c>
      <c r="H152" s="54">
        <v>32.320999999999998</v>
      </c>
      <c r="I152" s="54">
        <v>50.873699999999999</v>
      </c>
      <c r="J152" s="54">
        <v>62.178700000000006</v>
      </c>
      <c r="K152" s="50"/>
      <c r="L152" s="50">
        <f t="shared" si="30"/>
        <v>43.771199999999993</v>
      </c>
      <c r="M152" s="49">
        <f t="shared" si="31"/>
        <v>10.019774279449214</v>
      </c>
      <c r="N152" s="49">
        <f t="shared" si="32"/>
        <v>3.1685308363831965</v>
      </c>
      <c r="P152" s="50">
        <v>45.246799999999993</v>
      </c>
      <c r="Q152" s="50">
        <v>43.316599999999994</v>
      </c>
      <c r="R152" s="50">
        <v>74.263499999999993</v>
      </c>
      <c r="S152" s="50">
        <v>79.835000000000008</v>
      </c>
      <c r="T152" s="50">
        <v>75.894900000000007</v>
      </c>
      <c r="U152" s="50">
        <v>53.523600000000002</v>
      </c>
      <c r="V152" s="50">
        <v>76.489400000000003</v>
      </c>
      <c r="W152" s="50">
        <v>55.239800000000002</v>
      </c>
      <c r="X152" s="50">
        <v>66.231699999999989</v>
      </c>
      <c r="Y152" s="50"/>
      <c r="Z152" s="50">
        <f t="shared" si="33"/>
        <v>63.337922222222204</v>
      </c>
      <c r="AA152" s="49">
        <f t="shared" si="34"/>
        <v>14.232785147571988</v>
      </c>
      <c r="AB152" s="49">
        <f t="shared" si="35"/>
        <v>4.7442617158573297</v>
      </c>
      <c r="AD152" s="50">
        <v>45.434760000000004</v>
      </c>
      <c r="AE152" s="50">
        <v>47.968439999999994</v>
      </c>
      <c r="AF152" s="50">
        <v>45.344519999999996</v>
      </c>
      <c r="AG152" s="50">
        <v>38.083559999999999</v>
      </c>
      <c r="AH152" s="50">
        <v>34.907639999999994</v>
      </c>
      <c r="AI152" s="50">
        <v>34.787519999999994</v>
      </c>
      <c r="AJ152" s="50">
        <v>39.848399999999991</v>
      </c>
      <c r="AK152" s="50">
        <v>37.718519999999991</v>
      </c>
      <c r="AL152" s="50">
        <v>32.816160000000004</v>
      </c>
      <c r="AM152" s="50">
        <v>37.405680000000004</v>
      </c>
      <c r="AN152" s="50"/>
      <c r="AO152" s="50">
        <f t="shared" si="36"/>
        <v>39.431519999999999</v>
      </c>
      <c r="AP152" s="49">
        <f t="shared" si="37"/>
        <v>4.9832550469747385</v>
      </c>
      <c r="AQ152" s="49">
        <f t="shared" si="38"/>
        <v>1.6610850156582462</v>
      </c>
      <c r="AS152" s="50">
        <v>117.404</v>
      </c>
      <c r="AT152" s="50">
        <v>111.017</v>
      </c>
      <c r="AU152" s="50">
        <v>108.101</v>
      </c>
      <c r="AV152" s="50">
        <v>81.215000000000003</v>
      </c>
      <c r="AW152" s="50">
        <v>45.813999999999993</v>
      </c>
      <c r="AX152" s="50">
        <v>80.620999999999995</v>
      </c>
      <c r="AY152" s="50">
        <v>75.212000000000003</v>
      </c>
      <c r="AZ152" s="50">
        <v>57.682299999999998</v>
      </c>
      <c r="BA152" s="50">
        <v>34.132999999999996</v>
      </c>
      <c r="BB152" s="50">
        <v>54.372900000000001</v>
      </c>
      <c r="BC152" s="50">
        <v>34.298299999999998</v>
      </c>
      <c r="BD152" s="50"/>
      <c r="BE152" s="50">
        <f t="shared" si="39"/>
        <v>72.715500000000006</v>
      </c>
      <c r="BF152" s="49">
        <f t="shared" si="40"/>
        <v>24.694315852106786</v>
      </c>
      <c r="BG152" s="49">
        <f t="shared" si="41"/>
        <v>8.2314386173689282</v>
      </c>
      <c r="BI152">
        <v>48.880909999999986</v>
      </c>
      <c r="BJ152">
        <v>50.096279999999993</v>
      </c>
      <c r="BK152">
        <v>64.211939999999998</v>
      </c>
      <c r="BL152">
        <v>70.039320000000004</v>
      </c>
      <c r="BM152">
        <v>68.374409999999983</v>
      </c>
      <c r="BN152">
        <v>62.416640000000001</v>
      </c>
      <c r="BO152">
        <v>56.078100000000006</v>
      </c>
      <c r="BP152">
        <v>59.877870000000001</v>
      </c>
      <c r="BQ152">
        <v>62.811449999999994</v>
      </c>
      <c r="BR152">
        <v>42.033290000000008</v>
      </c>
      <c r="BS152">
        <v>62.49190999999999</v>
      </c>
      <c r="BT152">
        <v>49.469939999999994</v>
      </c>
      <c r="BU152">
        <v>62.905830000000023</v>
      </c>
      <c r="BV152">
        <v>40.317030000000017</v>
      </c>
      <c r="BW152">
        <v>43.499949999999998</v>
      </c>
      <c r="BY152" s="50">
        <f t="shared" si="42"/>
        <v>56.233657999999998</v>
      </c>
      <c r="BZ152" s="49">
        <f t="shared" si="43"/>
        <v>9.7641722912069984</v>
      </c>
      <c r="CA152" s="49">
        <f t="shared" si="44"/>
        <v>2.5210984448896414</v>
      </c>
    </row>
    <row r="153" spans="1:79" x14ac:dyDescent="0.2">
      <c r="A153" s="54">
        <v>48.259699999999995</v>
      </c>
      <c r="B153" s="54">
        <v>42.106399999999994</v>
      </c>
      <c r="C153" s="54">
        <v>48.017200000000003</v>
      </c>
      <c r="D153" s="54">
        <v>32.680300000000003</v>
      </c>
      <c r="E153" s="54">
        <v>41.964100000000002</v>
      </c>
      <c r="F153" s="54">
        <v>30.891900000000007</v>
      </c>
      <c r="G153" s="54">
        <v>44.174899999999994</v>
      </c>
      <c r="H153" s="54">
        <v>32</v>
      </c>
      <c r="I153" s="54">
        <v>51.647199999999998</v>
      </c>
      <c r="J153" s="54">
        <v>58.531599999999997</v>
      </c>
      <c r="K153" s="50"/>
      <c r="L153" s="50">
        <f t="shared" si="30"/>
        <v>43.027329999999992</v>
      </c>
      <c r="M153" s="49">
        <f t="shared" si="31"/>
        <v>9.105482051556768</v>
      </c>
      <c r="N153" s="49">
        <f t="shared" si="32"/>
        <v>2.8794062476702109</v>
      </c>
      <c r="P153" s="50">
        <v>48.002099999999999</v>
      </c>
      <c r="Q153" s="50">
        <v>40.929400000000001</v>
      </c>
      <c r="R153" s="50">
        <v>78.619200000000006</v>
      </c>
      <c r="S153" s="50">
        <v>79.779200000000003</v>
      </c>
      <c r="T153" s="50">
        <v>78.763599999999997</v>
      </c>
      <c r="U153" s="50">
        <v>52.735299999999995</v>
      </c>
      <c r="V153" s="50">
        <v>73.93780000000001</v>
      </c>
      <c r="W153" s="50">
        <v>54.612200000000001</v>
      </c>
      <c r="X153" s="50">
        <v>62.247399999999999</v>
      </c>
      <c r="Y153" s="50"/>
      <c r="Z153" s="50">
        <f t="shared" si="33"/>
        <v>63.291800000000002</v>
      </c>
      <c r="AA153" s="49">
        <f t="shared" si="34"/>
        <v>14.921441118320287</v>
      </c>
      <c r="AB153" s="49">
        <f t="shared" si="35"/>
        <v>4.9738137061067622</v>
      </c>
      <c r="AD153" s="50">
        <v>40.769280000000002</v>
      </c>
      <c r="AE153" s="50">
        <v>47.556599999999996</v>
      </c>
      <c r="AF153" s="50">
        <v>43.864079999999994</v>
      </c>
      <c r="AG153" s="50">
        <v>36.610560000000007</v>
      </c>
      <c r="AH153" s="50">
        <v>31.343160000000012</v>
      </c>
      <c r="AI153" s="50">
        <v>34.386240000000008</v>
      </c>
      <c r="AJ153" s="50">
        <v>38.859599999999993</v>
      </c>
      <c r="AK153" s="50">
        <v>37.10484000000001</v>
      </c>
      <c r="AL153" s="50">
        <v>31.790040000000008</v>
      </c>
      <c r="AM153" s="50">
        <v>35.809080000000002</v>
      </c>
      <c r="AN153" s="50"/>
      <c r="AO153" s="50">
        <f t="shared" si="36"/>
        <v>37.809348000000007</v>
      </c>
      <c r="AP153" s="49">
        <f t="shared" si="37"/>
        <v>5.332612923286252</v>
      </c>
      <c r="AQ153" s="49">
        <f t="shared" si="38"/>
        <v>1.7775376410954173</v>
      </c>
      <c r="AS153" s="50">
        <v>111.10899999999999</v>
      </c>
      <c r="AT153" s="50">
        <v>111.78700000000001</v>
      </c>
      <c r="AU153" s="50">
        <v>110.282</v>
      </c>
      <c r="AV153" s="50">
        <v>77.866</v>
      </c>
      <c r="AW153" s="50">
        <v>46.872000000000014</v>
      </c>
      <c r="AX153" s="50">
        <v>77.135000000000005</v>
      </c>
      <c r="AY153" s="50">
        <v>67.498999999999995</v>
      </c>
      <c r="AZ153" s="50">
        <v>55.680000000000007</v>
      </c>
      <c r="BA153" s="50">
        <v>40.307000000000002</v>
      </c>
      <c r="BB153" s="50">
        <v>52.964500000000001</v>
      </c>
      <c r="BC153" s="50">
        <v>33.171199999999999</v>
      </c>
      <c r="BD153" s="50"/>
      <c r="BE153" s="50">
        <f t="shared" si="39"/>
        <v>71.333881818181823</v>
      </c>
      <c r="BF153" s="49">
        <f t="shared" si="40"/>
        <v>23.69791361987377</v>
      </c>
      <c r="BG153" s="49">
        <f t="shared" si="41"/>
        <v>7.8993045399579236</v>
      </c>
      <c r="BI153">
        <v>50.99588</v>
      </c>
      <c r="BJ153">
        <v>49.859030000000018</v>
      </c>
      <c r="BK153">
        <v>60.376550000000009</v>
      </c>
      <c r="BL153">
        <v>72.341360000000009</v>
      </c>
      <c r="BM153">
        <v>65.608789999999999</v>
      </c>
      <c r="BN153">
        <v>61.800829999999991</v>
      </c>
      <c r="BO153">
        <v>54.483779999999982</v>
      </c>
      <c r="BP153">
        <v>59.840430000000012</v>
      </c>
      <c r="BQ153">
        <v>63.321179999999998</v>
      </c>
      <c r="BR153">
        <v>36.870990000000006</v>
      </c>
      <c r="BS153">
        <v>64.60402000000002</v>
      </c>
      <c r="BT153">
        <v>49.290150000000011</v>
      </c>
      <c r="BU153">
        <v>63.613550000000004</v>
      </c>
      <c r="BV153">
        <v>40.559089999999998</v>
      </c>
      <c r="BW153">
        <v>41.604680000000016</v>
      </c>
      <c r="BY153" s="50">
        <f t="shared" si="42"/>
        <v>55.678020666666676</v>
      </c>
      <c r="BZ153" s="49">
        <f t="shared" si="43"/>
        <v>10.462863701873292</v>
      </c>
      <c r="CA153" s="49">
        <f t="shared" si="44"/>
        <v>2.7014997913995562</v>
      </c>
    </row>
    <row r="154" spans="1:79" x14ac:dyDescent="0.2">
      <c r="A154" s="54">
        <v>47.363</v>
      </c>
      <c r="B154" s="54">
        <v>39.862899999999996</v>
      </c>
      <c r="C154" s="54">
        <v>47.022800000000004</v>
      </c>
      <c r="D154" s="54">
        <v>32.278099999999995</v>
      </c>
      <c r="E154" s="54">
        <v>42.038899999999998</v>
      </c>
      <c r="F154" s="54">
        <v>29.043499999999995</v>
      </c>
      <c r="G154" s="54">
        <v>44.052199999999999</v>
      </c>
      <c r="H154" s="54">
        <v>34.018500000000003</v>
      </c>
      <c r="I154" s="54">
        <v>51.861099999999993</v>
      </c>
      <c r="J154" s="54">
        <v>55.790199999999999</v>
      </c>
      <c r="K154" s="50"/>
      <c r="L154" s="50">
        <f t="shared" si="30"/>
        <v>42.333119999999994</v>
      </c>
      <c r="M154" s="49">
        <f t="shared" si="31"/>
        <v>8.6612952413212074</v>
      </c>
      <c r="N154" s="49">
        <f t="shared" si="32"/>
        <v>2.7389420449752744</v>
      </c>
      <c r="P154" s="50">
        <v>49.260400000000004</v>
      </c>
      <c r="Q154" s="50">
        <v>39.310699999999997</v>
      </c>
      <c r="R154" s="50">
        <v>80.954099999999997</v>
      </c>
      <c r="S154" s="50">
        <v>80.140799999999999</v>
      </c>
      <c r="T154" s="50">
        <v>81.597000000000008</v>
      </c>
      <c r="U154" s="50">
        <v>49.321100000000001</v>
      </c>
      <c r="V154" s="50">
        <v>70.669199999999989</v>
      </c>
      <c r="W154" s="50">
        <v>53.822399999999988</v>
      </c>
      <c r="X154" s="50">
        <v>57.155799999999999</v>
      </c>
      <c r="Y154" s="50"/>
      <c r="Z154" s="50">
        <f t="shared" si="33"/>
        <v>62.470166666666664</v>
      </c>
      <c r="AA154" s="49">
        <f t="shared" si="34"/>
        <v>16.100272210819881</v>
      </c>
      <c r="AB154" s="49">
        <f t="shared" si="35"/>
        <v>5.366757403606627</v>
      </c>
      <c r="AD154" s="50">
        <v>38.721959999999996</v>
      </c>
      <c r="AE154" s="50">
        <v>44.051159999999996</v>
      </c>
      <c r="AF154" s="50">
        <v>45.693600000000004</v>
      </c>
      <c r="AG154" s="50">
        <v>36.258839999999999</v>
      </c>
      <c r="AH154" s="50">
        <v>29.892719999999983</v>
      </c>
      <c r="AI154" s="50">
        <v>35.516400000000012</v>
      </c>
      <c r="AJ154" s="50">
        <v>39.470879999999994</v>
      </c>
      <c r="AK154" s="50">
        <v>36.513479999999994</v>
      </c>
      <c r="AL154" s="50">
        <v>30.810239999999986</v>
      </c>
      <c r="AM154" s="50">
        <v>33.746400000000015</v>
      </c>
      <c r="AN154" s="50"/>
      <c r="AO154" s="50">
        <f t="shared" si="36"/>
        <v>37.067567999999994</v>
      </c>
      <c r="AP154" s="49">
        <f t="shared" si="37"/>
        <v>5.404635884756738</v>
      </c>
      <c r="AQ154" s="49">
        <f t="shared" si="38"/>
        <v>1.8015452949189126</v>
      </c>
      <c r="AS154" s="50">
        <v>108.908</v>
      </c>
      <c r="AT154" s="50">
        <v>112.608</v>
      </c>
      <c r="AU154" s="50">
        <v>111.88200000000001</v>
      </c>
      <c r="AV154" s="50">
        <v>80.152000000000001</v>
      </c>
      <c r="AW154" s="50">
        <v>49.070999999999998</v>
      </c>
      <c r="AX154" s="50">
        <v>78.001000000000005</v>
      </c>
      <c r="AY154" s="50">
        <v>73.081000000000003</v>
      </c>
      <c r="AZ154" s="50">
        <v>52.145799999999994</v>
      </c>
      <c r="BA154" s="50">
        <v>31.939999999999998</v>
      </c>
      <c r="BB154" s="50">
        <v>47.401300000000006</v>
      </c>
      <c r="BC154" s="50">
        <v>32.8523</v>
      </c>
      <c r="BD154" s="50"/>
      <c r="BE154" s="50">
        <f t="shared" si="39"/>
        <v>70.731127272727278</v>
      </c>
      <c r="BF154" s="49">
        <f t="shared" si="40"/>
        <v>26.045313081675566</v>
      </c>
      <c r="BG154" s="49">
        <f t="shared" si="41"/>
        <v>8.6817710272251887</v>
      </c>
      <c r="BI154">
        <v>52.668589999999995</v>
      </c>
      <c r="BJ154">
        <v>51.228579999999994</v>
      </c>
      <c r="BK154">
        <v>55.787159999999986</v>
      </c>
      <c r="BL154">
        <v>72.961720000000014</v>
      </c>
      <c r="BM154">
        <v>63.991849999999999</v>
      </c>
      <c r="BN154">
        <v>62.393240000000006</v>
      </c>
      <c r="BO154">
        <v>54.841149999999985</v>
      </c>
      <c r="BP154">
        <v>58.065669999999997</v>
      </c>
      <c r="BQ154">
        <v>63.477959999999996</v>
      </c>
      <c r="BR154">
        <v>35.100000000000009</v>
      </c>
      <c r="BS154">
        <v>68.102839999999986</v>
      </c>
      <c r="BT154">
        <v>50.75524999999999</v>
      </c>
      <c r="BU154">
        <v>62.802479999999989</v>
      </c>
      <c r="BV154">
        <v>41.676439999999985</v>
      </c>
      <c r="BW154">
        <v>41.442180000000008</v>
      </c>
      <c r="BY154" s="50">
        <f t="shared" si="42"/>
        <v>55.686340666666659</v>
      </c>
      <c r="BZ154" s="49">
        <f t="shared" si="43"/>
        <v>10.557907049510012</v>
      </c>
      <c r="CA154" s="49">
        <f t="shared" si="44"/>
        <v>2.7260398782372106</v>
      </c>
    </row>
    <row r="155" spans="1:79" x14ac:dyDescent="0.2">
      <c r="A155" s="54">
        <v>44.664500000000004</v>
      </c>
      <c r="B155" s="54">
        <v>37.481300000000005</v>
      </c>
      <c r="C155" s="54">
        <v>47.344099999999997</v>
      </c>
      <c r="D155" s="54">
        <v>30.430400000000006</v>
      </c>
      <c r="E155" s="54">
        <v>41.675700000000006</v>
      </c>
      <c r="F155" s="54">
        <v>25.157300000000006</v>
      </c>
      <c r="G155" s="54">
        <v>42.523899999999998</v>
      </c>
      <c r="H155" s="54">
        <v>35.123500000000007</v>
      </c>
      <c r="I155" s="54">
        <v>51.860600000000005</v>
      </c>
      <c r="J155" s="54">
        <v>55.739800000000002</v>
      </c>
      <c r="K155" s="50"/>
      <c r="L155" s="50">
        <f t="shared" si="30"/>
        <v>41.200110000000002</v>
      </c>
      <c r="M155" s="49">
        <f t="shared" si="31"/>
        <v>9.433339178025312</v>
      </c>
      <c r="N155" s="49">
        <f t="shared" si="32"/>
        <v>2.9830837743460585</v>
      </c>
      <c r="P155" s="50">
        <v>48.771500000000003</v>
      </c>
      <c r="Q155" s="50">
        <v>36.834599999999995</v>
      </c>
      <c r="R155" s="50">
        <v>74.963099999999997</v>
      </c>
      <c r="S155" s="50">
        <v>80.777299999999997</v>
      </c>
      <c r="T155" s="50">
        <v>86.568899999999999</v>
      </c>
      <c r="U155" s="50">
        <v>50.691699999999997</v>
      </c>
      <c r="V155" s="50">
        <v>76.326099999999997</v>
      </c>
      <c r="W155" s="50">
        <v>53.752600000000001</v>
      </c>
      <c r="X155" s="50">
        <v>53.010400000000004</v>
      </c>
      <c r="Y155" s="50"/>
      <c r="Z155" s="50">
        <f t="shared" si="33"/>
        <v>62.410688888888885</v>
      </c>
      <c r="AA155" s="49">
        <f t="shared" si="34"/>
        <v>17.367281344056426</v>
      </c>
      <c r="AB155" s="49">
        <f t="shared" si="35"/>
        <v>5.7890937813521424</v>
      </c>
      <c r="AD155" s="50">
        <v>37.889640000000007</v>
      </c>
      <c r="AE155" s="50">
        <v>43.678920000000005</v>
      </c>
      <c r="AF155" s="50">
        <v>45.637439999999998</v>
      </c>
      <c r="AG155" s="50">
        <v>36.02447999999999</v>
      </c>
      <c r="AH155" s="50">
        <v>30.958559999999999</v>
      </c>
      <c r="AI155" s="50">
        <v>36.805439999999997</v>
      </c>
      <c r="AJ155" s="50">
        <v>39.136919999999989</v>
      </c>
      <c r="AK155" s="50">
        <v>36.70476</v>
      </c>
      <c r="AL155" s="50">
        <v>29.764800000000001</v>
      </c>
      <c r="AM155" s="50">
        <v>32.435759999999995</v>
      </c>
      <c r="AN155" s="50"/>
      <c r="AO155" s="50">
        <f t="shared" si="36"/>
        <v>36.903672</v>
      </c>
      <c r="AP155" s="49">
        <f t="shared" si="37"/>
        <v>5.4101103575804839</v>
      </c>
      <c r="AQ155" s="49">
        <f t="shared" si="38"/>
        <v>1.8033701191934945</v>
      </c>
      <c r="AS155" s="50">
        <v>107.176</v>
      </c>
      <c r="AT155" s="50">
        <v>117.488</v>
      </c>
      <c r="AU155" s="50">
        <v>110.82599999999999</v>
      </c>
      <c r="AV155" s="50">
        <v>81.316999999999993</v>
      </c>
      <c r="AW155" s="50">
        <v>50.829000000000008</v>
      </c>
      <c r="AX155" s="50">
        <v>74.622</v>
      </c>
      <c r="AY155" s="50">
        <v>70.882000000000005</v>
      </c>
      <c r="AZ155" s="50">
        <v>49.795199999999994</v>
      </c>
      <c r="BA155" s="50">
        <v>38.125</v>
      </c>
      <c r="BB155" s="50">
        <v>47.9328</v>
      </c>
      <c r="BC155" s="50">
        <v>30.369499999999988</v>
      </c>
      <c r="BD155" s="50"/>
      <c r="BE155" s="50">
        <f t="shared" si="39"/>
        <v>70.851136363636385</v>
      </c>
      <c r="BF155" s="49">
        <f t="shared" si="40"/>
        <v>25.090479090384019</v>
      </c>
      <c r="BG155" s="49">
        <f t="shared" si="41"/>
        <v>8.3634930301280068</v>
      </c>
      <c r="BI155">
        <v>54.031770000000023</v>
      </c>
      <c r="BJ155">
        <v>50.981580000000008</v>
      </c>
      <c r="BK155">
        <v>51.606100000000012</v>
      </c>
      <c r="BL155">
        <v>72.96926000000002</v>
      </c>
      <c r="BM155">
        <v>64.500929999999983</v>
      </c>
      <c r="BN155">
        <v>62.059400000000011</v>
      </c>
      <c r="BO155">
        <v>56.552080000000004</v>
      </c>
      <c r="BP155">
        <v>57.649020000000021</v>
      </c>
      <c r="BQ155">
        <v>61.036950000000019</v>
      </c>
      <c r="BR155">
        <v>36.356059999999985</v>
      </c>
      <c r="BS155">
        <v>73.297380000000004</v>
      </c>
      <c r="BT155">
        <v>54.352609999999999</v>
      </c>
      <c r="BU155">
        <v>61.443330000000017</v>
      </c>
      <c r="BV155">
        <v>42.666390000000007</v>
      </c>
      <c r="BW155">
        <v>40.465879999999999</v>
      </c>
      <c r="BY155" s="50">
        <f t="shared" si="42"/>
        <v>55.997916000000004</v>
      </c>
      <c r="BZ155" s="49">
        <f t="shared" si="43"/>
        <v>10.724535015397324</v>
      </c>
      <c r="CA155" s="49">
        <f t="shared" si="44"/>
        <v>2.7690630340301423</v>
      </c>
    </row>
    <row r="156" spans="1:79" x14ac:dyDescent="0.2">
      <c r="A156" s="54">
        <v>43.281400000000005</v>
      </c>
      <c r="B156" s="54">
        <v>36.985399999999998</v>
      </c>
      <c r="C156" s="54">
        <v>47.734200000000001</v>
      </c>
      <c r="D156" s="54">
        <v>29.395200000000003</v>
      </c>
      <c r="E156" s="54">
        <v>41.613299999999995</v>
      </c>
      <c r="F156" s="54">
        <v>22.821100000000001</v>
      </c>
      <c r="G156" s="54">
        <v>40.002899999999997</v>
      </c>
      <c r="H156" s="54">
        <v>34.231499999999997</v>
      </c>
      <c r="I156" s="54">
        <v>53.2119</v>
      </c>
      <c r="J156" s="54">
        <v>54.0792</v>
      </c>
      <c r="K156" s="50"/>
      <c r="L156" s="50">
        <f t="shared" si="30"/>
        <v>40.335610000000003</v>
      </c>
      <c r="M156" s="49">
        <f t="shared" si="31"/>
        <v>9.9709567583334469</v>
      </c>
      <c r="N156" s="49">
        <f t="shared" si="32"/>
        <v>3.1530933807382779</v>
      </c>
      <c r="P156" s="50">
        <v>49.210700000000003</v>
      </c>
      <c r="Q156" s="50">
        <v>35.989199999999997</v>
      </c>
      <c r="R156" s="50">
        <v>73.26400000000001</v>
      </c>
      <c r="S156" s="50">
        <v>78.933300000000003</v>
      </c>
      <c r="T156" s="50">
        <v>89.706299999999999</v>
      </c>
      <c r="U156" s="50">
        <v>49.199100000000001</v>
      </c>
      <c r="V156" s="50">
        <v>81.940200000000004</v>
      </c>
      <c r="W156" s="50">
        <v>55.493200000000002</v>
      </c>
      <c r="X156" s="50">
        <v>50.698599999999999</v>
      </c>
      <c r="Y156" s="50"/>
      <c r="Z156" s="50">
        <f t="shared" si="33"/>
        <v>62.714955555555562</v>
      </c>
      <c r="AA156" s="49">
        <f t="shared" si="34"/>
        <v>18.534817127983143</v>
      </c>
      <c r="AB156" s="49">
        <f t="shared" si="35"/>
        <v>6.1782723759943812</v>
      </c>
      <c r="AD156" s="50">
        <v>37.999079999999992</v>
      </c>
      <c r="AE156" s="50">
        <v>45.184440000000002</v>
      </c>
      <c r="AF156" s="50">
        <v>42.388560000000005</v>
      </c>
      <c r="AG156" s="50">
        <v>34.670880000000011</v>
      </c>
      <c r="AH156" s="50">
        <v>33.777719999999995</v>
      </c>
      <c r="AI156" s="50">
        <v>36.20615999999999</v>
      </c>
      <c r="AJ156" s="50">
        <v>37.445399999999992</v>
      </c>
      <c r="AK156" s="50">
        <v>36.238079999999989</v>
      </c>
      <c r="AL156" s="50">
        <v>29.44632</v>
      </c>
      <c r="AM156" s="50">
        <v>32.055839999999996</v>
      </c>
      <c r="AN156" s="50"/>
      <c r="AO156" s="50">
        <f t="shared" si="36"/>
        <v>36.541247999999996</v>
      </c>
      <c r="AP156" s="49">
        <f t="shared" si="37"/>
        <v>4.8897037405143484</v>
      </c>
      <c r="AQ156" s="49">
        <f t="shared" si="38"/>
        <v>1.6299012468381162</v>
      </c>
      <c r="AS156" s="50">
        <v>116.17</v>
      </c>
      <c r="AT156" s="50">
        <v>117.946</v>
      </c>
      <c r="AU156" s="50">
        <v>114.79600000000001</v>
      </c>
      <c r="AV156" s="50">
        <v>83.751999999999995</v>
      </c>
      <c r="AW156" s="50">
        <v>51.536000000000001</v>
      </c>
      <c r="AX156" s="50">
        <v>75.78</v>
      </c>
      <c r="AY156" s="50">
        <v>60.841999999999999</v>
      </c>
      <c r="AZ156" s="50">
        <v>49.036699999999996</v>
      </c>
      <c r="BA156" s="50">
        <v>39.927000000000007</v>
      </c>
      <c r="BB156" s="50">
        <v>37.508099999999999</v>
      </c>
      <c r="BC156" s="50">
        <v>28.781700000000001</v>
      </c>
      <c r="BD156" s="50"/>
      <c r="BE156" s="50">
        <f t="shared" si="39"/>
        <v>70.55231818181818</v>
      </c>
      <c r="BF156" s="49">
        <f t="shared" si="40"/>
        <v>27.136866643220699</v>
      </c>
      <c r="BG156" s="49">
        <f t="shared" si="41"/>
        <v>9.0456222144068992</v>
      </c>
      <c r="BI156">
        <v>48.624939999999995</v>
      </c>
      <c r="BJ156">
        <v>49.360869999999991</v>
      </c>
      <c r="BK156">
        <v>48.595169999999996</v>
      </c>
      <c r="BL156">
        <v>73.58793</v>
      </c>
      <c r="BM156">
        <v>65.336180000000013</v>
      </c>
      <c r="BN156">
        <v>60.551660000000012</v>
      </c>
      <c r="BO156">
        <v>55.57447999999998</v>
      </c>
      <c r="BP156">
        <v>56.12684999999999</v>
      </c>
      <c r="BQ156">
        <v>58.549789999999987</v>
      </c>
      <c r="BR156">
        <v>37.747060000000019</v>
      </c>
      <c r="BS156">
        <v>70.78291999999999</v>
      </c>
      <c r="BT156">
        <v>60.206510000000009</v>
      </c>
      <c r="BU156">
        <v>59.123740000000012</v>
      </c>
      <c r="BV156">
        <v>45.695389999999989</v>
      </c>
      <c r="BW156">
        <v>41.044900000000013</v>
      </c>
      <c r="BY156" s="50">
        <f t="shared" si="42"/>
        <v>55.393892666666666</v>
      </c>
      <c r="BZ156" s="49">
        <f t="shared" si="43"/>
        <v>10.284188040962635</v>
      </c>
      <c r="CA156" s="49">
        <f t="shared" si="44"/>
        <v>2.6553659341275839</v>
      </c>
    </row>
    <row r="157" spans="1:79" x14ac:dyDescent="0.2">
      <c r="A157" s="54">
        <v>42.222499999999997</v>
      </c>
      <c r="B157" s="54">
        <v>38.045900000000003</v>
      </c>
      <c r="C157" s="54">
        <v>48.099100000000007</v>
      </c>
      <c r="D157" s="54">
        <v>32.116299999999995</v>
      </c>
      <c r="E157" s="54">
        <v>41.527600000000007</v>
      </c>
      <c r="F157" s="54">
        <v>22.468800000000002</v>
      </c>
      <c r="G157" s="54">
        <v>36.488</v>
      </c>
      <c r="H157" s="54">
        <v>33.709900000000005</v>
      </c>
      <c r="I157" s="54">
        <v>56.043499999999995</v>
      </c>
      <c r="J157" s="54">
        <v>51.6554</v>
      </c>
      <c r="K157" s="50"/>
      <c r="L157" s="50">
        <f t="shared" si="30"/>
        <v>40.237700000000004</v>
      </c>
      <c r="M157" s="49">
        <f t="shared" si="31"/>
        <v>9.9485310209877333</v>
      </c>
      <c r="N157" s="49">
        <f t="shared" si="32"/>
        <v>3.1460017399161626</v>
      </c>
      <c r="P157" s="50">
        <v>49.937100000000001</v>
      </c>
      <c r="Q157" s="50">
        <v>37.004599999999996</v>
      </c>
      <c r="R157" s="50">
        <v>70.024299999999997</v>
      </c>
      <c r="S157" s="50">
        <v>74.715499999999992</v>
      </c>
      <c r="T157" s="50">
        <v>91.909300000000002</v>
      </c>
      <c r="U157" s="50">
        <v>47.504300000000001</v>
      </c>
      <c r="V157" s="50">
        <v>76.40809999999999</v>
      </c>
      <c r="W157" s="50">
        <v>56.857900000000001</v>
      </c>
      <c r="X157" s="50">
        <v>50.586899999999986</v>
      </c>
      <c r="Y157" s="50"/>
      <c r="Z157" s="50">
        <f t="shared" si="33"/>
        <v>61.660888888888884</v>
      </c>
      <c r="AA157" s="49">
        <f t="shared" si="34"/>
        <v>17.551021607761513</v>
      </c>
      <c r="AB157" s="49">
        <f t="shared" si="35"/>
        <v>5.8503405359205045</v>
      </c>
      <c r="AD157" s="50">
        <v>43.088760000000008</v>
      </c>
      <c r="AE157" s="50">
        <v>46.48104</v>
      </c>
      <c r="AF157" s="50">
        <v>40.916640000000001</v>
      </c>
      <c r="AG157" s="50">
        <v>34.236839999999994</v>
      </c>
      <c r="AH157" s="50">
        <v>35.307000000000016</v>
      </c>
      <c r="AI157" s="50">
        <v>33.75287999999999</v>
      </c>
      <c r="AJ157" s="50">
        <v>37.763999999999996</v>
      </c>
      <c r="AK157" s="50">
        <v>34.82676</v>
      </c>
      <c r="AL157" s="50">
        <v>27.813840000000003</v>
      </c>
      <c r="AM157" s="50">
        <v>31.434839999999983</v>
      </c>
      <c r="AN157" s="50"/>
      <c r="AO157" s="50">
        <f t="shared" si="36"/>
        <v>36.562260000000002</v>
      </c>
      <c r="AP157" s="49">
        <f t="shared" si="37"/>
        <v>5.4171870131277036</v>
      </c>
      <c r="AQ157" s="49">
        <f t="shared" si="38"/>
        <v>1.8057290043759011</v>
      </c>
      <c r="AS157" s="50">
        <v>108.419</v>
      </c>
      <c r="AT157" s="50">
        <v>113.941</v>
      </c>
      <c r="AU157" s="50">
        <v>114.413</v>
      </c>
      <c r="AV157" s="50">
        <v>80.125</v>
      </c>
      <c r="AW157" s="50">
        <v>46.102000000000004</v>
      </c>
      <c r="AX157" s="50">
        <v>77.090999999999994</v>
      </c>
      <c r="AY157" s="50">
        <v>53.631</v>
      </c>
      <c r="AZ157" s="50">
        <v>48.444199999999995</v>
      </c>
      <c r="BA157" s="50">
        <v>38.004999999999995</v>
      </c>
      <c r="BB157" s="50">
        <v>47.979900000000001</v>
      </c>
      <c r="BC157" s="50">
        <v>33.737099999999998</v>
      </c>
      <c r="BD157" s="50"/>
      <c r="BE157" s="50">
        <f t="shared" si="39"/>
        <v>69.262563636363652</v>
      </c>
      <c r="BF157" s="49">
        <f t="shared" si="40"/>
        <v>25.843581326548826</v>
      </c>
      <c r="BG157" s="49">
        <f t="shared" si="41"/>
        <v>8.6145271088496091</v>
      </c>
      <c r="BI157">
        <v>45.758440000000007</v>
      </c>
      <c r="BJ157">
        <v>49.409489999999991</v>
      </c>
      <c r="BK157">
        <v>46.511399999999995</v>
      </c>
      <c r="BL157">
        <v>74.720230000000015</v>
      </c>
      <c r="BM157">
        <v>65.485550000000018</v>
      </c>
      <c r="BN157">
        <v>59.17795000000001</v>
      </c>
      <c r="BO157">
        <v>55.501810000000006</v>
      </c>
      <c r="BP157">
        <v>51.559560000000019</v>
      </c>
      <c r="BQ157">
        <v>58.779109999999989</v>
      </c>
      <c r="BR157">
        <v>38.334270000000004</v>
      </c>
      <c r="BS157">
        <v>69.244240000000019</v>
      </c>
      <c r="BT157">
        <v>64.119640000000004</v>
      </c>
      <c r="BU157">
        <v>56.922319999999985</v>
      </c>
      <c r="BV157">
        <v>48.91561999999999</v>
      </c>
      <c r="BW157">
        <v>41.474290000000011</v>
      </c>
      <c r="BY157" s="50">
        <f t="shared" si="42"/>
        <v>55.060928000000004</v>
      </c>
      <c r="BZ157" s="49">
        <f t="shared" si="43"/>
        <v>10.415623833476051</v>
      </c>
      <c r="CA157" s="49">
        <f t="shared" si="44"/>
        <v>2.6893025098275865</v>
      </c>
    </row>
    <row r="158" spans="1:79" x14ac:dyDescent="0.2">
      <c r="A158" s="54">
        <v>39.294499999999999</v>
      </c>
      <c r="B158" s="54">
        <v>39.686300000000003</v>
      </c>
      <c r="C158" s="54">
        <v>47.666700000000006</v>
      </c>
      <c r="D158" s="54">
        <v>28.695099999999996</v>
      </c>
      <c r="E158" s="54">
        <v>41.407899999999998</v>
      </c>
      <c r="F158" s="54">
        <v>22.998900000000006</v>
      </c>
      <c r="G158" s="54">
        <v>36.153800000000004</v>
      </c>
      <c r="H158" s="54">
        <v>34.030900000000003</v>
      </c>
      <c r="I158" s="54">
        <v>56.080699999999993</v>
      </c>
      <c r="J158" s="54">
        <v>50.644400000000005</v>
      </c>
      <c r="K158" s="50"/>
      <c r="L158" s="50">
        <f t="shared" si="30"/>
        <v>39.665919999999993</v>
      </c>
      <c r="M158" s="49">
        <f t="shared" si="31"/>
        <v>9.9966341729826631</v>
      </c>
      <c r="N158" s="49">
        <f t="shared" si="32"/>
        <v>3.1612132922098874</v>
      </c>
      <c r="P158" s="50">
        <v>48.360900000000001</v>
      </c>
      <c r="Q158" s="50">
        <v>36.4285</v>
      </c>
      <c r="R158" s="50">
        <v>64.511499999999998</v>
      </c>
      <c r="S158" s="50">
        <v>72.916499999999999</v>
      </c>
      <c r="T158" s="50">
        <v>92.520600000000002</v>
      </c>
      <c r="U158" s="50">
        <v>44.415099999999995</v>
      </c>
      <c r="V158" s="50">
        <v>73.543399999999991</v>
      </c>
      <c r="W158" s="50">
        <v>57.408899999999988</v>
      </c>
      <c r="X158" s="50">
        <v>51.020600000000002</v>
      </c>
      <c r="Y158" s="50"/>
      <c r="Z158" s="50">
        <f t="shared" si="33"/>
        <v>60.12511111111111</v>
      </c>
      <c r="AA158" s="49">
        <f t="shared" si="34"/>
        <v>17.497780680520908</v>
      </c>
      <c r="AB158" s="49">
        <f t="shared" si="35"/>
        <v>5.8325935601736356</v>
      </c>
      <c r="AD158" s="50">
        <v>44.017679999999991</v>
      </c>
      <c r="AE158" s="50">
        <v>46.315919999999991</v>
      </c>
      <c r="AF158" s="50">
        <v>40.680119999999995</v>
      </c>
      <c r="AG158" s="50">
        <v>34.709279999999985</v>
      </c>
      <c r="AH158" s="50">
        <v>35.052960000000006</v>
      </c>
      <c r="AI158" s="50">
        <v>31.346160000000008</v>
      </c>
      <c r="AJ158" s="50">
        <v>35.400839999999995</v>
      </c>
      <c r="AK158" s="50">
        <v>33.744839999999996</v>
      </c>
      <c r="AL158" s="50">
        <v>25.022640000000013</v>
      </c>
      <c r="AM158" s="50">
        <v>31.147800000000004</v>
      </c>
      <c r="AN158" s="50"/>
      <c r="AO158" s="50">
        <f t="shared" si="36"/>
        <v>35.743824000000004</v>
      </c>
      <c r="AP158" s="49">
        <f t="shared" si="37"/>
        <v>6.016620249741532</v>
      </c>
      <c r="AQ158" s="49">
        <f t="shared" si="38"/>
        <v>2.0055400832471775</v>
      </c>
      <c r="AS158" s="50">
        <v>107.443</v>
      </c>
      <c r="AT158" s="50">
        <v>111.874</v>
      </c>
      <c r="AU158" s="50">
        <v>114.474</v>
      </c>
      <c r="AV158" s="50">
        <v>78.713999999999999</v>
      </c>
      <c r="AW158" s="50">
        <v>42.423000000000002</v>
      </c>
      <c r="AX158" s="50">
        <v>76.581999999999994</v>
      </c>
      <c r="AY158" s="50">
        <v>50.741000000000014</v>
      </c>
      <c r="AZ158" s="50">
        <v>46.766799999999989</v>
      </c>
      <c r="BA158" s="50">
        <v>39.69</v>
      </c>
      <c r="BB158" s="50">
        <v>44.702100000000002</v>
      </c>
      <c r="BC158" s="50">
        <v>30.677400000000006</v>
      </c>
      <c r="BD158" s="50"/>
      <c r="BE158" s="50">
        <f t="shared" si="39"/>
        <v>67.644299999999987</v>
      </c>
      <c r="BF158" s="49">
        <f t="shared" si="40"/>
        <v>26.558793210274285</v>
      </c>
      <c r="BG158" s="49">
        <f t="shared" si="41"/>
        <v>8.8529310700914277</v>
      </c>
      <c r="BI158">
        <v>45.374290000000002</v>
      </c>
      <c r="BJ158">
        <v>49.508420000000015</v>
      </c>
      <c r="BK158">
        <v>44.396170000000012</v>
      </c>
      <c r="BL158">
        <v>75.285860000000014</v>
      </c>
      <c r="BM158">
        <v>65.106470000000002</v>
      </c>
      <c r="BN158">
        <v>58.505459999999999</v>
      </c>
      <c r="BO158">
        <v>55.922229999999999</v>
      </c>
      <c r="BP158">
        <v>47.641750000000016</v>
      </c>
      <c r="BQ158">
        <v>58.271070000000009</v>
      </c>
      <c r="BR158">
        <v>36.827049999999986</v>
      </c>
      <c r="BS158">
        <v>68.813680000000033</v>
      </c>
      <c r="BT158">
        <v>64.327380000000005</v>
      </c>
      <c r="BU158">
        <v>55.874259999999992</v>
      </c>
      <c r="BV158">
        <v>46.375160000000008</v>
      </c>
      <c r="BW158">
        <v>39.627510000000001</v>
      </c>
      <c r="BY158" s="50">
        <f t="shared" si="42"/>
        <v>54.123784000000008</v>
      </c>
      <c r="BZ158" s="49">
        <f t="shared" si="43"/>
        <v>11.132049991111767</v>
      </c>
      <c r="CA158" s="49">
        <f t="shared" si="44"/>
        <v>2.8742829483149532</v>
      </c>
    </row>
    <row r="159" spans="1:79" x14ac:dyDescent="0.2">
      <c r="A159" s="54">
        <v>37.135099999999994</v>
      </c>
      <c r="B159" s="54">
        <v>40.125600000000006</v>
      </c>
      <c r="C159" s="54">
        <v>44.132900000000006</v>
      </c>
      <c r="D159" s="54">
        <v>28.299899999999994</v>
      </c>
      <c r="E159" s="54">
        <v>41.000399999999999</v>
      </c>
      <c r="F159" s="54">
        <v>24.134100000000004</v>
      </c>
      <c r="G159" s="54">
        <v>35.770200000000003</v>
      </c>
      <c r="H159" s="54">
        <v>32.962999999999994</v>
      </c>
      <c r="I159" s="54">
        <v>55.462400000000002</v>
      </c>
      <c r="J159" s="54">
        <v>51.324700000000007</v>
      </c>
      <c r="K159" s="50"/>
      <c r="L159" s="50">
        <f t="shared" si="30"/>
        <v>39.034829999999999</v>
      </c>
      <c r="M159" s="49">
        <f t="shared" si="31"/>
        <v>9.6629527484040416</v>
      </c>
      <c r="N159" s="49">
        <f t="shared" si="32"/>
        <v>3.0556939607540743</v>
      </c>
      <c r="P159" s="50">
        <v>47.095100000000002</v>
      </c>
      <c r="Q159" s="50">
        <v>36.339500000000001</v>
      </c>
      <c r="R159" s="50">
        <v>63.378200000000007</v>
      </c>
      <c r="S159" s="50">
        <v>71.47229999999999</v>
      </c>
      <c r="T159" s="50">
        <v>89.473700000000008</v>
      </c>
      <c r="U159" s="50">
        <v>40.747399999999999</v>
      </c>
      <c r="V159" s="50">
        <v>74.333300000000008</v>
      </c>
      <c r="W159" s="50">
        <v>57.585700000000003</v>
      </c>
      <c r="X159" s="50">
        <v>50.766300000000001</v>
      </c>
      <c r="Y159" s="50"/>
      <c r="Z159" s="50">
        <f t="shared" si="33"/>
        <v>59.021277777777783</v>
      </c>
      <c r="AA159" s="49">
        <f t="shared" si="34"/>
        <v>17.308436092031656</v>
      </c>
      <c r="AB159" s="49">
        <f t="shared" si="35"/>
        <v>5.7694786973438852</v>
      </c>
      <c r="AD159" s="50">
        <v>44.460720000000002</v>
      </c>
      <c r="AE159" s="50">
        <v>43.858080000000001</v>
      </c>
      <c r="AF159" s="50">
        <v>40.949399999999997</v>
      </c>
      <c r="AG159" s="50">
        <v>35.236559999999997</v>
      </c>
      <c r="AH159" s="50">
        <v>32.889839999999992</v>
      </c>
      <c r="AI159" s="50">
        <v>30.570600000000013</v>
      </c>
      <c r="AJ159" s="50">
        <v>34.283279999999998</v>
      </c>
      <c r="AK159" s="50">
        <v>33.71147999999998</v>
      </c>
      <c r="AL159" s="50">
        <v>25.164599999999982</v>
      </c>
      <c r="AM159" s="50">
        <v>30.033000000000001</v>
      </c>
      <c r="AN159" s="50"/>
      <c r="AO159" s="50">
        <f t="shared" si="36"/>
        <v>35.115756000000005</v>
      </c>
      <c r="AP159" s="49">
        <f t="shared" si="37"/>
        <v>5.6337059447578124</v>
      </c>
      <c r="AQ159" s="49">
        <f t="shared" si="38"/>
        <v>1.8779019815859375</v>
      </c>
      <c r="AS159" s="50">
        <v>109.324</v>
      </c>
      <c r="AT159" s="50">
        <v>112.72799999999999</v>
      </c>
      <c r="AU159" s="50">
        <v>117.247</v>
      </c>
      <c r="AV159" s="50">
        <v>78.667000000000002</v>
      </c>
      <c r="AW159" s="50">
        <v>45.673000000000002</v>
      </c>
      <c r="AX159" s="50">
        <v>74.465000000000003</v>
      </c>
      <c r="AY159" s="50">
        <v>56.153999999999996</v>
      </c>
      <c r="AZ159" s="50">
        <v>49.020700000000005</v>
      </c>
      <c r="BA159" s="50">
        <v>35.635999999999996</v>
      </c>
      <c r="BB159" s="50">
        <v>47.217200000000005</v>
      </c>
      <c r="BC159" s="50">
        <v>32.680099999999996</v>
      </c>
      <c r="BD159" s="50"/>
      <c r="BE159" s="50">
        <f t="shared" si="39"/>
        <v>68.982909090909104</v>
      </c>
      <c r="BF159" s="49">
        <f t="shared" si="40"/>
        <v>26.640492685806329</v>
      </c>
      <c r="BG159" s="49">
        <f t="shared" si="41"/>
        <v>8.8801642286021103</v>
      </c>
      <c r="BI159">
        <v>43.997720000000015</v>
      </c>
      <c r="BJ159">
        <v>49.894520000000014</v>
      </c>
      <c r="BK159">
        <v>43.199520000000007</v>
      </c>
      <c r="BL159">
        <v>74.904699999999991</v>
      </c>
      <c r="BM159">
        <v>65.374529999999993</v>
      </c>
      <c r="BN159">
        <v>58.311499999999995</v>
      </c>
      <c r="BO159">
        <v>56.095130000000012</v>
      </c>
      <c r="BP159">
        <v>47.47262000000002</v>
      </c>
      <c r="BQ159">
        <v>54.958149999999989</v>
      </c>
      <c r="BR159">
        <v>36.362300000000005</v>
      </c>
      <c r="BS159">
        <v>68.059550000000002</v>
      </c>
      <c r="BT159">
        <v>63.814660000000003</v>
      </c>
      <c r="BU159">
        <v>55.764540000000011</v>
      </c>
      <c r="BV159">
        <v>47.989499999999992</v>
      </c>
      <c r="BW159">
        <v>37.35420000000002</v>
      </c>
      <c r="BY159" s="50">
        <f t="shared" si="42"/>
        <v>53.570209333333331</v>
      </c>
      <c r="BZ159" s="49">
        <f t="shared" si="43"/>
        <v>11.291840368717294</v>
      </c>
      <c r="CA159" s="49">
        <f t="shared" si="44"/>
        <v>2.9155406464049798</v>
      </c>
    </row>
    <row r="160" spans="1:79" x14ac:dyDescent="0.2">
      <c r="A160" s="54">
        <v>35.436099999999996</v>
      </c>
      <c r="B160" s="54">
        <v>36.907200000000003</v>
      </c>
      <c r="C160" s="54">
        <v>41.179100000000005</v>
      </c>
      <c r="D160" s="54">
        <v>27.079499999999996</v>
      </c>
      <c r="E160" s="54">
        <v>38.3489</v>
      </c>
      <c r="F160" s="54">
        <v>23.523300000000006</v>
      </c>
      <c r="G160" s="54">
        <v>35.0244</v>
      </c>
      <c r="H160" s="54">
        <v>30.651200000000003</v>
      </c>
      <c r="I160" s="54">
        <v>53.139399999999995</v>
      </c>
      <c r="J160" s="54">
        <v>50.209400000000002</v>
      </c>
      <c r="K160" s="50"/>
      <c r="L160" s="50">
        <f t="shared" si="30"/>
        <v>37.149850000000008</v>
      </c>
      <c r="M160" s="49">
        <f t="shared" si="31"/>
        <v>9.313853203725877</v>
      </c>
      <c r="N160" s="49">
        <f t="shared" si="32"/>
        <v>2.945298991623003</v>
      </c>
      <c r="P160" s="50">
        <v>49.370999999999995</v>
      </c>
      <c r="Q160" s="50">
        <v>39.859800000000007</v>
      </c>
      <c r="R160" s="50">
        <v>65.877600000000001</v>
      </c>
      <c r="S160" s="50">
        <v>65.230900000000005</v>
      </c>
      <c r="T160" s="50">
        <v>86.83</v>
      </c>
      <c r="U160" s="50">
        <v>38.0595</v>
      </c>
      <c r="V160" s="50">
        <v>74.522599999999997</v>
      </c>
      <c r="W160" s="50">
        <v>56.855199999999996</v>
      </c>
      <c r="X160" s="50">
        <v>50.81019999999998</v>
      </c>
      <c r="Y160" s="50"/>
      <c r="Z160" s="50">
        <f t="shared" si="33"/>
        <v>58.601866666666673</v>
      </c>
      <c r="AA160" s="49">
        <f t="shared" si="34"/>
        <v>16.08338173527255</v>
      </c>
      <c r="AB160" s="49">
        <f t="shared" si="35"/>
        <v>5.3611272450908496</v>
      </c>
      <c r="AD160" s="50">
        <v>44.287439999999997</v>
      </c>
      <c r="AE160" s="50">
        <v>41.755200000000009</v>
      </c>
      <c r="AF160" s="50">
        <v>41.28396</v>
      </c>
      <c r="AG160" s="50">
        <v>33.777719999999995</v>
      </c>
      <c r="AH160" s="50">
        <v>31.35756000000001</v>
      </c>
      <c r="AI160" s="50">
        <v>31.666800000000009</v>
      </c>
      <c r="AJ160" s="50">
        <v>34.71996</v>
      </c>
      <c r="AK160" s="50">
        <v>33.033120000000004</v>
      </c>
      <c r="AL160" s="50">
        <v>27.835079999999994</v>
      </c>
      <c r="AM160" s="50">
        <v>28.006679999999992</v>
      </c>
      <c r="AN160" s="50"/>
      <c r="AO160" s="50">
        <f t="shared" si="36"/>
        <v>34.772352000000005</v>
      </c>
      <c r="AP160" s="49">
        <f t="shared" si="37"/>
        <v>5.0040462771241332</v>
      </c>
      <c r="AQ160" s="49">
        <f t="shared" si="38"/>
        <v>1.6680154257080444</v>
      </c>
      <c r="AS160" s="50">
        <v>107.377</v>
      </c>
      <c r="AT160" s="50">
        <v>111.241</v>
      </c>
      <c r="AU160" s="50">
        <v>121.068</v>
      </c>
      <c r="AV160" s="50">
        <v>80.501000000000005</v>
      </c>
      <c r="AW160" s="50">
        <v>46.723000000000013</v>
      </c>
      <c r="AX160" s="50">
        <v>74.831000000000003</v>
      </c>
      <c r="AY160" s="50">
        <v>48.229000000000013</v>
      </c>
      <c r="AZ160" s="50">
        <v>46.202100000000002</v>
      </c>
      <c r="BA160" s="50">
        <v>35.436999999999998</v>
      </c>
      <c r="BB160" s="50">
        <v>51.604699999999994</v>
      </c>
      <c r="BC160" s="50">
        <v>32.382099999999994</v>
      </c>
      <c r="BD160" s="50"/>
      <c r="BE160" s="50">
        <f t="shared" si="39"/>
        <v>68.690536363636369</v>
      </c>
      <c r="BF160" s="49">
        <f t="shared" si="40"/>
        <v>28.085412237291614</v>
      </c>
      <c r="BG160" s="49">
        <f t="shared" si="41"/>
        <v>9.3618040790972046</v>
      </c>
      <c r="BI160">
        <v>42.861779999999996</v>
      </c>
      <c r="BJ160">
        <v>50.214189999999988</v>
      </c>
      <c r="BK160">
        <v>43.627220000000023</v>
      </c>
      <c r="BL160">
        <v>73.869119999999981</v>
      </c>
      <c r="BM160">
        <v>64.189449999999994</v>
      </c>
      <c r="BN160">
        <v>56.393999999999991</v>
      </c>
      <c r="BO160">
        <v>55.485170000000011</v>
      </c>
      <c r="BP160">
        <v>47.775649999999985</v>
      </c>
      <c r="BQ160">
        <v>53.037660000000017</v>
      </c>
      <c r="BR160">
        <v>34.53164000000001</v>
      </c>
      <c r="BS160">
        <v>66.523990000000026</v>
      </c>
      <c r="BT160">
        <v>63.275290000000012</v>
      </c>
      <c r="BU160">
        <v>55.503110000000021</v>
      </c>
      <c r="BV160">
        <v>42.033290000000008</v>
      </c>
      <c r="BW160">
        <v>36.777909999999991</v>
      </c>
      <c r="BY160" s="50">
        <f t="shared" si="42"/>
        <v>52.406631333333344</v>
      </c>
      <c r="BZ160" s="49">
        <f t="shared" si="43"/>
        <v>11.395729690471697</v>
      </c>
      <c r="CA160" s="49">
        <f t="shared" si="44"/>
        <v>2.942364753938552</v>
      </c>
    </row>
    <row r="161" spans="1:79" x14ac:dyDescent="0.2">
      <c r="A161" s="54">
        <v>35.729399999999998</v>
      </c>
      <c r="B161" s="54">
        <v>33.762100000000004</v>
      </c>
      <c r="C161" s="54">
        <v>40.766800000000003</v>
      </c>
      <c r="D161" s="54">
        <v>25.262600000000006</v>
      </c>
      <c r="E161" s="54">
        <v>37.279200000000003</v>
      </c>
      <c r="F161" s="54">
        <v>21.678500000000014</v>
      </c>
      <c r="G161" s="54">
        <v>34.902900000000002</v>
      </c>
      <c r="H161" s="54">
        <v>27.901200000000003</v>
      </c>
      <c r="I161" s="54">
        <v>49.898899999999998</v>
      </c>
      <c r="J161" s="54">
        <v>48.965999999999994</v>
      </c>
      <c r="K161" s="50"/>
      <c r="L161" s="50">
        <f t="shared" si="30"/>
        <v>35.614760000000004</v>
      </c>
      <c r="M161" s="49">
        <f t="shared" si="31"/>
        <v>9.288247921994996</v>
      </c>
      <c r="N161" s="49">
        <f t="shared" si="32"/>
        <v>2.9372018905830144</v>
      </c>
      <c r="P161" s="50">
        <v>47.0501</v>
      </c>
      <c r="Q161" s="50">
        <v>43.486000000000004</v>
      </c>
      <c r="R161" s="50">
        <v>67.307299999999998</v>
      </c>
      <c r="S161" s="50">
        <v>66.474500000000006</v>
      </c>
      <c r="T161" s="50">
        <v>83.111400000000003</v>
      </c>
      <c r="U161" s="50">
        <v>38.517700000000005</v>
      </c>
      <c r="V161" s="50">
        <v>70.595100000000002</v>
      </c>
      <c r="W161" s="50">
        <v>55.481300000000005</v>
      </c>
      <c r="X161" s="50">
        <v>50.954599999999999</v>
      </c>
      <c r="Y161" s="50"/>
      <c r="Z161" s="50">
        <f t="shared" si="33"/>
        <v>58.108666666666672</v>
      </c>
      <c r="AA161" s="49">
        <f t="shared" si="34"/>
        <v>14.635802385161508</v>
      </c>
      <c r="AB161" s="49">
        <f t="shared" si="35"/>
        <v>4.8786007950538357</v>
      </c>
      <c r="AD161" s="50">
        <v>44.005919999999996</v>
      </c>
      <c r="AE161" s="50">
        <v>39.704639999999991</v>
      </c>
      <c r="AF161" s="50">
        <v>41.695439999999998</v>
      </c>
      <c r="AG161" s="50">
        <v>33.164039999999986</v>
      </c>
      <c r="AH161" s="50">
        <v>29.207160000000009</v>
      </c>
      <c r="AI161" s="50">
        <v>33.595080000000003</v>
      </c>
      <c r="AJ161" s="50">
        <v>35.717399999999998</v>
      </c>
      <c r="AK161" s="50">
        <v>32.16396000000001</v>
      </c>
      <c r="AL161" s="50">
        <v>29.445600000000013</v>
      </c>
      <c r="AM161" s="50">
        <v>26.492039999999985</v>
      </c>
      <c r="AN161" s="50"/>
      <c r="AO161" s="50">
        <f t="shared" si="36"/>
        <v>34.519127999999995</v>
      </c>
      <c r="AP161" s="49">
        <f t="shared" si="37"/>
        <v>4.9554730786475103</v>
      </c>
      <c r="AQ161" s="49">
        <f t="shared" si="38"/>
        <v>1.6518243595491702</v>
      </c>
      <c r="AS161" s="50">
        <v>107.20399999999999</v>
      </c>
      <c r="AT161" s="50">
        <v>109.02200000000001</v>
      </c>
      <c r="AU161" s="50">
        <v>118.928</v>
      </c>
      <c r="AV161" s="50">
        <v>82.477999999999994</v>
      </c>
      <c r="AW161" s="50">
        <v>47.667000000000002</v>
      </c>
      <c r="AX161" s="50">
        <v>73.545000000000002</v>
      </c>
      <c r="AY161" s="50">
        <v>51.009999999999991</v>
      </c>
      <c r="AZ161" s="50">
        <v>47.134099999999989</v>
      </c>
      <c r="BA161" s="50">
        <v>38.037999999999997</v>
      </c>
      <c r="BB161" s="50">
        <v>52.305300000000003</v>
      </c>
      <c r="BC161" s="50">
        <v>37.296899999999994</v>
      </c>
      <c r="BD161" s="50"/>
      <c r="BE161" s="50">
        <f t="shared" si="39"/>
        <v>69.511663636363622</v>
      </c>
      <c r="BF161" s="49">
        <f t="shared" si="40"/>
        <v>26.47832928214336</v>
      </c>
      <c r="BG161" s="49">
        <f t="shared" si="41"/>
        <v>8.8261097607144539</v>
      </c>
      <c r="BI161">
        <v>42.507009999999994</v>
      </c>
      <c r="BJ161">
        <v>49.93728999999999</v>
      </c>
      <c r="BK161">
        <v>46.574969999999993</v>
      </c>
      <c r="BL161">
        <v>72.413120000000021</v>
      </c>
      <c r="BM161">
        <v>61.60778000000002</v>
      </c>
      <c r="BN161">
        <v>53.551680000000005</v>
      </c>
      <c r="BO161">
        <v>53.99927000000001</v>
      </c>
      <c r="BP161">
        <v>48.544729999999987</v>
      </c>
      <c r="BQ161">
        <v>53.241370000000018</v>
      </c>
      <c r="BR161">
        <v>33.247370000000018</v>
      </c>
      <c r="BS161">
        <v>64.340250000000026</v>
      </c>
      <c r="BT161">
        <v>62.920649999999995</v>
      </c>
      <c r="BU161">
        <v>54.5077</v>
      </c>
      <c r="BV161">
        <v>38.222599999999986</v>
      </c>
      <c r="BW161">
        <v>35.272119999999987</v>
      </c>
      <c r="BY161" s="50">
        <f t="shared" si="42"/>
        <v>51.392527333333334</v>
      </c>
      <c r="BZ161" s="49">
        <f t="shared" si="43"/>
        <v>11.168474766656189</v>
      </c>
      <c r="CA161" s="49">
        <f t="shared" si="44"/>
        <v>2.8836877849198124</v>
      </c>
    </row>
    <row r="162" spans="1:79" x14ac:dyDescent="0.2">
      <c r="A162" s="54">
        <v>37.192999999999998</v>
      </c>
      <c r="B162" s="54">
        <v>33.567300000000003</v>
      </c>
      <c r="C162" s="54">
        <v>40.460800000000006</v>
      </c>
      <c r="D162" s="54">
        <v>22.043099999999995</v>
      </c>
      <c r="E162" s="54">
        <v>38.433599999999998</v>
      </c>
      <c r="F162" s="54">
        <v>20.558699999999988</v>
      </c>
      <c r="G162" s="54">
        <v>34.768199999999993</v>
      </c>
      <c r="H162" s="54">
        <v>25.277799999999999</v>
      </c>
      <c r="I162" s="54">
        <v>46.300700000000006</v>
      </c>
      <c r="J162" s="54">
        <v>48.294600000000003</v>
      </c>
      <c r="K162" s="50"/>
      <c r="L162" s="50">
        <f t="shared" si="30"/>
        <v>34.689779999999999</v>
      </c>
      <c r="M162" s="49">
        <f t="shared" si="31"/>
        <v>9.5624786212455337</v>
      </c>
      <c r="N162" s="49">
        <f t="shared" si="32"/>
        <v>3.0239212519802474</v>
      </c>
      <c r="P162" s="50">
        <v>47.446799999999996</v>
      </c>
      <c r="Q162" s="50">
        <v>45.737499999999997</v>
      </c>
      <c r="R162" s="50">
        <v>66.455399999999997</v>
      </c>
      <c r="S162" s="50">
        <v>73.292100000000005</v>
      </c>
      <c r="T162" s="50">
        <v>79.832799999999992</v>
      </c>
      <c r="U162" s="50">
        <v>41.168400000000005</v>
      </c>
      <c r="V162" s="50">
        <v>66.278400000000005</v>
      </c>
      <c r="W162" s="50">
        <v>53.842500000000001</v>
      </c>
      <c r="X162" s="50">
        <v>52.838599999999985</v>
      </c>
      <c r="Y162" s="50"/>
      <c r="Z162" s="50">
        <f t="shared" si="33"/>
        <v>58.543611111111105</v>
      </c>
      <c r="AA162" s="49">
        <f t="shared" si="34"/>
        <v>13.401735465364633</v>
      </c>
      <c r="AB162" s="49">
        <f t="shared" si="35"/>
        <v>4.4672451551215442</v>
      </c>
      <c r="AD162" s="50">
        <v>43.618559999999995</v>
      </c>
      <c r="AE162" s="50">
        <v>36.585479999999997</v>
      </c>
      <c r="AF162" s="50">
        <v>41.342999999999996</v>
      </c>
      <c r="AG162" s="50">
        <v>32.753279999999997</v>
      </c>
      <c r="AH162" s="50">
        <v>28.811400000000003</v>
      </c>
      <c r="AI162" s="50">
        <v>33.594479999999983</v>
      </c>
      <c r="AJ162" s="50">
        <v>36.025439999999989</v>
      </c>
      <c r="AK162" s="50">
        <v>32.967959999999991</v>
      </c>
      <c r="AL162" s="50">
        <v>29.394479999999987</v>
      </c>
      <c r="AM162" s="50">
        <v>25.671239999999987</v>
      </c>
      <c r="AN162" s="50"/>
      <c r="AO162" s="50">
        <f t="shared" si="36"/>
        <v>34.076531999999993</v>
      </c>
      <c r="AP162" s="49">
        <f t="shared" si="37"/>
        <v>4.6941769941066163</v>
      </c>
      <c r="AQ162" s="49">
        <f t="shared" si="38"/>
        <v>1.5647256647022054</v>
      </c>
      <c r="AS162" s="50">
        <v>105.339</v>
      </c>
      <c r="AT162" s="50">
        <v>108.517</v>
      </c>
      <c r="AU162" s="50">
        <v>119.742</v>
      </c>
      <c r="AV162" s="50">
        <v>78.558999999999997</v>
      </c>
      <c r="AW162" s="50">
        <v>47.475999999999999</v>
      </c>
      <c r="AX162" s="50">
        <v>73.822000000000003</v>
      </c>
      <c r="AY162" s="50">
        <v>48.242999999999995</v>
      </c>
      <c r="AZ162" s="50">
        <v>48.744799999999998</v>
      </c>
      <c r="BA162" s="50">
        <v>40.483000000000004</v>
      </c>
      <c r="BB162" s="50">
        <v>47.323300000000003</v>
      </c>
      <c r="BC162" s="50">
        <v>35.246600000000001</v>
      </c>
      <c r="BD162" s="50"/>
      <c r="BE162" s="50">
        <f t="shared" si="39"/>
        <v>68.49960909090909</v>
      </c>
      <c r="BF162" s="49">
        <f t="shared" si="40"/>
        <v>26.647411413869108</v>
      </c>
      <c r="BG162" s="49">
        <f t="shared" si="41"/>
        <v>8.882470471289702</v>
      </c>
      <c r="BI162">
        <v>41.190890000000024</v>
      </c>
      <c r="BJ162">
        <v>49.754380000000012</v>
      </c>
      <c r="BK162">
        <v>48.904700000000005</v>
      </c>
      <c r="BL162">
        <v>69.132179999999977</v>
      </c>
      <c r="BM162">
        <v>60.520070000000004</v>
      </c>
      <c r="BN162">
        <v>53.235129999999998</v>
      </c>
      <c r="BO162">
        <v>52.530140000000017</v>
      </c>
      <c r="BP162">
        <v>49.805080000000004</v>
      </c>
      <c r="BQ162">
        <v>54.563730000000021</v>
      </c>
      <c r="BR162">
        <v>32.462300000000013</v>
      </c>
      <c r="BS162">
        <v>62.223589999999987</v>
      </c>
      <c r="BT162">
        <v>63.373310000000032</v>
      </c>
      <c r="BU162">
        <v>54.484300000000005</v>
      </c>
      <c r="BV162">
        <v>37.173239999999993</v>
      </c>
      <c r="BW162">
        <v>35.059439999999981</v>
      </c>
      <c r="BY162" s="50">
        <f t="shared" si="42"/>
        <v>50.960831999999996</v>
      </c>
      <c r="BZ162" s="49">
        <f t="shared" si="43"/>
        <v>10.767495690840143</v>
      </c>
      <c r="CA162" s="49">
        <f t="shared" si="44"/>
        <v>2.7801554327322666</v>
      </c>
    </row>
    <row r="163" spans="1:79" x14ac:dyDescent="0.2">
      <c r="A163" s="54">
        <v>37.450900000000004</v>
      </c>
      <c r="B163" s="54">
        <v>32.317599999999999</v>
      </c>
      <c r="C163" s="54">
        <v>39.4208</v>
      </c>
      <c r="D163" s="54">
        <v>20.798399999999987</v>
      </c>
      <c r="E163" s="54">
        <v>38.9983</v>
      </c>
      <c r="F163" s="54">
        <v>21.917599999999993</v>
      </c>
      <c r="G163" s="54">
        <v>33.782600000000002</v>
      </c>
      <c r="H163" s="54">
        <v>23.333299999999994</v>
      </c>
      <c r="I163" s="54">
        <v>44.662700000000001</v>
      </c>
      <c r="J163" s="54">
        <v>48.333299999999994</v>
      </c>
      <c r="K163" s="50"/>
      <c r="L163" s="50">
        <f t="shared" si="30"/>
        <v>34.101549999999996</v>
      </c>
      <c r="M163" s="49">
        <f t="shared" si="31"/>
        <v>9.5582028542387576</v>
      </c>
      <c r="N163" s="49">
        <f t="shared" si="32"/>
        <v>3.0225691357316862</v>
      </c>
      <c r="P163" s="50">
        <v>50.527799999999999</v>
      </c>
      <c r="Q163" s="50">
        <v>48.167299999999997</v>
      </c>
      <c r="R163" s="50">
        <v>64.910700000000006</v>
      </c>
      <c r="S163" s="50">
        <v>74.062399999999997</v>
      </c>
      <c r="T163" s="50">
        <v>76.461600000000004</v>
      </c>
      <c r="U163" s="50">
        <v>43.188800000000001</v>
      </c>
      <c r="V163" s="50">
        <v>64.183599999999998</v>
      </c>
      <c r="W163" s="50">
        <v>52.592399999999998</v>
      </c>
      <c r="X163" s="50">
        <v>56.640500000000003</v>
      </c>
      <c r="Y163" s="50"/>
      <c r="Z163" s="50">
        <f t="shared" si="33"/>
        <v>58.970566666666663</v>
      </c>
      <c r="AA163" s="49">
        <f t="shared" si="34"/>
        <v>11.615323071593863</v>
      </c>
      <c r="AB163" s="49">
        <f t="shared" si="35"/>
        <v>3.8717743571979546</v>
      </c>
      <c r="AD163" s="50">
        <v>42.123719999999999</v>
      </c>
      <c r="AE163" s="50">
        <v>35.243879999999997</v>
      </c>
      <c r="AF163" s="50">
        <v>42.006479999999989</v>
      </c>
      <c r="AG163" s="50">
        <v>32.416560000000004</v>
      </c>
      <c r="AH163" s="50">
        <v>29.9754</v>
      </c>
      <c r="AI163" s="50">
        <v>31.073760000000004</v>
      </c>
      <c r="AJ163" s="50">
        <v>37.933319999999988</v>
      </c>
      <c r="AK163" s="50">
        <v>34.742999999999981</v>
      </c>
      <c r="AL163" s="50">
        <v>27.026160000000015</v>
      </c>
      <c r="AM163" s="50">
        <v>24.938759999999991</v>
      </c>
      <c r="AN163" s="50"/>
      <c r="AO163" s="50">
        <f t="shared" si="36"/>
        <v>33.748103999999998</v>
      </c>
      <c r="AP163" s="49">
        <f t="shared" si="37"/>
        <v>5.3279559322501724</v>
      </c>
      <c r="AQ163" s="49">
        <f t="shared" si="38"/>
        <v>1.7759853107500574</v>
      </c>
      <c r="AS163" s="50">
        <v>102.32599999999999</v>
      </c>
      <c r="AT163" s="50">
        <v>107.71299999999999</v>
      </c>
      <c r="AU163" s="50">
        <v>117.374</v>
      </c>
      <c r="AV163" s="50">
        <v>77.114000000000004</v>
      </c>
      <c r="AW163" s="50">
        <v>46.918000000000006</v>
      </c>
      <c r="AX163" s="50">
        <v>76.173000000000002</v>
      </c>
      <c r="AY163" s="50">
        <v>47.794000000000011</v>
      </c>
      <c r="AZ163" s="50">
        <v>47.016500000000008</v>
      </c>
      <c r="BA163" s="50">
        <v>50.302000000000007</v>
      </c>
      <c r="BB163" s="50">
        <v>49.595100000000002</v>
      </c>
      <c r="BC163" s="50">
        <v>34.509900000000002</v>
      </c>
      <c r="BD163" s="50"/>
      <c r="BE163" s="50">
        <f t="shared" si="39"/>
        <v>68.80322727272727</v>
      </c>
      <c r="BF163" s="49">
        <f t="shared" si="40"/>
        <v>25.450572412570565</v>
      </c>
      <c r="BG163" s="49">
        <f t="shared" si="41"/>
        <v>8.4835241375235224</v>
      </c>
      <c r="BI163">
        <v>41.34259999999999</v>
      </c>
      <c r="BJ163">
        <v>50.287250000000014</v>
      </c>
      <c r="BK163">
        <v>48.95241</v>
      </c>
      <c r="BL163">
        <v>66.836770000000001</v>
      </c>
      <c r="BM163">
        <v>57.921239999999997</v>
      </c>
      <c r="BN163">
        <v>54.263429999999985</v>
      </c>
      <c r="BO163">
        <v>49.729159999999993</v>
      </c>
      <c r="BP163">
        <v>50.759929999999997</v>
      </c>
      <c r="BQ163">
        <v>56.169620000000009</v>
      </c>
      <c r="BR163">
        <v>31.771480000000025</v>
      </c>
      <c r="BS163">
        <v>60.634730000000005</v>
      </c>
      <c r="BT163">
        <v>65.156910000000011</v>
      </c>
      <c r="BU163">
        <v>54.32374999999999</v>
      </c>
      <c r="BV163">
        <v>38.197119999999984</v>
      </c>
      <c r="BW163">
        <v>33.780500000000018</v>
      </c>
      <c r="BY163" s="50">
        <f t="shared" si="42"/>
        <v>50.675126666666678</v>
      </c>
      <c r="BZ163" s="49">
        <f t="shared" si="43"/>
        <v>10.585001748425924</v>
      </c>
      <c r="CA163" s="49">
        <f t="shared" si="44"/>
        <v>2.7330356994153329</v>
      </c>
    </row>
    <row r="164" spans="1:79" x14ac:dyDescent="0.2">
      <c r="A164" s="54">
        <v>35.216399999999993</v>
      </c>
      <c r="B164" s="54">
        <v>31.3185</v>
      </c>
      <c r="C164" s="54">
        <v>37.510800000000003</v>
      </c>
      <c r="D164" s="54">
        <v>21.401299999999992</v>
      </c>
      <c r="E164" s="54">
        <v>39.122399999999999</v>
      </c>
      <c r="F164" s="54">
        <v>22.544300000000007</v>
      </c>
      <c r="G164" s="54">
        <v>34.395099999999999</v>
      </c>
      <c r="H164" s="54">
        <v>22.077200000000005</v>
      </c>
      <c r="I164" s="54">
        <v>45.675899999999999</v>
      </c>
      <c r="J164" s="54">
        <v>51.822299999999998</v>
      </c>
      <c r="K164" s="50"/>
      <c r="L164" s="50">
        <f t="shared" si="30"/>
        <v>34.108420000000002</v>
      </c>
      <c r="M164" s="49">
        <f t="shared" si="31"/>
        <v>10.183580503143276</v>
      </c>
      <c r="N164" s="49">
        <f t="shared" si="32"/>
        <v>3.2203309125616242</v>
      </c>
      <c r="P164" s="50">
        <v>52.232699999999994</v>
      </c>
      <c r="Q164" s="50">
        <v>50.269300000000001</v>
      </c>
      <c r="R164" s="50">
        <v>62.983000000000004</v>
      </c>
      <c r="S164" s="50">
        <v>74.31219999999999</v>
      </c>
      <c r="T164" s="50">
        <v>73.249899999999997</v>
      </c>
      <c r="U164" s="50">
        <v>42.6434</v>
      </c>
      <c r="V164" s="50">
        <v>63.08</v>
      </c>
      <c r="W164" s="50">
        <v>51.332699999999988</v>
      </c>
      <c r="X164" s="50">
        <v>57.988799999999998</v>
      </c>
      <c r="Y164" s="50"/>
      <c r="Z164" s="50">
        <f t="shared" si="33"/>
        <v>58.67688888888889</v>
      </c>
      <c r="AA164" s="49">
        <f t="shared" si="34"/>
        <v>10.714849805345434</v>
      </c>
      <c r="AB164" s="49">
        <f t="shared" si="35"/>
        <v>3.5716166017818112</v>
      </c>
      <c r="AD164" s="50">
        <v>38.806679999999993</v>
      </c>
      <c r="AE164" s="50">
        <v>35.337720000000012</v>
      </c>
      <c r="AF164" s="50">
        <v>38.898719999999997</v>
      </c>
      <c r="AG164" s="50">
        <v>32.168160000000007</v>
      </c>
      <c r="AH164" s="50">
        <v>31.66236</v>
      </c>
      <c r="AI164" s="50">
        <v>28.829519999999988</v>
      </c>
      <c r="AJ164" s="50">
        <v>36.966000000000008</v>
      </c>
      <c r="AK164" s="50">
        <v>35.472839999999998</v>
      </c>
      <c r="AL164" s="50">
        <v>26.356920000000002</v>
      </c>
      <c r="AM164" s="50">
        <v>24.135119999999983</v>
      </c>
      <c r="AN164" s="50"/>
      <c r="AO164" s="50">
        <f t="shared" si="36"/>
        <v>32.863404000000003</v>
      </c>
      <c r="AP164" s="49">
        <f t="shared" si="37"/>
        <v>4.9872132776532254</v>
      </c>
      <c r="AQ164" s="49">
        <f t="shared" si="38"/>
        <v>1.6624044258844084</v>
      </c>
      <c r="AS164" s="50">
        <v>104.902</v>
      </c>
      <c r="AT164" s="50">
        <v>111.803</v>
      </c>
      <c r="AU164" s="50">
        <v>119.17</v>
      </c>
      <c r="AV164" s="50">
        <v>78.631</v>
      </c>
      <c r="AW164" s="50">
        <v>45.802999999999997</v>
      </c>
      <c r="AX164" s="50">
        <v>75.906999999999996</v>
      </c>
      <c r="AY164" s="50">
        <v>45.448000000000008</v>
      </c>
      <c r="AZ164" s="50">
        <v>44.541500000000013</v>
      </c>
      <c r="BA164" s="50">
        <v>48.992000000000004</v>
      </c>
      <c r="BB164" s="50">
        <v>48.513000000000005</v>
      </c>
      <c r="BC164" s="50">
        <v>32.206500000000005</v>
      </c>
      <c r="BD164" s="50"/>
      <c r="BE164" s="50">
        <f t="shared" si="39"/>
        <v>68.719727272727269</v>
      </c>
      <c r="BF164" s="49">
        <f t="shared" si="40"/>
        <v>26.877158812647551</v>
      </c>
      <c r="BG164" s="49">
        <f t="shared" si="41"/>
        <v>8.959052937549183</v>
      </c>
      <c r="BI164">
        <v>43.435209999999998</v>
      </c>
      <c r="BJ164">
        <v>50.872379999999993</v>
      </c>
      <c r="BK164">
        <v>46.694440000000014</v>
      </c>
      <c r="BL164">
        <v>63.259170000000012</v>
      </c>
      <c r="BM164">
        <v>55.404830000000004</v>
      </c>
      <c r="BN164">
        <v>54.276689999999988</v>
      </c>
      <c r="BO164">
        <v>45.178510000000003</v>
      </c>
      <c r="BP164">
        <v>50.059230000000014</v>
      </c>
      <c r="BQ164">
        <v>57.902259999999998</v>
      </c>
      <c r="BR164">
        <v>30.694429999999997</v>
      </c>
      <c r="BS164">
        <v>59.593689999999995</v>
      </c>
      <c r="BT164">
        <v>67.599999999999994</v>
      </c>
      <c r="BU164">
        <v>52.740739999999988</v>
      </c>
      <c r="BV164">
        <v>38.294750000000022</v>
      </c>
      <c r="BW164">
        <v>32.177859999999981</v>
      </c>
      <c r="BY164" s="50">
        <f t="shared" si="42"/>
        <v>49.878946000000006</v>
      </c>
      <c r="BZ164" s="49">
        <f t="shared" si="43"/>
        <v>10.691202657470848</v>
      </c>
      <c r="CA164" s="49">
        <f t="shared" si="44"/>
        <v>2.7604566562208714</v>
      </c>
    </row>
    <row r="165" spans="1:79" x14ac:dyDescent="0.2">
      <c r="A165" s="54">
        <v>31.539099999999991</v>
      </c>
      <c r="B165" s="54">
        <v>31.677099999999996</v>
      </c>
      <c r="C165" s="54">
        <v>36.460899999999995</v>
      </c>
      <c r="D165" s="54">
        <v>21.640299999999996</v>
      </c>
      <c r="E165" s="54">
        <v>39.823499999999996</v>
      </c>
      <c r="F165" s="54">
        <v>20.551400000000001</v>
      </c>
      <c r="G165" s="54">
        <v>35.624499999999998</v>
      </c>
      <c r="H165" s="54">
        <v>22.166700000000006</v>
      </c>
      <c r="I165" s="54">
        <v>46.410899999999998</v>
      </c>
      <c r="J165" s="54">
        <v>55.302400000000006</v>
      </c>
      <c r="K165" s="50"/>
      <c r="L165" s="50">
        <f t="shared" si="30"/>
        <v>34.119680000000002</v>
      </c>
      <c r="M165" s="49">
        <f t="shared" si="31"/>
        <v>11.231867070557147</v>
      </c>
      <c r="N165" s="49">
        <f t="shared" si="32"/>
        <v>3.5518282319203722</v>
      </c>
      <c r="P165" s="50">
        <v>56.201800000000006</v>
      </c>
      <c r="Q165" s="50">
        <v>48.197500000000005</v>
      </c>
      <c r="R165" s="50">
        <v>59.258799999999994</v>
      </c>
      <c r="S165" s="50">
        <v>74.992199999999997</v>
      </c>
      <c r="T165" s="50">
        <v>71.841200000000001</v>
      </c>
      <c r="U165" s="50">
        <v>41.670500000000004</v>
      </c>
      <c r="V165" s="50">
        <v>64.395499999999998</v>
      </c>
      <c r="W165" s="50">
        <v>50.962500000000006</v>
      </c>
      <c r="X165" s="50">
        <v>58.880799999999994</v>
      </c>
      <c r="Y165" s="50"/>
      <c r="Z165" s="50">
        <f t="shared" si="33"/>
        <v>58.488977777777777</v>
      </c>
      <c r="AA165" s="49">
        <f t="shared" si="34"/>
        <v>10.822003610674155</v>
      </c>
      <c r="AB165" s="49">
        <f t="shared" si="35"/>
        <v>3.6073345368913849</v>
      </c>
      <c r="AD165" s="50">
        <v>35.797559999999997</v>
      </c>
      <c r="AE165" s="50">
        <v>35.931480000000008</v>
      </c>
      <c r="AF165" s="50">
        <v>37.410720000000005</v>
      </c>
      <c r="AG165" s="50">
        <v>32.792279999999991</v>
      </c>
      <c r="AH165" s="50">
        <v>32.725920000000009</v>
      </c>
      <c r="AI165" s="50">
        <v>28.619640000000015</v>
      </c>
      <c r="AJ165" s="50">
        <v>34.046639999999989</v>
      </c>
      <c r="AK165" s="50">
        <v>35.242679999999993</v>
      </c>
      <c r="AL165" s="50">
        <v>21.983879999999989</v>
      </c>
      <c r="AM165" s="50">
        <v>22.935599999999997</v>
      </c>
      <c r="AN165" s="50"/>
      <c r="AO165" s="50">
        <f t="shared" si="36"/>
        <v>31.748640000000002</v>
      </c>
      <c r="AP165" s="49">
        <f t="shared" si="37"/>
        <v>5.5910420018454223</v>
      </c>
      <c r="AQ165" s="49">
        <f t="shared" si="38"/>
        <v>1.8636806672818074</v>
      </c>
      <c r="AS165" s="50">
        <v>104.121</v>
      </c>
      <c r="AT165" s="50">
        <v>109.39100000000001</v>
      </c>
      <c r="AU165" s="50">
        <v>120.42700000000001</v>
      </c>
      <c r="AV165" s="50">
        <v>82.006</v>
      </c>
      <c r="AW165" s="50">
        <v>44.045999999999992</v>
      </c>
      <c r="AX165" s="50">
        <v>76.686000000000007</v>
      </c>
      <c r="AY165" s="50">
        <v>45.046999999999997</v>
      </c>
      <c r="AZ165" s="50">
        <v>41.305599999999998</v>
      </c>
      <c r="BA165" s="50">
        <v>46.295000000000002</v>
      </c>
      <c r="BB165" s="50">
        <v>46.161699999999996</v>
      </c>
      <c r="BC165" s="50">
        <v>32.227099999999993</v>
      </c>
      <c r="BD165" s="50"/>
      <c r="BE165" s="50">
        <f t="shared" si="39"/>
        <v>67.973945454545458</v>
      </c>
      <c r="BF165" s="49">
        <f t="shared" si="40"/>
        <v>28.25914774482079</v>
      </c>
      <c r="BG165" s="49">
        <f t="shared" si="41"/>
        <v>9.4197159149402641</v>
      </c>
      <c r="BI165">
        <v>44.41982999999999</v>
      </c>
      <c r="BJ165">
        <v>49.680019999999985</v>
      </c>
      <c r="BK165">
        <v>44.602609999999999</v>
      </c>
      <c r="BL165">
        <v>60.816340000000011</v>
      </c>
      <c r="BM165">
        <v>54.802409999999995</v>
      </c>
      <c r="BN165">
        <v>52.669110000000003</v>
      </c>
      <c r="BO165">
        <v>42.583709999999996</v>
      </c>
      <c r="BP165">
        <v>49.348519999999994</v>
      </c>
      <c r="BQ165">
        <v>58.465940000000018</v>
      </c>
      <c r="BR165">
        <v>27.88409</v>
      </c>
      <c r="BS165">
        <v>58.672640000000001</v>
      </c>
      <c r="BT165">
        <v>68.966170000000034</v>
      </c>
      <c r="BU165">
        <v>50.550629999999998</v>
      </c>
      <c r="BV165">
        <v>39.157170000000008</v>
      </c>
      <c r="BW165">
        <v>30.318470000000005</v>
      </c>
      <c r="BY165" s="50">
        <f t="shared" si="42"/>
        <v>48.86251066666668</v>
      </c>
      <c r="BZ165" s="49">
        <f t="shared" si="43"/>
        <v>11.162818516450319</v>
      </c>
      <c r="CA165" s="49">
        <f t="shared" si="44"/>
        <v>2.8822273473965243</v>
      </c>
    </row>
    <row r="166" spans="1:79" x14ac:dyDescent="0.2">
      <c r="A166" s="54">
        <v>31.039400000000001</v>
      </c>
      <c r="B166" s="54">
        <v>30.647800000000004</v>
      </c>
      <c r="C166" s="54">
        <v>36.881399999999999</v>
      </c>
      <c r="D166" s="54">
        <v>22.781000000000006</v>
      </c>
      <c r="E166" s="54">
        <v>39.548599999999993</v>
      </c>
      <c r="F166" s="54">
        <v>18.169700000000006</v>
      </c>
      <c r="G166" s="54">
        <v>34.189899999999994</v>
      </c>
      <c r="H166" s="54">
        <v>24.441400000000002</v>
      </c>
      <c r="I166" s="54">
        <v>47.742199999999997</v>
      </c>
      <c r="J166" s="54">
        <v>53.554500000000004</v>
      </c>
      <c r="K166" s="50"/>
      <c r="L166" s="50">
        <f t="shared" si="30"/>
        <v>33.899590000000003</v>
      </c>
      <c r="M166" s="49">
        <f t="shared" si="31"/>
        <v>11.045787480548585</v>
      </c>
      <c r="N166" s="49">
        <f t="shared" si="32"/>
        <v>3.4929846988706355</v>
      </c>
      <c r="P166" s="50">
        <v>58.442400000000006</v>
      </c>
      <c r="Q166" s="50">
        <v>45.0565</v>
      </c>
      <c r="R166" s="50">
        <v>57.195099999999996</v>
      </c>
      <c r="S166" s="50">
        <v>75.702699999999993</v>
      </c>
      <c r="T166" s="50">
        <v>73.120699999999999</v>
      </c>
      <c r="U166" s="50">
        <v>41.958600000000004</v>
      </c>
      <c r="V166" s="50">
        <v>65.3095</v>
      </c>
      <c r="W166" s="50">
        <v>51.002999999999986</v>
      </c>
      <c r="X166" s="50">
        <v>60.338300000000004</v>
      </c>
      <c r="Y166" s="50"/>
      <c r="Z166" s="50">
        <f t="shared" si="33"/>
        <v>58.680755555555557</v>
      </c>
      <c r="AA166" s="49">
        <f t="shared" si="34"/>
        <v>11.572645747419985</v>
      </c>
      <c r="AB166" s="49">
        <f t="shared" si="35"/>
        <v>3.8575485824733282</v>
      </c>
      <c r="AD166" s="50">
        <v>36.884639999999997</v>
      </c>
      <c r="AE166" s="50">
        <v>36.257399999999983</v>
      </c>
      <c r="AF166" s="50">
        <v>35.319000000000003</v>
      </c>
      <c r="AG166" s="50">
        <v>31.790639999999996</v>
      </c>
      <c r="AH166" s="50">
        <v>34.09104</v>
      </c>
      <c r="AI166" s="50">
        <v>29.582280000000011</v>
      </c>
      <c r="AJ166" s="50">
        <v>32.483280000000001</v>
      </c>
      <c r="AK166" s="50">
        <v>34.90896</v>
      </c>
      <c r="AL166" s="50">
        <v>20.688960000000009</v>
      </c>
      <c r="AM166" s="50">
        <v>23.162159999999982</v>
      </c>
      <c r="AN166" s="50"/>
      <c r="AO166" s="50">
        <f t="shared" si="36"/>
        <v>31.516835999999994</v>
      </c>
      <c r="AP166" s="49">
        <f t="shared" si="37"/>
        <v>5.518785519695462</v>
      </c>
      <c r="AQ166" s="49">
        <f t="shared" si="38"/>
        <v>1.8395951732318208</v>
      </c>
      <c r="AS166" s="50">
        <v>100.599</v>
      </c>
      <c r="AT166" s="50">
        <v>108.816</v>
      </c>
      <c r="AU166" s="50">
        <v>122.82899999999999</v>
      </c>
      <c r="AV166" s="50">
        <v>81.61</v>
      </c>
      <c r="AW166" s="50">
        <v>45.169000000000011</v>
      </c>
      <c r="AX166" s="50">
        <v>77.608999999999995</v>
      </c>
      <c r="AY166" s="50">
        <v>48.403999999999996</v>
      </c>
      <c r="AZ166" s="50">
        <v>41.842800000000011</v>
      </c>
      <c r="BA166" s="50">
        <v>47.956000000000003</v>
      </c>
      <c r="BB166" s="50">
        <v>52.309399999999997</v>
      </c>
      <c r="BC166" s="50">
        <v>33.121300000000005</v>
      </c>
      <c r="BD166" s="50"/>
      <c r="BE166" s="50">
        <f t="shared" si="39"/>
        <v>69.115045454545466</v>
      </c>
      <c r="BF166" s="49">
        <f t="shared" si="40"/>
        <v>28.111937423292467</v>
      </c>
      <c r="BG166" s="49">
        <f t="shared" si="41"/>
        <v>9.3706458077641557</v>
      </c>
      <c r="BI166">
        <v>41.81904999999999</v>
      </c>
      <c r="BJ166">
        <v>48.328410000000005</v>
      </c>
      <c r="BK166">
        <v>42.939000000000007</v>
      </c>
      <c r="BL166">
        <v>60.036599999999993</v>
      </c>
      <c r="BM166">
        <v>56.097340000000017</v>
      </c>
      <c r="BN166">
        <v>49.461360000000013</v>
      </c>
      <c r="BO166">
        <v>42.721120000000013</v>
      </c>
      <c r="BP166">
        <v>49.720710000000011</v>
      </c>
      <c r="BQ166">
        <v>58.421480000000017</v>
      </c>
      <c r="BR166">
        <v>29.466709999999992</v>
      </c>
      <c r="BS166">
        <v>57.248100000000008</v>
      </c>
      <c r="BT166">
        <v>68.648320000000012</v>
      </c>
      <c r="BU166">
        <v>50.385140000000007</v>
      </c>
      <c r="BV166">
        <v>40.172599999999989</v>
      </c>
      <c r="BW166">
        <v>28.026960000000003</v>
      </c>
      <c r="BY166" s="50">
        <f t="shared" si="42"/>
        <v>48.232859999999995</v>
      </c>
      <c r="BZ166" s="49">
        <f t="shared" si="43"/>
        <v>11.136721662552794</v>
      </c>
      <c r="CA166" s="49">
        <f t="shared" si="44"/>
        <v>2.8754891686942901</v>
      </c>
    </row>
    <row r="167" spans="1:79" x14ac:dyDescent="0.2">
      <c r="A167" s="54">
        <v>31.896299999999997</v>
      </c>
      <c r="B167" s="54">
        <v>28.642600000000002</v>
      </c>
      <c r="C167" s="54">
        <v>38.926199999999994</v>
      </c>
      <c r="D167" s="54">
        <v>22.355699999999999</v>
      </c>
      <c r="E167" s="54">
        <v>36.903400000000005</v>
      </c>
      <c r="F167" s="54">
        <v>17.311599999999999</v>
      </c>
      <c r="G167" s="54">
        <v>33.077699999999993</v>
      </c>
      <c r="H167" s="54">
        <v>25.703699999999998</v>
      </c>
      <c r="I167" s="54">
        <v>49.640900000000002</v>
      </c>
      <c r="J167" s="54">
        <v>51.457899999999995</v>
      </c>
      <c r="K167" s="50"/>
      <c r="L167" s="50">
        <f t="shared" si="30"/>
        <v>33.5916</v>
      </c>
      <c r="M167" s="49">
        <f t="shared" si="31"/>
        <v>11.042062177067384</v>
      </c>
      <c r="N167" s="49">
        <f t="shared" si="32"/>
        <v>3.4918066544730406</v>
      </c>
      <c r="P167" s="50">
        <v>59.914299999999997</v>
      </c>
      <c r="Q167" s="50">
        <v>44.966800000000006</v>
      </c>
      <c r="R167" s="50">
        <v>55.756299999999996</v>
      </c>
      <c r="S167" s="50">
        <v>75.828900000000004</v>
      </c>
      <c r="T167" s="50">
        <v>74.022799999999989</v>
      </c>
      <c r="U167" s="50">
        <v>42.9559</v>
      </c>
      <c r="V167" s="50">
        <v>62.170500000000004</v>
      </c>
      <c r="W167" s="50">
        <v>50.811199999999985</v>
      </c>
      <c r="X167" s="50">
        <v>60.196899999999999</v>
      </c>
      <c r="Y167" s="50"/>
      <c r="Z167" s="50">
        <f t="shared" si="33"/>
        <v>58.513733333333334</v>
      </c>
      <c r="AA167" s="49">
        <f t="shared" si="34"/>
        <v>11.461952081451916</v>
      </c>
      <c r="AB167" s="49">
        <f t="shared" si="35"/>
        <v>3.820650693817305</v>
      </c>
      <c r="AD167" s="50">
        <v>38.616599999999991</v>
      </c>
      <c r="AE167" s="50">
        <v>38.035799999999981</v>
      </c>
      <c r="AF167" s="50">
        <v>34.794840000000001</v>
      </c>
      <c r="AG167" s="50">
        <v>31.86300000000001</v>
      </c>
      <c r="AH167" s="50">
        <v>34.620839999999987</v>
      </c>
      <c r="AI167" s="50">
        <v>29.605439999999998</v>
      </c>
      <c r="AJ167" s="50">
        <v>31.300559999999994</v>
      </c>
      <c r="AK167" s="50">
        <v>33.809519999999999</v>
      </c>
      <c r="AL167" s="50">
        <v>21.97740000000001</v>
      </c>
      <c r="AM167" s="50">
        <v>24.785400000000013</v>
      </c>
      <c r="AN167" s="50"/>
      <c r="AO167" s="50">
        <f t="shared" si="36"/>
        <v>31.940939999999994</v>
      </c>
      <c r="AP167" s="49">
        <f t="shared" si="37"/>
        <v>5.0911506345422577</v>
      </c>
      <c r="AQ167" s="49">
        <f t="shared" si="38"/>
        <v>1.697050211514086</v>
      </c>
      <c r="AS167" s="50">
        <v>100.61499999999999</v>
      </c>
      <c r="AT167" s="50">
        <v>105.169</v>
      </c>
      <c r="AU167" s="50">
        <v>127.762</v>
      </c>
      <c r="AV167" s="50">
        <v>82.798000000000002</v>
      </c>
      <c r="AW167" s="50">
        <v>44.924000000000007</v>
      </c>
      <c r="AX167" s="50">
        <v>81.614999999999995</v>
      </c>
      <c r="AY167" s="50">
        <v>46.77000000000001</v>
      </c>
      <c r="AZ167" s="50">
        <v>42.106999999999999</v>
      </c>
      <c r="BA167" s="50">
        <v>47.106999999999999</v>
      </c>
      <c r="BB167" s="50">
        <v>55.080699999999993</v>
      </c>
      <c r="BC167" s="50">
        <v>36.887600000000006</v>
      </c>
      <c r="BD167" s="50"/>
      <c r="BE167" s="50">
        <f t="shared" si="39"/>
        <v>70.075936363636359</v>
      </c>
      <c r="BF167" s="49">
        <f t="shared" si="40"/>
        <v>29.487298232449941</v>
      </c>
      <c r="BG167" s="49">
        <f t="shared" si="41"/>
        <v>9.8290994108166476</v>
      </c>
      <c r="BI167">
        <v>39.502970000000005</v>
      </c>
      <c r="BJ167">
        <v>50.009960000000007</v>
      </c>
      <c r="BK167">
        <v>42.263520000000014</v>
      </c>
      <c r="BL167">
        <v>57.066880000000012</v>
      </c>
      <c r="BM167">
        <v>53.996930000000006</v>
      </c>
      <c r="BN167">
        <v>47.195070000000001</v>
      </c>
      <c r="BO167">
        <v>43.437029999999979</v>
      </c>
      <c r="BP167">
        <v>49.059530000000009</v>
      </c>
      <c r="BQ167">
        <v>58.628310000000013</v>
      </c>
      <c r="BR167">
        <v>32.066709999999986</v>
      </c>
      <c r="BS167">
        <v>55.275349999999989</v>
      </c>
      <c r="BT167">
        <v>66.703390000000013</v>
      </c>
      <c r="BU167">
        <v>51.845039999999997</v>
      </c>
      <c r="BV167">
        <v>40.164019999999994</v>
      </c>
      <c r="BW167">
        <v>26.023009999999985</v>
      </c>
      <c r="BY167" s="50">
        <f t="shared" si="42"/>
        <v>47.54918133333333</v>
      </c>
      <c r="BZ167" s="49">
        <f t="shared" si="43"/>
        <v>10.608669015353748</v>
      </c>
      <c r="CA167" s="49">
        <f t="shared" si="44"/>
        <v>2.7391465614594463</v>
      </c>
    </row>
    <row r="168" spans="1:79" x14ac:dyDescent="0.2">
      <c r="A168" s="54">
        <v>31.259399999999999</v>
      </c>
      <c r="B168" s="54">
        <v>27.637200000000007</v>
      </c>
      <c r="C168" s="54">
        <v>37.529899999999998</v>
      </c>
      <c r="D168" s="54">
        <v>20.109800000000007</v>
      </c>
      <c r="E168" s="54">
        <v>34.334000000000003</v>
      </c>
      <c r="F168" s="54">
        <v>16.324999999999989</v>
      </c>
      <c r="G168" s="54">
        <v>34.014099999999999</v>
      </c>
      <c r="H168" s="54">
        <v>24.018500000000003</v>
      </c>
      <c r="I168" s="54">
        <v>50.532700000000006</v>
      </c>
      <c r="J168" s="54">
        <v>50.747799999999998</v>
      </c>
      <c r="K168" s="50"/>
      <c r="L168" s="50">
        <f t="shared" si="30"/>
        <v>32.650840000000002</v>
      </c>
      <c r="M168" s="49">
        <f t="shared" si="31"/>
        <v>11.552577064033983</v>
      </c>
      <c r="N168" s="49">
        <f t="shared" si="32"/>
        <v>3.6532456366968264</v>
      </c>
      <c r="P168" s="50">
        <v>62.137</v>
      </c>
      <c r="Q168" s="50">
        <v>43.469099999999997</v>
      </c>
      <c r="R168" s="50">
        <v>56.079800000000006</v>
      </c>
      <c r="S168" s="50">
        <v>74.6751</v>
      </c>
      <c r="T168" s="50">
        <v>72.819199999999995</v>
      </c>
      <c r="U168" s="50">
        <v>44.015699999999995</v>
      </c>
      <c r="V168" s="50">
        <v>59.001000000000005</v>
      </c>
      <c r="W168" s="50">
        <v>50.270999999999987</v>
      </c>
      <c r="X168" s="50">
        <v>58.186900000000009</v>
      </c>
      <c r="Y168" s="50"/>
      <c r="Z168" s="50">
        <f t="shared" si="33"/>
        <v>57.850533333333338</v>
      </c>
      <c r="AA168" s="49">
        <f t="shared" si="34"/>
        <v>11.100397504368901</v>
      </c>
      <c r="AB168" s="49">
        <f t="shared" si="35"/>
        <v>3.7001325014563005</v>
      </c>
      <c r="AD168" s="50">
        <v>38.005199999999988</v>
      </c>
      <c r="AE168" s="50">
        <v>38.986559999999997</v>
      </c>
      <c r="AF168" s="50">
        <v>36.023760000000003</v>
      </c>
      <c r="AG168" s="50">
        <v>32.907840000000007</v>
      </c>
      <c r="AH168" s="50">
        <v>34.136760000000017</v>
      </c>
      <c r="AI168" s="50">
        <v>28.283159999999999</v>
      </c>
      <c r="AJ168" s="50">
        <v>29.99771999999999</v>
      </c>
      <c r="AK168" s="50">
        <v>33.239039999999989</v>
      </c>
      <c r="AL168" s="50">
        <v>23.319599999999991</v>
      </c>
      <c r="AM168" s="50">
        <v>25.879079999999998</v>
      </c>
      <c r="AN168" s="50"/>
      <c r="AO168" s="50">
        <f t="shared" si="36"/>
        <v>32.077871999999999</v>
      </c>
      <c r="AP168" s="49">
        <f t="shared" si="37"/>
        <v>4.9941429592673616</v>
      </c>
      <c r="AQ168" s="49">
        <f t="shared" si="38"/>
        <v>1.6647143197557872</v>
      </c>
      <c r="AS168" s="50">
        <v>104.587</v>
      </c>
      <c r="AT168" s="50">
        <v>105.276</v>
      </c>
      <c r="AU168" s="50">
        <v>124.304</v>
      </c>
      <c r="AV168" s="50">
        <v>80.953000000000003</v>
      </c>
      <c r="AW168" s="50">
        <v>46.128999999999991</v>
      </c>
      <c r="AX168" s="50">
        <v>81.268000000000001</v>
      </c>
      <c r="AY168" s="50">
        <v>46.788000000000011</v>
      </c>
      <c r="AZ168" s="50">
        <v>41.032199999999989</v>
      </c>
      <c r="BA168" s="50">
        <v>48.831000000000003</v>
      </c>
      <c r="BB168" s="50">
        <v>55.980999999999995</v>
      </c>
      <c r="BC168" s="50">
        <v>36.350300000000004</v>
      </c>
      <c r="BD168" s="50"/>
      <c r="BE168" s="50">
        <f t="shared" si="39"/>
        <v>70.136318181818197</v>
      </c>
      <c r="BF168" s="49">
        <f t="shared" si="40"/>
        <v>28.287124621685702</v>
      </c>
      <c r="BG168" s="49">
        <f t="shared" si="41"/>
        <v>9.4290415405619008</v>
      </c>
      <c r="BI168">
        <v>38.339210000000008</v>
      </c>
      <c r="BJ168">
        <v>49.434059999999988</v>
      </c>
      <c r="BK168">
        <v>41.142139999999984</v>
      </c>
      <c r="BL168">
        <v>52.285480000000021</v>
      </c>
      <c r="BM168">
        <v>50.659569999999988</v>
      </c>
      <c r="BN168">
        <v>48.498189999999994</v>
      </c>
      <c r="BO168">
        <v>42.052270000000021</v>
      </c>
      <c r="BP168">
        <v>46.34317999999999</v>
      </c>
      <c r="BQ168">
        <v>56.41258999999998</v>
      </c>
      <c r="BR168">
        <v>33.969520000000017</v>
      </c>
      <c r="BS168">
        <v>52.103610000000003</v>
      </c>
      <c r="BT168">
        <v>65.528449999999992</v>
      </c>
      <c r="BU168">
        <v>53.499550000000013</v>
      </c>
      <c r="BV168">
        <v>40.733290000000011</v>
      </c>
      <c r="BW168">
        <v>24.447410000000005</v>
      </c>
      <c r="BY168" s="50">
        <f t="shared" si="42"/>
        <v>46.363234666666671</v>
      </c>
      <c r="BZ168" s="49">
        <f t="shared" si="43"/>
        <v>9.984011673691727</v>
      </c>
      <c r="CA168" s="49">
        <f t="shared" si="44"/>
        <v>2.5778607293698999</v>
      </c>
    </row>
    <row r="169" spans="1:79" x14ac:dyDescent="0.2">
      <c r="A169" s="54">
        <v>30.313400000000001</v>
      </c>
      <c r="B169" s="54">
        <v>26.2517</v>
      </c>
      <c r="C169" s="54">
        <v>35.108199999999997</v>
      </c>
      <c r="D169" s="54">
        <v>19.498500000000007</v>
      </c>
      <c r="E169" s="54">
        <v>32.637</v>
      </c>
      <c r="F169" s="54">
        <v>13.73769999999999</v>
      </c>
      <c r="G169" s="54">
        <v>33.709299999999999</v>
      </c>
      <c r="H169" s="54">
        <v>23.8827</v>
      </c>
      <c r="I169" s="54">
        <v>50.397599999999997</v>
      </c>
      <c r="J169" s="54">
        <v>50.367099999999994</v>
      </c>
      <c r="K169" s="50"/>
      <c r="L169" s="50">
        <f t="shared" si="30"/>
        <v>31.590320000000002</v>
      </c>
      <c r="M169" s="49">
        <f t="shared" si="31"/>
        <v>11.919681619331191</v>
      </c>
      <c r="N169" s="49">
        <f t="shared" si="32"/>
        <v>3.7693342901130675</v>
      </c>
      <c r="P169" s="50">
        <v>63.569800000000001</v>
      </c>
      <c r="Q169" s="50">
        <v>41.293400000000005</v>
      </c>
      <c r="R169" s="50">
        <v>57.013400000000004</v>
      </c>
      <c r="S169" s="50">
        <v>72.8934</v>
      </c>
      <c r="T169" s="50">
        <v>73.293800000000005</v>
      </c>
      <c r="U169" s="50">
        <v>41.009500000000003</v>
      </c>
      <c r="V169" s="50">
        <v>59.980199999999996</v>
      </c>
      <c r="W169" s="50">
        <v>49.525199999999984</v>
      </c>
      <c r="X169" s="50">
        <v>55.703699999999998</v>
      </c>
      <c r="Y169" s="50"/>
      <c r="Z169" s="50">
        <f t="shared" si="33"/>
        <v>57.142488888888884</v>
      </c>
      <c r="AA169" s="49">
        <f t="shared" si="34"/>
        <v>11.884316347759018</v>
      </c>
      <c r="AB169" s="49">
        <f t="shared" si="35"/>
        <v>3.9614387825863395</v>
      </c>
      <c r="AD169" s="50">
        <v>34.644719999999992</v>
      </c>
      <c r="AE169" s="50">
        <v>37.860000000000014</v>
      </c>
      <c r="AF169" s="50">
        <v>36.377160000000003</v>
      </c>
      <c r="AG169" s="50">
        <v>32.363160000000001</v>
      </c>
      <c r="AH169" s="50">
        <v>32.983319999999992</v>
      </c>
      <c r="AI169" s="50">
        <v>27.096239999999987</v>
      </c>
      <c r="AJ169" s="50">
        <v>28.877039999999997</v>
      </c>
      <c r="AK169" s="50">
        <v>35.091120000000011</v>
      </c>
      <c r="AL169" s="50">
        <v>24.223320000000012</v>
      </c>
      <c r="AM169" s="50">
        <v>26.100839999999994</v>
      </c>
      <c r="AN169" s="50"/>
      <c r="AO169" s="50">
        <f t="shared" si="36"/>
        <v>31.561692000000001</v>
      </c>
      <c r="AP169" s="49">
        <f t="shared" si="37"/>
        <v>4.8443493241507873</v>
      </c>
      <c r="AQ169" s="49">
        <f t="shared" si="38"/>
        <v>1.6147831080502624</v>
      </c>
      <c r="AS169" s="50">
        <v>99.873999999999995</v>
      </c>
      <c r="AT169" s="50">
        <v>105.42400000000001</v>
      </c>
      <c r="AU169" s="50">
        <v>122.649</v>
      </c>
      <c r="AV169" s="50">
        <v>78.861999999999995</v>
      </c>
      <c r="AW169" s="50">
        <v>45.106999999999999</v>
      </c>
      <c r="AX169" s="50">
        <v>82.954999999999998</v>
      </c>
      <c r="AY169" s="50">
        <v>42.915999999999997</v>
      </c>
      <c r="AZ169" s="50">
        <v>40.207999999999998</v>
      </c>
      <c r="BA169" s="50">
        <v>44.427999999999997</v>
      </c>
      <c r="BB169" s="50">
        <v>55.787499999999994</v>
      </c>
      <c r="BC169" s="50">
        <v>29.730400000000003</v>
      </c>
      <c r="BD169" s="50"/>
      <c r="BE169" s="50">
        <f t="shared" si="39"/>
        <v>67.994627272727271</v>
      </c>
      <c r="BF169" s="49">
        <f t="shared" si="40"/>
        <v>29.344285987953025</v>
      </c>
      <c r="BG169" s="49">
        <f t="shared" si="41"/>
        <v>9.7814286626510079</v>
      </c>
      <c r="BI169">
        <v>36.99306</v>
      </c>
      <c r="BJ169">
        <v>48.081540000000018</v>
      </c>
      <c r="BK169">
        <v>38.81644</v>
      </c>
      <c r="BL169">
        <v>49.20617</v>
      </c>
      <c r="BM169">
        <v>49.596689999999995</v>
      </c>
      <c r="BN169">
        <v>51.353380000000001</v>
      </c>
      <c r="BO169">
        <v>42.033290000000008</v>
      </c>
      <c r="BP169">
        <v>43.851209999999995</v>
      </c>
      <c r="BQ169">
        <v>54.06271000000001</v>
      </c>
      <c r="BR169">
        <v>35.797060000000016</v>
      </c>
      <c r="BS169">
        <v>48.782500000000013</v>
      </c>
      <c r="BT169">
        <v>66.152060000000006</v>
      </c>
      <c r="BU169">
        <v>53.83377999999999</v>
      </c>
      <c r="BV169">
        <v>41.026439999999994</v>
      </c>
      <c r="BW169">
        <v>25.865319999999997</v>
      </c>
      <c r="BY169" s="50">
        <f t="shared" si="42"/>
        <v>45.696776666666665</v>
      </c>
      <c r="BZ169" s="49">
        <f t="shared" si="43"/>
        <v>9.5706898805077216</v>
      </c>
      <c r="CA169" s="49">
        <f t="shared" si="44"/>
        <v>2.4711415012614837</v>
      </c>
    </row>
    <row r="170" spans="1:79" x14ac:dyDescent="0.2">
      <c r="A170" s="54">
        <v>31.662299999999988</v>
      </c>
      <c r="B170" s="54">
        <v>24.775700000000001</v>
      </c>
      <c r="C170" s="54">
        <v>35.5154</v>
      </c>
      <c r="D170" s="54">
        <v>19.175900000000013</v>
      </c>
      <c r="E170" s="54">
        <v>31.342000000000013</v>
      </c>
      <c r="F170" s="54">
        <v>12.155599999999993</v>
      </c>
      <c r="G170" s="54">
        <v>32.702699999999993</v>
      </c>
      <c r="H170" s="54">
        <v>24.932100000000005</v>
      </c>
      <c r="I170" s="54">
        <v>48.185199999999995</v>
      </c>
      <c r="J170" s="54">
        <v>49.819599999999994</v>
      </c>
      <c r="K170" s="50"/>
      <c r="L170" s="50">
        <f t="shared" si="30"/>
        <v>31.02665</v>
      </c>
      <c r="M170" s="49">
        <f t="shared" si="31"/>
        <v>11.755977410024224</v>
      </c>
      <c r="N170" s="49">
        <f t="shared" si="32"/>
        <v>3.7175664737163725</v>
      </c>
      <c r="P170" s="50">
        <v>64.657399999999996</v>
      </c>
      <c r="Q170" s="50">
        <v>41.926100000000005</v>
      </c>
      <c r="R170" s="50">
        <v>58.835400000000007</v>
      </c>
      <c r="S170" s="50">
        <v>70.802999999999997</v>
      </c>
      <c r="T170" s="50">
        <v>75.031700000000001</v>
      </c>
      <c r="U170" s="50">
        <v>37.0822</v>
      </c>
      <c r="V170" s="50">
        <v>63.075900000000004</v>
      </c>
      <c r="W170" s="50">
        <v>52.39409999999998</v>
      </c>
      <c r="X170" s="50">
        <v>54.186399999999992</v>
      </c>
      <c r="Y170" s="50"/>
      <c r="Z170" s="50">
        <f t="shared" si="33"/>
        <v>57.554688888888876</v>
      </c>
      <c r="AA170" s="49">
        <f t="shared" si="34"/>
        <v>12.574223646854374</v>
      </c>
      <c r="AB170" s="49">
        <f t="shared" si="35"/>
        <v>4.1914078822847918</v>
      </c>
      <c r="AD170" s="50">
        <v>38.064240000000005</v>
      </c>
      <c r="AE170" s="50">
        <v>35.206080000000007</v>
      </c>
      <c r="AF170" s="50">
        <v>37.53779999999999</v>
      </c>
      <c r="AG170" s="50">
        <v>30.453480000000013</v>
      </c>
      <c r="AH170" s="50">
        <v>33.296519999999987</v>
      </c>
      <c r="AI170" s="50">
        <v>28.302719999999997</v>
      </c>
      <c r="AJ170" s="50">
        <v>27.737639999999999</v>
      </c>
      <c r="AK170" s="50">
        <v>36.792360000000009</v>
      </c>
      <c r="AL170" s="50">
        <v>23.699759999999991</v>
      </c>
      <c r="AM170" s="50">
        <v>26.226840000000013</v>
      </c>
      <c r="AN170" s="50"/>
      <c r="AO170" s="50">
        <f t="shared" si="36"/>
        <v>31.731744000000003</v>
      </c>
      <c r="AP170" s="49">
        <f t="shared" si="37"/>
        <v>4.918661017594137</v>
      </c>
      <c r="AQ170" s="49">
        <f t="shared" si="38"/>
        <v>1.6395536725313791</v>
      </c>
      <c r="AS170" s="50">
        <v>100.568</v>
      </c>
      <c r="AT170" s="50">
        <v>104.483</v>
      </c>
      <c r="AU170" s="50">
        <v>123.235</v>
      </c>
      <c r="AV170" s="50">
        <v>79.905000000000001</v>
      </c>
      <c r="AW170" s="50">
        <v>42.688999999999993</v>
      </c>
      <c r="AX170" s="50">
        <v>86.427999999999997</v>
      </c>
      <c r="AY170" s="50">
        <v>39.471000000000004</v>
      </c>
      <c r="AZ170" s="50">
        <v>39.294199999999989</v>
      </c>
      <c r="BA170" s="50">
        <v>40.575999999999993</v>
      </c>
      <c r="BB170" s="50">
        <v>58.668300000000002</v>
      </c>
      <c r="BC170" s="50">
        <v>30.947699999999998</v>
      </c>
      <c r="BD170" s="50"/>
      <c r="BE170" s="50">
        <f t="shared" si="39"/>
        <v>67.84229090909092</v>
      </c>
      <c r="BF170" s="49">
        <f t="shared" si="40"/>
        <v>30.549328300203474</v>
      </c>
      <c r="BG170" s="49">
        <f t="shared" si="41"/>
        <v>10.183109433401158</v>
      </c>
      <c r="BI170">
        <v>35.81304999999999</v>
      </c>
      <c r="BJ170">
        <v>48.466470000000015</v>
      </c>
      <c r="BK170">
        <v>36.441600000000022</v>
      </c>
      <c r="BL170">
        <v>48.058790000000002</v>
      </c>
      <c r="BM170">
        <v>49.288070000000019</v>
      </c>
      <c r="BN170">
        <v>52.131299999999996</v>
      </c>
      <c r="BO170">
        <v>41.407470000000004</v>
      </c>
      <c r="BP170">
        <v>43.352789999999999</v>
      </c>
      <c r="BQ170">
        <v>52.830309999999997</v>
      </c>
      <c r="BR170">
        <v>38.475579999999994</v>
      </c>
      <c r="BS170">
        <v>48.000290000000021</v>
      </c>
      <c r="BT170">
        <v>65.728000000000009</v>
      </c>
      <c r="BU170">
        <v>53.33977999999999</v>
      </c>
      <c r="BV170">
        <v>38.566709999999986</v>
      </c>
      <c r="BW170">
        <v>27.488630000000015</v>
      </c>
      <c r="BY170" s="50">
        <f t="shared" si="42"/>
        <v>45.292589333333339</v>
      </c>
      <c r="BZ170" s="49">
        <f t="shared" si="43"/>
        <v>9.3454269385149278</v>
      </c>
      <c r="CA170" s="49">
        <f t="shared" si="44"/>
        <v>2.4129788597377653</v>
      </c>
    </row>
    <row r="171" spans="1:79" x14ac:dyDescent="0.2">
      <c r="A171" s="54">
        <v>33.067899999999995</v>
      </c>
      <c r="B171" s="54">
        <v>25.396900000000002</v>
      </c>
      <c r="C171" s="54">
        <v>35.811899999999994</v>
      </c>
      <c r="D171" s="54">
        <v>19.87639999999999</v>
      </c>
      <c r="E171" s="54">
        <v>29.444700000000012</v>
      </c>
      <c r="F171" s="54">
        <v>12.629099999999994</v>
      </c>
      <c r="G171" s="54">
        <v>31.922699999999992</v>
      </c>
      <c r="H171" s="54">
        <v>25.222200000000001</v>
      </c>
      <c r="I171" s="54">
        <v>46.935699999999997</v>
      </c>
      <c r="J171" s="54">
        <v>49.320499999999996</v>
      </c>
      <c r="K171" s="50"/>
      <c r="L171" s="50">
        <f t="shared" si="30"/>
        <v>30.962799999999998</v>
      </c>
      <c r="M171" s="49">
        <f t="shared" si="31"/>
        <v>11.285568404727242</v>
      </c>
      <c r="N171" s="49">
        <f t="shared" si="32"/>
        <v>3.5688100848571049</v>
      </c>
      <c r="P171" s="50">
        <v>64.517099999999999</v>
      </c>
      <c r="Q171" s="50">
        <v>43.3386</v>
      </c>
      <c r="R171" s="50">
        <v>59.736599999999996</v>
      </c>
      <c r="S171" s="50">
        <v>67.846000000000004</v>
      </c>
      <c r="T171" s="50">
        <v>77.090599999999995</v>
      </c>
      <c r="U171" s="50">
        <v>38.400000000000006</v>
      </c>
      <c r="V171" s="50">
        <v>63.891199999999998</v>
      </c>
      <c r="W171" s="50">
        <v>54.621899999999982</v>
      </c>
      <c r="X171" s="50">
        <v>53.382800000000003</v>
      </c>
      <c r="Y171" s="50"/>
      <c r="Z171" s="50">
        <f t="shared" si="33"/>
        <v>58.091644444444441</v>
      </c>
      <c r="AA171" s="49">
        <f t="shared" si="34"/>
        <v>12.110741569172301</v>
      </c>
      <c r="AB171" s="49">
        <f t="shared" si="35"/>
        <v>4.0369138563907674</v>
      </c>
      <c r="AD171" s="50">
        <v>38.584440000000001</v>
      </c>
      <c r="AE171" s="50">
        <v>34.030800000000006</v>
      </c>
      <c r="AF171" s="50">
        <v>37.778399999999998</v>
      </c>
      <c r="AG171" s="50">
        <v>30.381719999999984</v>
      </c>
      <c r="AH171" s="50">
        <v>29.198399999999992</v>
      </c>
      <c r="AI171" s="50">
        <v>30.095519999999997</v>
      </c>
      <c r="AJ171" s="50">
        <v>26.661479999999983</v>
      </c>
      <c r="AK171" s="50">
        <v>36.555240000000012</v>
      </c>
      <c r="AL171" s="50">
        <v>22.030920000000012</v>
      </c>
      <c r="AM171" s="50">
        <v>25.535280000000011</v>
      </c>
      <c r="AN171" s="50"/>
      <c r="AO171" s="50">
        <f t="shared" si="36"/>
        <v>31.08522</v>
      </c>
      <c r="AP171" s="49">
        <f t="shared" si="37"/>
        <v>5.1784853590987501</v>
      </c>
      <c r="AQ171" s="49">
        <f t="shared" si="38"/>
        <v>1.72616178636625</v>
      </c>
      <c r="AS171" s="50">
        <v>94.212999999999994</v>
      </c>
      <c r="AT171" s="50">
        <v>105.21599999999999</v>
      </c>
      <c r="AU171" s="50">
        <v>124.854</v>
      </c>
      <c r="AV171" s="50">
        <v>83.832999999999998</v>
      </c>
      <c r="AW171" s="50">
        <v>46.711000000000013</v>
      </c>
      <c r="AX171" s="50">
        <v>87.92</v>
      </c>
      <c r="AY171" s="50">
        <v>41.328000000000003</v>
      </c>
      <c r="AZ171" s="50">
        <v>38.910899999999998</v>
      </c>
      <c r="BA171" s="50">
        <v>43.994</v>
      </c>
      <c r="BB171" s="50">
        <v>59.374300000000005</v>
      </c>
      <c r="BC171" s="50">
        <v>28.0959</v>
      </c>
      <c r="BD171" s="50"/>
      <c r="BE171" s="50">
        <f t="shared" si="39"/>
        <v>68.586372727272732</v>
      </c>
      <c r="BF171" s="49">
        <f t="shared" si="40"/>
        <v>31.170810863909349</v>
      </c>
      <c r="BG171" s="49">
        <f t="shared" si="41"/>
        <v>10.390270287969782</v>
      </c>
      <c r="BI171">
        <v>33.82729999999998</v>
      </c>
      <c r="BJ171">
        <v>50.100570000000019</v>
      </c>
      <c r="BK171">
        <v>34.541780000000017</v>
      </c>
      <c r="BL171">
        <v>47.352240000000009</v>
      </c>
      <c r="BM171">
        <v>48.436440000000019</v>
      </c>
      <c r="BN171">
        <v>51.858559999999997</v>
      </c>
      <c r="BO171">
        <v>40.486549999999994</v>
      </c>
      <c r="BP171">
        <v>41.637569999999997</v>
      </c>
      <c r="BQ171">
        <v>50.765259999999984</v>
      </c>
      <c r="BR171">
        <v>40.111629999999991</v>
      </c>
      <c r="BS171">
        <v>48.361039999999988</v>
      </c>
      <c r="BT171">
        <v>64.856610000000018</v>
      </c>
      <c r="BU171">
        <v>53.811809999999994</v>
      </c>
      <c r="BV171">
        <v>36.964979999999983</v>
      </c>
      <c r="BW171">
        <v>28.27825</v>
      </c>
      <c r="BY171" s="50">
        <f t="shared" si="42"/>
        <v>44.759372666666671</v>
      </c>
      <c r="BZ171" s="49">
        <f t="shared" si="43"/>
        <v>9.4110590215125072</v>
      </c>
      <c r="CA171" s="49">
        <f t="shared" si="44"/>
        <v>2.4299249906995337</v>
      </c>
    </row>
    <row r="172" spans="1:79" x14ac:dyDescent="0.2">
      <c r="A172" s="54">
        <v>32.164199999999994</v>
      </c>
      <c r="B172" s="54">
        <v>27.0501</v>
      </c>
      <c r="C172" s="54">
        <v>35.004499999999993</v>
      </c>
      <c r="D172" s="54">
        <v>20.298100000000005</v>
      </c>
      <c r="E172" s="54">
        <v>27.698800000000006</v>
      </c>
      <c r="F172" s="54">
        <v>13.465100000000007</v>
      </c>
      <c r="G172" s="54">
        <v>32.248400000000004</v>
      </c>
      <c r="H172" s="54">
        <v>25.148099999999999</v>
      </c>
      <c r="I172" s="54">
        <v>46.515600000000006</v>
      </c>
      <c r="J172" s="54">
        <v>46.862200000000001</v>
      </c>
      <c r="K172" s="50"/>
      <c r="L172" s="50">
        <f t="shared" si="30"/>
        <v>30.645510000000002</v>
      </c>
      <c r="M172" s="49">
        <f t="shared" si="31"/>
        <v>10.502826242540632</v>
      </c>
      <c r="N172" s="49">
        <f t="shared" si="32"/>
        <v>3.3212852795416437</v>
      </c>
      <c r="P172" s="50">
        <v>65.213800000000006</v>
      </c>
      <c r="Q172" s="50">
        <v>44.646000000000001</v>
      </c>
      <c r="R172" s="50">
        <v>60.342100000000002</v>
      </c>
      <c r="S172" s="50">
        <v>69.160799999999995</v>
      </c>
      <c r="T172" s="50">
        <v>79.062600000000003</v>
      </c>
      <c r="U172" s="50">
        <v>38.841099999999997</v>
      </c>
      <c r="V172" s="50">
        <v>63.183599999999998</v>
      </c>
      <c r="W172" s="50">
        <v>54.308799999999991</v>
      </c>
      <c r="X172" s="50">
        <v>53.1995</v>
      </c>
      <c r="Y172" s="50"/>
      <c r="Z172" s="50">
        <f t="shared" si="33"/>
        <v>58.662033333333333</v>
      </c>
      <c r="AA172" s="49">
        <f t="shared" si="34"/>
        <v>12.403167724920101</v>
      </c>
      <c r="AB172" s="49">
        <f t="shared" si="35"/>
        <v>4.1343892416400339</v>
      </c>
      <c r="AD172" s="50">
        <v>39.002999999999993</v>
      </c>
      <c r="AE172" s="50">
        <v>34.851239999999997</v>
      </c>
      <c r="AF172" s="50">
        <v>33.634679999999989</v>
      </c>
      <c r="AG172" s="50">
        <v>31.853880000000014</v>
      </c>
      <c r="AH172" s="50">
        <v>29.420880000000011</v>
      </c>
      <c r="AI172" s="50">
        <v>29.653679999999994</v>
      </c>
      <c r="AJ172" s="50">
        <v>27.601320000000008</v>
      </c>
      <c r="AK172" s="50">
        <v>34.758960000000002</v>
      </c>
      <c r="AL172" s="50">
        <v>21.45132000000001</v>
      </c>
      <c r="AM172" s="50">
        <v>24.389760000000013</v>
      </c>
      <c r="AN172" s="50"/>
      <c r="AO172" s="50">
        <f t="shared" si="36"/>
        <v>30.661872000000006</v>
      </c>
      <c r="AP172" s="49">
        <f t="shared" si="37"/>
        <v>4.6497588912974539</v>
      </c>
      <c r="AQ172" s="49">
        <f t="shared" si="38"/>
        <v>1.5499196304324847</v>
      </c>
      <c r="AS172" s="50">
        <v>96.917000000000002</v>
      </c>
      <c r="AT172" s="50">
        <v>107.55200000000001</v>
      </c>
      <c r="AU172" s="50">
        <v>119.99</v>
      </c>
      <c r="AV172" s="50">
        <v>82.427999999999997</v>
      </c>
      <c r="AW172" s="50">
        <v>42.419000000000011</v>
      </c>
      <c r="AX172" s="50">
        <v>87.700999999999993</v>
      </c>
      <c r="AY172" s="50">
        <v>40.182999999999993</v>
      </c>
      <c r="AZ172" s="50">
        <v>36.534099999999995</v>
      </c>
      <c r="BA172" s="50">
        <v>43.599999999999994</v>
      </c>
      <c r="BB172" s="50">
        <v>59.666700000000006</v>
      </c>
      <c r="BC172" s="50">
        <v>27.220400000000012</v>
      </c>
      <c r="BD172" s="50"/>
      <c r="BE172" s="50">
        <f t="shared" si="39"/>
        <v>67.655563636363638</v>
      </c>
      <c r="BF172" s="49">
        <f t="shared" si="40"/>
        <v>30.547463230033973</v>
      </c>
      <c r="BG172" s="49">
        <f t="shared" si="41"/>
        <v>10.182487743344657</v>
      </c>
      <c r="BI172">
        <v>32.965400000000002</v>
      </c>
      <c r="BJ172">
        <v>51.759500000000003</v>
      </c>
      <c r="BK172">
        <v>33.318480000000022</v>
      </c>
      <c r="BL172">
        <v>47.294650000000019</v>
      </c>
      <c r="BM172">
        <v>46.540389999999988</v>
      </c>
      <c r="BN172">
        <v>51.480260000000001</v>
      </c>
      <c r="BO172">
        <v>38.697360000000003</v>
      </c>
      <c r="BP172">
        <v>41.559180000000012</v>
      </c>
      <c r="BQ172">
        <v>48.429940000000016</v>
      </c>
      <c r="BR172">
        <v>41.936049999999994</v>
      </c>
      <c r="BS172">
        <v>47.551009999999991</v>
      </c>
      <c r="BT172">
        <v>63.600030000000004</v>
      </c>
      <c r="BU172">
        <v>55.470870000000019</v>
      </c>
      <c r="BV172">
        <v>36.272599999999983</v>
      </c>
      <c r="BW172">
        <v>28.692560000000014</v>
      </c>
      <c r="BY172" s="50">
        <f t="shared" si="42"/>
        <v>44.371218666666678</v>
      </c>
      <c r="BZ172" s="49">
        <f t="shared" si="43"/>
        <v>9.4400538551163393</v>
      </c>
      <c r="CA172" s="49">
        <f t="shared" si="44"/>
        <v>2.4374114245444471</v>
      </c>
    </row>
    <row r="173" spans="1:79" x14ac:dyDescent="0.2">
      <c r="A173" s="54">
        <v>30.721300000000014</v>
      </c>
      <c r="B173" s="54">
        <v>27.668700000000001</v>
      </c>
      <c r="C173" s="54">
        <v>32.479100000000003</v>
      </c>
      <c r="D173" s="54">
        <v>17.990399999999994</v>
      </c>
      <c r="E173" s="54">
        <v>27.942499999999995</v>
      </c>
      <c r="F173" s="54">
        <v>14.334300000000013</v>
      </c>
      <c r="G173" s="54">
        <v>31.454399999999993</v>
      </c>
      <c r="H173" s="54">
        <v>24.784000000000006</v>
      </c>
      <c r="I173" s="54">
        <v>44.414900000000003</v>
      </c>
      <c r="J173" s="54">
        <v>45.919799999999995</v>
      </c>
      <c r="K173" s="50"/>
      <c r="L173" s="50">
        <f t="shared" si="30"/>
        <v>29.770940000000003</v>
      </c>
      <c r="M173" s="49">
        <f t="shared" si="31"/>
        <v>9.9777850451445946</v>
      </c>
      <c r="N173" s="49">
        <f t="shared" si="32"/>
        <v>3.1552526746222895</v>
      </c>
      <c r="P173" s="50">
        <v>67.385300000000001</v>
      </c>
      <c r="Q173" s="50">
        <v>47.679500000000004</v>
      </c>
      <c r="R173" s="50">
        <v>62.161500000000004</v>
      </c>
      <c r="S173" s="50">
        <v>73.444699999999997</v>
      </c>
      <c r="T173" s="50">
        <v>78.539000000000001</v>
      </c>
      <c r="U173" s="50">
        <v>39.1648</v>
      </c>
      <c r="V173" s="50">
        <v>62.275099999999995</v>
      </c>
      <c r="W173" s="50">
        <v>54.504400000000004</v>
      </c>
      <c r="X173" s="50">
        <v>53.386799999999994</v>
      </c>
      <c r="Y173" s="50"/>
      <c r="Z173" s="50">
        <f t="shared" si="33"/>
        <v>59.837900000000005</v>
      </c>
      <c r="AA173" s="49">
        <f t="shared" si="34"/>
        <v>12.492223194051578</v>
      </c>
      <c r="AB173" s="49">
        <f t="shared" si="35"/>
        <v>4.1640743980171928</v>
      </c>
      <c r="AD173" s="50">
        <v>39.026760000000003</v>
      </c>
      <c r="AE173" s="50">
        <v>35.522280000000002</v>
      </c>
      <c r="AF173" s="50">
        <v>30.622199999999985</v>
      </c>
      <c r="AG173" s="50">
        <v>32.207759999999993</v>
      </c>
      <c r="AH173" s="50">
        <v>29.305079999999986</v>
      </c>
      <c r="AI173" s="50">
        <v>27.596040000000006</v>
      </c>
      <c r="AJ173" s="50">
        <v>29.634959999999989</v>
      </c>
      <c r="AK173" s="50">
        <v>30.795839999999984</v>
      </c>
      <c r="AL173" s="50">
        <v>21.864719999999988</v>
      </c>
      <c r="AM173" s="50">
        <v>24.634799999999995</v>
      </c>
      <c r="AN173" s="50"/>
      <c r="AO173" s="50">
        <f t="shared" si="36"/>
        <v>30.121043999999991</v>
      </c>
      <c r="AP173" s="49">
        <f t="shared" si="37"/>
        <v>4.0460675441717635</v>
      </c>
      <c r="AQ173" s="49">
        <f t="shared" si="38"/>
        <v>1.3486891813905879</v>
      </c>
      <c r="AS173" s="50">
        <v>91.995999999999995</v>
      </c>
      <c r="AT173" s="50">
        <v>108.628</v>
      </c>
      <c r="AU173" s="50">
        <v>122.17100000000001</v>
      </c>
      <c r="AV173" s="50">
        <v>83.102000000000004</v>
      </c>
      <c r="AW173" s="50">
        <v>44.363</v>
      </c>
      <c r="AX173" s="50">
        <v>93.114000000000004</v>
      </c>
      <c r="AY173" s="50">
        <v>42.094999999999999</v>
      </c>
      <c r="AZ173" s="50">
        <v>36.611999999999995</v>
      </c>
      <c r="BA173" s="50">
        <v>38.948999999999998</v>
      </c>
      <c r="BB173" s="50">
        <v>56.899699999999996</v>
      </c>
      <c r="BC173" s="50">
        <v>28.025700000000001</v>
      </c>
      <c r="BD173" s="50"/>
      <c r="BE173" s="50">
        <f t="shared" si="39"/>
        <v>67.814127272727262</v>
      </c>
      <c r="BF173" s="49">
        <f t="shared" si="40"/>
        <v>31.779573033820707</v>
      </c>
      <c r="BG173" s="49">
        <f t="shared" si="41"/>
        <v>10.59319101127357</v>
      </c>
      <c r="BI173">
        <v>33.162089999999992</v>
      </c>
      <c r="BJ173">
        <v>51.789920000000009</v>
      </c>
      <c r="BK173">
        <v>32.341790000000003</v>
      </c>
      <c r="BL173">
        <v>49.188099999999991</v>
      </c>
      <c r="BM173">
        <v>44.864560000000012</v>
      </c>
      <c r="BN173">
        <v>50.282179999999983</v>
      </c>
      <c r="BO173">
        <v>36.814959999999999</v>
      </c>
      <c r="BP173">
        <v>44.54749000000001</v>
      </c>
      <c r="BQ173">
        <v>49.626589999999993</v>
      </c>
      <c r="BR173">
        <v>41.901470000000003</v>
      </c>
      <c r="BS173">
        <v>47.088859999999983</v>
      </c>
      <c r="BT173">
        <v>63.641370000000023</v>
      </c>
      <c r="BU173">
        <v>56.331339999999983</v>
      </c>
      <c r="BV173">
        <v>37.143470000000008</v>
      </c>
      <c r="BW173">
        <v>28.600000000000009</v>
      </c>
      <c r="BY173" s="50">
        <f t="shared" si="42"/>
        <v>44.488279333333331</v>
      </c>
      <c r="BZ173" s="49">
        <f t="shared" si="43"/>
        <v>9.6256936574829215</v>
      </c>
      <c r="CA173" s="49">
        <f t="shared" si="44"/>
        <v>2.4853434154083809</v>
      </c>
    </row>
    <row r="174" spans="1:79" x14ac:dyDescent="0.2">
      <c r="A174" s="54">
        <v>32.009900000000002</v>
      </c>
      <c r="B174" s="54">
        <v>26.558199999999999</v>
      </c>
      <c r="C174" s="54">
        <v>27.485200000000006</v>
      </c>
      <c r="D174" s="54">
        <v>14.591399999999993</v>
      </c>
      <c r="E174" s="54">
        <v>28.34559999999999</v>
      </c>
      <c r="F174" s="54">
        <v>14.277899999999988</v>
      </c>
      <c r="G174" s="54">
        <v>29.694600000000008</v>
      </c>
      <c r="H174" s="54">
        <v>22.842600000000004</v>
      </c>
      <c r="I174" s="54">
        <v>41.537000000000006</v>
      </c>
      <c r="J174" s="54">
        <v>44</v>
      </c>
      <c r="K174" s="50"/>
      <c r="L174" s="50">
        <f t="shared" si="30"/>
        <v>28.134239999999998</v>
      </c>
      <c r="M174" s="49">
        <f t="shared" si="31"/>
        <v>9.7477617668194334</v>
      </c>
      <c r="N174" s="49">
        <f t="shared" si="32"/>
        <v>3.0825129271856544</v>
      </c>
      <c r="P174" s="50">
        <v>69.163700000000006</v>
      </c>
      <c r="Q174" s="50">
        <v>44.350200000000001</v>
      </c>
      <c r="R174" s="50">
        <v>63.581800000000001</v>
      </c>
      <c r="S174" s="50">
        <v>74.801600000000008</v>
      </c>
      <c r="T174" s="50">
        <v>74.306399999999996</v>
      </c>
      <c r="U174" s="50">
        <v>40.828599999999994</v>
      </c>
      <c r="V174" s="50">
        <v>60.302199999999999</v>
      </c>
      <c r="W174" s="50">
        <v>54.593299999999999</v>
      </c>
      <c r="X174" s="50">
        <v>53.17179999999999</v>
      </c>
      <c r="Y174" s="50"/>
      <c r="Z174" s="50">
        <f t="shared" si="33"/>
        <v>59.455511111111115</v>
      </c>
      <c r="AA174" s="49">
        <f t="shared" si="34"/>
        <v>12.279565251205391</v>
      </c>
      <c r="AB174" s="49">
        <f t="shared" si="35"/>
        <v>4.0931884170684638</v>
      </c>
      <c r="AD174" s="50">
        <v>39.721920000000004</v>
      </c>
      <c r="AE174" s="50">
        <v>35.209919999999997</v>
      </c>
      <c r="AF174" s="50">
        <v>29.328240000000005</v>
      </c>
      <c r="AG174" s="50">
        <v>32.253719999999987</v>
      </c>
      <c r="AH174" s="50">
        <v>27.833640000000013</v>
      </c>
      <c r="AI174" s="50">
        <v>25.814520000000005</v>
      </c>
      <c r="AJ174" s="50">
        <v>28.315320000000007</v>
      </c>
      <c r="AK174" s="50">
        <v>27.259919999999997</v>
      </c>
      <c r="AL174" s="50">
        <v>21.074879999999997</v>
      </c>
      <c r="AM174" s="50">
        <v>26.741879999999991</v>
      </c>
      <c r="AN174" s="50"/>
      <c r="AO174" s="50">
        <f t="shared" si="36"/>
        <v>29.355396000000002</v>
      </c>
      <c r="AP174" s="49">
        <f t="shared" si="37"/>
        <v>3.9758594702529377</v>
      </c>
      <c r="AQ174" s="49">
        <f t="shared" si="38"/>
        <v>1.3252864900843127</v>
      </c>
      <c r="AS174" s="50">
        <v>91.016000000000005</v>
      </c>
      <c r="AT174" s="50">
        <v>106.22199999999999</v>
      </c>
      <c r="AU174" s="50">
        <v>123.50700000000001</v>
      </c>
      <c r="AV174" s="50">
        <v>82.3</v>
      </c>
      <c r="AW174" s="50">
        <v>44.640999999999991</v>
      </c>
      <c r="AX174" s="50">
        <v>94.924000000000007</v>
      </c>
      <c r="AY174" s="50">
        <v>46.461000000000013</v>
      </c>
      <c r="AZ174" s="50">
        <v>37.062999999999988</v>
      </c>
      <c r="BA174" s="50">
        <v>37.766000000000005</v>
      </c>
      <c r="BB174" s="50">
        <v>58.805899999999994</v>
      </c>
      <c r="BC174" s="50">
        <v>24.185000000000002</v>
      </c>
      <c r="BD174" s="50"/>
      <c r="BE174" s="50">
        <f t="shared" si="39"/>
        <v>67.899172727272713</v>
      </c>
      <c r="BF174" s="49">
        <f t="shared" si="40"/>
        <v>32.526070096812767</v>
      </c>
      <c r="BG174" s="49">
        <f t="shared" si="41"/>
        <v>10.842023365604256</v>
      </c>
      <c r="BI174">
        <v>33.678060000000016</v>
      </c>
      <c r="BJ174">
        <v>51.734150000000014</v>
      </c>
      <c r="BK174">
        <v>31.606510000000014</v>
      </c>
      <c r="BL174">
        <v>51.08623</v>
      </c>
      <c r="BM174">
        <v>44.025149999999996</v>
      </c>
      <c r="BN174">
        <v>48.849839999999986</v>
      </c>
      <c r="BO174">
        <v>34.40346000000001</v>
      </c>
      <c r="BP174">
        <v>46.83120000000001</v>
      </c>
      <c r="BQ174">
        <v>52.487369999999999</v>
      </c>
      <c r="BR174">
        <v>40.073930000000004</v>
      </c>
      <c r="BS174">
        <v>47.730800000000016</v>
      </c>
      <c r="BT174">
        <v>63.647739999999999</v>
      </c>
      <c r="BU174">
        <v>54.471170000000015</v>
      </c>
      <c r="BV174">
        <v>38.252240000000015</v>
      </c>
      <c r="BW174">
        <v>27.681550000000001</v>
      </c>
      <c r="BY174" s="50">
        <f t="shared" si="42"/>
        <v>44.437293333333336</v>
      </c>
      <c r="BZ174" s="49">
        <f t="shared" si="43"/>
        <v>9.9545798187371943</v>
      </c>
      <c r="CA174" s="49">
        <f t="shared" si="44"/>
        <v>2.5702614570974398</v>
      </c>
    </row>
    <row r="175" spans="1:79" x14ac:dyDescent="0.2">
      <c r="A175" s="54">
        <v>34.596199999999996</v>
      </c>
      <c r="B175" s="54">
        <v>24.952699999999993</v>
      </c>
      <c r="C175" s="54">
        <v>22.911199999999994</v>
      </c>
      <c r="D175" s="54">
        <v>13.746199999999988</v>
      </c>
      <c r="E175" s="54">
        <v>27.251499999999993</v>
      </c>
      <c r="F175" s="54">
        <v>14.712999999999994</v>
      </c>
      <c r="G175" s="54">
        <v>27.954700000000003</v>
      </c>
      <c r="H175" s="54">
        <v>21.543200000000013</v>
      </c>
      <c r="I175" s="54">
        <v>39.153099999999995</v>
      </c>
      <c r="J175" s="54">
        <v>41.937899999999999</v>
      </c>
      <c r="K175" s="50"/>
      <c r="L175" s="50">
        <f t="shared" si="30"/>
        <v>26.875969999999995</v>
      </c>
      <c r="M175" s="49">
        <f t="shared" si="31"/>
        <v>9.467381386171283</v>
      </c>
      <c r="N175" s="49">
        <f t="shared" si="32"/>
        <v>2.9938488657783391</v>
      </c>
      <c r="P175" s="50">
        <v>70.592600000000004</v>
      </c>
      <c r="Q175" s="50">
        <v>44.565399999999997</v>
      </c>
      <c r="R175" s="50">
        <v>62.607600000000005</v>
      </c>
      <c r="S175" s="50">
        <v>75.148600000000002</v>
      </c>
      <c r="T175" s="50">
        <v>72.522799999999989</v>
      </c>
      <c r="U175" s="50">
        <v>41.572000000000003</v>
      </c>
      <c r="V175" s="50">
        <v>61.611699999999999</v>
      </c>
      <c r="W175" s="50">
        <v>54.45859999999999</v>
      </c>
      <c r="X175" s="50">
        <v>52.482499999999987</v>
      </c>
      <c r="Y175" s="50"/>
      <c r="Z175" s="50">
        <f t="shared" si="33"/>
        <v>59.50686666666666</v>
      </c>
      <c r="AA175" s="49">
        <f t="shared" si="34"/>
        <v>12.097263576011795</v>
      </c>
      <c r="AB175" s="49">
        <f t="shared" si="35"/>
        <v>4.0324211920039312</v>
      </c>
      <c r="AD175" s="50">
        <v>38.192039999999984</v>
      </c>
      <c r="AE175" s="50">
        <v>34.324079999999988</v>
      </c>
      <c r="AF175" s="50">
        <v>30.394680000000005</v>
      </c>
      <c r="AG175" s="50">
        <v>31.847999999999988</v>
      </c>
      <c r="AH175" s="50">
        <v>26.172360000000015</v>
      </c>
      <c r="AI175" s="50">
        <v>24.956760000000006</v>
      </c>
      <c r="AJ175" s="50">
        <v>25.883280000000003</v>
      </c>
      <c r="AK175" s="50">
        <v>25.079160000000012</v>
      </c>
      <c r="AL175" s="50">
        <v>20.181600000000014</v>
      </c>
      <c r="AM175" s="50">
        <v>28.877639999999985</v>
      </c>
      <c r="AN175" s="50"/>
      <c r="AO175" s="50">
        <f t="shared" si="36"/>
        <v>28.590960000000003</v>
      </c>
      <c r="AP175" s="49">
        <f t="shared" si="37"/>
        <v>4.2721321237059247</v>
      </c>
      <c r="AQ175" s="49">
        <f t="shared" si="38"/>
        <v>1.4240440412353081</v>
      </c>
      <c r="AS175" s="50">
        <v>90.846000000000004</v>
      </c>
      <c r="AT175" s="50">
        <v>103.28100000000001</v>
      </c>
      <c r="AU175" s="50">
        <v>124.02200000000001</v>
      </c>
      <c r="AV175" s="50">
        <v>80.111000000000004</v>
      </c>
      <c r="AW175" s="50">
        <v>47.89500000000001</v>
      </c>
      <c r="AX175" s="50">
        <v>98.835999999999999</v>
      </c>
      <c r="AY175" s="50">
        <v>43.337999999999994</v>
      </c>
      <c r="AZ175" s="50">
        <v>35.252100000000013</v>
      </c>
      <c r="BA175" s="50">
        <v>37.927000000000007</v>
      </c>
      <c r="BB175" s="50">
        <v>56.892399999999995</v>
      </c>
      <c r="BC175" s="50">
        <v>24.364599999999996</v>
      </c>
      <c r="BD175" s="50"/>
      <c r="BE175" s="50">
        <f t="shared" si="39"/>
        <v>67.52409999999999</v>
      </c>
      <c r="BF175" s="49">
        <f t="shared" si="40"/>
        <v>33.178647146788698</v>
      </c>
      <c r="BG175" s="49">
        <f t="shared" si="41"/>
        <v>11.059549048929567</v>
      </c>
      <c r="BI175">
        <v>33.53961000000001</v>
      </c>
      <c r="BJ175">
        <v>51.417080000000013</v>
      </c>
      <c r="BK175">
        <v>30.778929999999988</v>
      </c>
      <c r="BL175">
        <v>52.642200000000003</v>
      </c>
      <c r="BM175">
        <v>42.772210000000015</v>
      </c>
      <c r="BN175">
        <v>48.895080000000021</v>
      </c>
      <c r="BO175">
        <v>33.008040000000022</v>
      </c>
      <c r="BP175">
        <v>48.072570000000013</v>
      </c>
      <c r="BQ175">
        <v>54.094040000000021</v>
      </c>
      <c r="BR175">
        <v>39.759849999999986</v>
      </c>
      <c r="BS175">
        <v>48.268999999999991</v>
      </c>
      <c r="BT175">
        <v>62.034050000000008</v>
      </c>
      <c r="BU175">
        <v>52.369329999999991</v>
      </c>
      <c r="BV175">
        <v>36.858770000000007</v>
      </c>
      <c r="BW175">
        <v>26.788190000000014</v>
      </c>
      <c r="BY175" s="50">
        <f t="shared" si="42"/>
        <v>44.086596666666672</v>
      </c>
      <c r="BZ175" s="49">
        <f t="shared" si="43"/>
        <v>10.202562844153906</v>
      </c>
      <c r="CA175" s="49">
        <f t="shared" si="44"/>
        <v>2.634290398936177</v>
      </c>
    </row>
    <row r="176" spans="1:79" x14ac:dyDescent="0.2">
      <c r="A176" s="54">
        <v>33.583799999999997</v>
      </c>
      <c r="B176" s="54">
        <v>23.086600000000004</v>
      </c>
      <c r="C176" s="54">
        <v>21.574099999999987</v>
      </c>
      <c r="D176" s="54">
        <v>15.038800000000009</v>
      </c>
      <c r="E176" s="54">
        <v>25.460100000000011</v>
      </c>
      <c r="F176" s="54">
        <v>15.947800000000001</v>
      </c>
      <c r="G176" s="54">
        <v>30.213899999999995</v>
      </c>
      <c r="H176" s="54">
        <v>22.327200000000005</v>
      </c>
      <c r="I176" s="54">
        <v>37.609800000000007</v>
      </c>
      <c r="J176" s="54">
        <v>41.1858</v>
      </c>
      <c r="K176" s="50"/>
      <c r="L176" s="50">
        <f t="shared" si="30"/>
        <v>26.602790000000006</v>
      </c>
      <c r="M176" s="49">
        <f t="shared" si="31"/>
        <v>8.8197094181724491</v>
      </c>
      <c r="N176" s="49">
        <f t="shared" si="32"/>
        <v>2.789037006226339</v>
      </c>
      <c r="P176" s="50">
        <v>72.8994</v>
      </c>
      <c r="Q176" s="50">
        <v>43.94</v>
      </c>
      <c r="R176" s="50">
        <v>59.795599999999993</v>
      </c>
      <c r="S176" s="50">
        <v>75.947599999999994</v>
      </c>
      <c r="T176" s="50">
        <v>75.327200000000005</v>
      </c>
      <c r="U176" s="50">
        <v>40.340800000000002</v>
      </c>
      <c r="V176" s="50">
        <v>61.073099999999997</v>
      </c>
      <c r="W176" s="50">
        <v>55.044799999999981</v>
      </c>
      <c r="X176" s="50">
        <v>52.234499999999997</v>
      </c>
      <c r="Y176" s="50"/>
      <c r="Z176" s="50">
        <f t="shared" si="33"/>
        <v>59.622555555555564</v>
      </c>
      <c r="AA176" s="49">
        <f t="shared" si="34"/>
        <v>13.156839533500285</v>
      </c>
      <c r="AB176" s="49">
        <f t="shared" si="35"/>
        <v>4.3856131778334282</v>
      </c>
      <c r="AD176" s="50">
        <v>35.473440000000018</v>
      </c>
      <c r="AE176" s="50">
        <v>34.650240000000004</v>
      </c>
      <c r="AF176" s="50">
        <v>32.786159999999995</v>
      </c>
      <c r="AG176" s="50">
        <v>30.652319999999996</v>
      </c>
      <c r="AH176" s="50">
        <v>26.077800000000014</v>
      </c>
      <c r="AI176" s="50">
        <v>26.033879999999986</v>
      </c>
      <c r="AJ176" s="50">
        <v>24.54552</v>
      </c>
      <c r="AK176" s="50">
        <v>25.401959999999985</v>
      </c>
      <c r="AL176" s="50">
        <v>20.270880000000009</v>
      </c>
      <c r="AM176" s="50">
        <v>27.66912000000001</v>
      </c>
      <c r="AN176" s="50"/>
      <c r="AO176" s="50">
        <f t="shared" si="36"/>
        <v>28.356132000000002</v>
      </c>
      <c r="AP176" s="49">
        <f t="shared" si="37"/>
        <v>4.451963089739162</v>
      </c>
      <c r="AQ176" s="49">
        <f t="shared" si="38"/>
        <v>1.4839876965797207</v>
      </c>
      <c r="AS176" s="50">
        <v>89.795000000000002</v>
      </c>
      <c r="AT176" s="50">
        <v>103.255</v>
      </c>
      <c r="AU176" s="50">
        <v>123.973</v>
      </c>
      <c r="AV176" s="50">
        <v>80.174999999999997</v>
      </c>
      <c r="AW176" s="50">
        <v>43.830000000000013</v>
      </c>
      <c r="AX176" s="50">
        <v>98.69</v>
      </c>
      <c r="AY176" s="50">
        <v>41.667000000000002</v>
      </c>
      <c r="AZ176" s="50">
        <v>37.493099999999998</v>
      </c>
      <c r="BA176" s="50">
        <v>36.052999999999997</v>
      </c>
      <c r="BB176" s="50">
        <v>53.880300000000005</v>
      </c>
      <c r="BC176" s="50">
        <v>18.587199999999996</v>
      </c>
      <c r="BD176" s="50"/>
      <c r="BE176" s="50">
        <f t="shared" si="39"/>
        <v>66.12714545454547</v>
      </c>
      <c r="BF176" s="49">
        <f t="shared" si="40"/>
        <v>34.320184711587714</v>
      </c>
      <c r="BG176" s="49">
        <f t="shared" si="41"/>
        <v>11.440061570529238</v>
      </c>
      <c r="BI176">
        <v>34.733789999999999</v>
      </c>
      <c r="BJ176">
        <v>51.599339999999998</v>
      </c>
      <c r="BK176">
        <v>30.262439999999984</v>
      </c>
      <c r="BL176">
        <v>53.247870000000006</v>
      </c>
      <c r="BM176">
        <v>41.33532000000001</v>
      </c>
      <c r="BN176">
        <v>50.073920000000015</v>
      </c>
      <c r="BO176">
        <v>33.032869999999988</v>
      </c>
      <c r="BP176">
        <v>48.858290000000011</v>
      </c>
      <c r="BQ176">
        <v>53.441310000000001</v>
      </c>
      <c r="BR176">
        <v>40.183779999999985</v>
      </c>
      <c r="BS176">
        <v>48.801610000000011</v>
      </c>
      <c r="BT176">
        <v>59.113859999999988</v>
      </c>
      <c r="BU176">
        <v>50.972090000000023</v>
      </c>
      <c r="BV176">
        <v>36.731369999999998</v>
      </c>
      <c r="BW176">
        <v>27.995499999999993</v>
      </c>
      <c r="BY176" s="50">
        <f t="shared" si="42"/>
        <v>44.025557333333339</v>
      </c>
      <c r="BZ176" s="49">
        <f t="shared" si="43"/>
        <v>9.7045407348897754</v>
      </c>
      <c r="CA176" s="49">
        <f t="shared" si="44"/>
        <v>2.5057016432546391</v>
      </c>
    </row>
    <row r="177" spans="1:79" x14ac:dyDescent="0.2">
      <c r="A177" s="54">
        <v>30.788199999999989</v>
      </c>
      <c r="B177" s="54">
        <v>21.669299999999993</v>
      </c>
      <c r="C177" s="54">
        <v>22.630399999999995</v>
      </c>
      <c r="D177" s="54">
        <v>14.821599999999989</v>
      </c>
      <c r="E177" s="54">
        <v>24.520800000000008</v>
      </c>
      <c r="F177" s="54">
        <v>15.941499999999991</v>
      </c>
      <c r="G177" s="54">
        <v>32.3035</v>
      </c>
      <c r="H177" s="54">
        <v>22.925899999999999</v>
      </c>
      <c r="I177" s="54">
        <v>38.840400000000002</v>
      </c>
      <c r="J177" s="54">
        <v>40.749399999999994</v>
      </c>
      <c r="K177" s="50"/>
      <c r="L177" s="50">
        <f t="shared" si="30"/>
        <v>26.519099999999991</v>
      </c>
      <c r="M177" s="49">
        <f t="shared" si="31"/>
        <v>8.8835949606251603</v>
      </c>
      <c r="N177" s="49">
        <f t="shared" si="32"/>
        <v>2.8092393885969336</v>
      </c>
      <c r="P177" s="50">
        <v>74.843699999999998</v>
      </c>
      <c r="Q177" s="50">
        <v>41.737399999999994</v>
      </c>
      <c r="R177" s="50">
        <v>55.925600000000003</v>
      </c>
      <c r="S177" s="50">
        <v>76.727000000000004</v>
      </c>
      <c r="T177" s="50">
        <v>75.289700000000011</v>
      </c>
      <c r="U177" s="50">
        <v>39.243499999999997</v>
      </c>
      <c r="V177" s="50">
        <v>63.787199999999999</v>
      </c>
      <c r="W177" s="50">
        <v>56.423699999999997</v>
      </c>
      <c r="X177" s="50">
        <v>51.026099999999985</v>
      </c>
      <c r="Y177" s="50"/>
      <c r="Z177" s="50">
        <f t="shared" si="33"/>
        <v>59.444877777777769</v>
      </c>
      <c r="AA177" s="49">
        <f t="shared" si="34"/>
        <v>14.229145756841664</v>
      </c>
      <c r="AB177" s="49">
        <f t="shared" si="35"/>
        <v>4.743048585613888</v>
      </c>
      <c r="AD177" s="50">
        <v>33.725159999999995</v>
      </c>
      <c r="AE177" s="50">
        <v>35.225039999999986</v>
      </c>
      <c r="AF177" s="50">
        <v>32.34935999999999</v>
      </c>
      <c r="AG177" s="50">
        <v>30.352800000000013</v>
      </c>
      <c r="AH177" s="50">
        <v>26.884200000000011</v>
      </c>
      <c r="AI177" s="50">
        <v>28.644000000000005</v>
      </c>
      <c r="AJ177" s="50">
        <v>25.076519999999991</v>
      </c>
      <c r="AK177" s="50">
        <v>26.232359999999993</v>
      </c>
      <c r="AL177" s="50">
        <v>20.334360000000004</v>
      </c>
      <c r="AM177" s="50">
        <v>24.122400000000003</v>
      </c>
      <c r="AN177" s="50"/>
      <c r="AO177" s="50">
        <f t="shared" si="36"/>
        <v>28.294620000000002</v>
      </c>
      <c r="AP177" s="49">
        <f t="shared" si="37"/>
        <v>4.5128231878503717</v>
      </c>
      <c r="AQ177" s="49">
        <f t="shared" si="38"/>
        <v>1.5042743959501239</v>
      </c>
      <c r="AS177" s="50">
        <v>89.15</v>
      </c>
      <c r="AT177" s="50">
        <v>105.023</v>
      </c>
      <c r="AU177" s="50">
        <v>123.367</v>
      </c>
      <c r="AV177" s="50">
        <v>83.94</v>
      </c>
      <c r="AW177" s="50">
        <v>46.294000000000011</v>
      </c>
      <c r="AX177" s="50">
        <v>96.99</v>
      </c>
      <c r="AY177" s="50">
        <v>42.38300000000001</v>
      </c>
      <c r="AZ177" s="50">
        <v>36.131499999999988</v>
      </c>
      <c r="BA177" s="50">
        <v>28.907999999999987</v>
      </c>
      <c r="BB177" s="50">
        <v>55.895700000000005</v>
      </c>
      <c r="BC177" s="50">
        <v>22.960100000000011</v>
      </c>
      <c r="BD177" s="50"/>
      <c r="BE177" s="50">
        <f t="shared" si="39"/>
        <v>66.458390909090909</v>
      </c>
      <c r="BF177" s="49">
        <f t="shared" si="40"/>
        <v>34.240147687623598</v>
      </c>
      <c r="BG177" s="49">
        <f t="shared" si="41"/>
        <v>11.4133825625412</v>
      </c>
      <c r="BI177">
        <v>38.437360000000027</v>
      </c>
      <c r="BJ177">
        <v>53.299609999999987</v>
      </c>
      <c r="BK177">
        <v>29.726190000000003</v>
      </c>
      <c r="BL177">
        <v>53.155570000000012</v>
      </c>
      <c r="BM177">
        <v>41.100020000000001</v>
      </c>
      <c r="BN177">
        <v>50.172199999999989</v>
      </c>
      <c r="BO177">
        <v>33.897890000000004</v>
      </c>
      <c r="BP177">
        <v>47.72157</v>
      </c>
      <c r="BQ177">
        <v>52.071500000000015</v>
      </c>
      <c r="BR177">
        <v>39.188370000000006</v>
      </c>
      <c r="BS177">
        <v>49.495160000000027</v>
      </c>
      <c r="BT177">
        <v>57.655779999999979</v>
      </c>
      <c r="BU177">
        <v>49.87930999999999</v>
      </c>
      <c r="BV177">
        <v>38.345710000000011</v>
      </c>
      <c r="BW177">
        <v>30.651269999999997</v>
      </c>
      <c r="BY177" s="50">
        <f t="shared" si="42"/>
        <v>44.319834000000007</v>
      </c>
      <c r="BZ177" s="49">
        <f t="shared" si="43"/>
        <v>8.9265652650659675</v>
      </c>
      <c r="CA177" s="49">
        <f t="shared" si="44"/>
        <v>2.3048292406956059</v>
      </c>
    </row>
    <row r="178" spans="1:79" x14ac:dyDescent="0.2">
      <c r="A178" s="54">
        <v>29.758100000000013</v>
      </c>
      <c r="B178" s="54">
        <v>20.568600000000004</v>
      </c>
      <c r="C178" s="54">
        <v>22.771500000000003</v>
      </c>
      <c r="D178" s="54">
        <v>12.946200000000005</v>
      </c>
      <c r="E178" s="54">
        <v>25.329599999999999</v>
      </c>
      <c r="F178" s="54">
        <v>12.86869999999999</v>
      </c>
      <c r="G178" s="54">
        <v>32.272099999999995</v>
      </c>
      <c r="H178" s="54">
        <v>21.018499999999989</v>
      </c>
      <c r="I178" s="54">
        <v>42.2744</v>
      </c>
      <c r="J178" s="54">
        <v>42.754099999999994</v>
      </c>
      <c r="K178" s="50"/>
      <c r="L178" s="50">
        <f t="shared" si="30"/>
        <v>26.256180000000001</v>
      </c>
      <c r="M178" s="49">
        <f t="shared" si="31"/>
        <v>10.574513726755161</v>
      </c>
      <c r="N178" s="49">
        <f t="shared" si="32"/>
        <v>3.3439548525261715</v>
      </c>
      <c r="P178" s="50">
        <v>73.250799999999998</v>
      </c>
      <c r="Q178" s="50">
        <v>48.171300000000002</v>
      </c>
      <c r="R178" s="50">
        <v>50.5488</v>
      </c>
      <c r="S178" s="50">
        <v>77.959299999999999</v>
      </c>
      <c r="T178" s="50">
        <v>75.368499999999997</v>
      </c>
      <c r="U178" s="50">
        <v>38.933499999999995</v>
      </c>
      <c r="V178" s="50">
        <v>61.951099999999997</v>
      </c>
      <c r="W178" s="50">
        <v>56.327399999999983</v>
      </c>
      <c r="X178" s="50">
        <v>48.531000000000006</v>
      </c>
      <c r="Y178" s="50"/>
      <c r="Z178" s="50">
        <f t="shared" si="33"/>
        <v>59.004633333333331</v>
      </c>
      <c r="AA178" s="49">
        <f t="shared" si="34"/>
        <v>13.907136866192097</v>
      </c>
      <c r="AB178" s="49">
        <f t="shared" si="35"/>
        <v>4.6357122887306987</v>
      </c>
      <c r="AD178" s="50">
        <v>32.468759999999996</v>
      </c>
      <c r="AE178" s="50">
        <v>35.928240000000002</v>
      </c>
      <c r="AF178" s="50">
        <v>31.467600000000015</v>
      </c>
      <c r="AG178" s="50">
        <v>30.317999999999984</v>
      </c>
      <c r="AH178" s="50">
        <v>27.232199999999999</v>
      </c>
      <c r="AI178" s="50">
        <v>29.543759999999995</v>
      </c>
      <c r="AJ178" s="50">
        <v>27.619199999999989</v>
      </c>
      <c r="AK178" s="50">
        <v>26.629320000000007</v>
      </c>
      <c r="AL178" s="50">
        <v>20.625839999999993</v>
      </c>
      <c r="AM178" s="50">
        <v>22.56816000000001</v>
      </c>
      <c r="AN178" s="50"/>
      <c r="AO178" s="50">
        <f t="shared" si="36"/>
        <v>28.440107999999999</v>
      </c>
      <c r="AP178" s="49">
        <f t="shared" si="37"/>
        <v>4.5980085346158539</v>
      </c>
      <c r="AQ178" s="49">
        <f t="shared" si="38"/>
        <v>1.532669511538618</v>
      </c>
      <c r="AS178" s="50">
        <v>87.251999999999995</v>
      </c>
      <c r="AT178" s="50">
        <v>104.00700000000001</v>
      </c>
      <c r="AU178" s="50">
        <v>123.026</v>
      </c>
      <c r="AV178" s="50">
        <v>81.381</v>
      </c>
      <c r="AW178" s="50">
        <v>45.078000000000003</v>
      </c>
      <c r="AX178" s="50">
        <v>99.066000000000003</v>
      </c>
      <c r="AY178" s="50">
        <v>43.485000000000014</v>
      </c>
      <c r="AZ178" s="50">
        <v>40.137599999999992</v>
      </c>
      <c r="BA178" s="50">
        <v>27.88300000000001</v>
      </c>
      <c r="BB178" s="50">
        <v>57.451599999999999</v>
      </c>
      <c r="BC178" s="50">
        <v>28.03479999999999</v>
      </c>
      <c r="BD178" s="50"/>
      <c r="BE178" s="50">
        <f t="shared" si="39"/>
        <v>66.982000000000014</v>
      </c>
      <c r="BF178" s="49">
        <f t="shared" si="40"/>
        <v>33.357642689211588</v>
      </c>
      <c r="BG178" s="49">
        <f t="shared" si="41"/>
        <v>11.119214229737196</v>
      </c>
      <c r="BI178">
        <v>41.082860000000011</v>
      </c>
      <c r="BJ178">
        <v>55.334109999999981</v>
      </c>
      <c r="BK178">
        <v>29.347370000000026</v>
      </c>
      <c r="BL178">
        <v>54.631590000000017</v>
      </c>
      <c r="BM178">
        <v>41.121340000000004</v>
      </c>
      <c r="BN178">
        <v>48.724910000000023</v>
      </c>
      <c r="BO178">
        <v>36.343580000000017</v>
      </c>
      <c r="BP178">
        <v>45.536269999999988</v>
      </c>
      <c r="BQ178">
        <v>49.727340000000012</v>
      </c>
      <c r="BR178">
        <v>39.3172</v>
      </c>
      <c r="BS178">
        <v>48.943050000000014</v>
      </c>
      <c r="BT178">
        <v>58.73933000000001</v>
      </c>
      <c r="BU178">
        <v>48.384569999999997</v>
      </c>
      <c r="BV178">
        <v>38.337259999999986</v>
      </c>
      <c r="BW178">
        <v>31.647460000000009</v>
      </c>
      <c r="BY178" s="50">
        <f t="shared" si="42"/>
        <v>44.481216000000018</v>
      </c>
      <c r="BZ178" s="49">
        <f t="shared" si="43"/>
        <v>8.6730691530941364</v>
      </c>
      <c r="CA178" s="49">
        <f t="shared" si="44"/>
        <v>2.239376826029257</v>
      </c>
    </row>
    <row r="179" spans="1:79" x14ac:dyDescent="0.2">
      <c r="A179" s="54">
        <v>29.666699999999992</v>
      </c>
      <c r="B179" s="54">
        <v>20.176600000000008</v>
      </c>
      <c r="C179" s="54">
        <v>21.652299999999997</v>
      </c>
      <c r="D179" s="54">
        <v>12.693600000000004</v>
      </c>
      <c r="E179" s="54">
        <v>26.259299999999996</v>
      </c>
      <c r="F179" s="54">
        <v>11.151199999999989</v>
      </c>
      <c r="G179" s="54">
        <v>32.199100000000001</v>
      </c>
      <c r="H179" s="54">
        <v>19.950600000000009</v>
      </c>
      <c r="I179" s="54">
        <v>45.507499999999993</v>
      </c>
      <c r="J179" s="54">
        <v>43.500399999999999</v>
      </c>
      <c r="K179" s="50"/>
      <c r="L179" s="50">
        <f t="shared" si="30"/>
        <v>26.275729999999999</v>
      </c>
      <c r="M179" s="49">
        <f t="shared" si="31"/>
        <v>11.666399605900509</v>
      </c>
      <c r="N179" s="49">
        <f t="shared" si="32"/>
        <v>3.6892394848336361</v>
      </c>
      <c r="P179" s="50">
        <v>68.956800000000001</v>
      </c>
      <c r="Q179" s="50">
        <v>45.575299999999999</v>
      </c>
      <c r="R179" s="50">
        <v>45.392300000000006</v>
      </c>
      <c r="S179" s="50">
        <v>77.4482</v>
      </c>
      <c r="T179" s="50">
        <v>74.6678</v>
      </c>
      <c r="U179" s="50">
        <v>35.813500000000005</v>
      </c>
      <c r="V179" s="50">
        <v>60.129599999999996</v>
      </c>
      <c r="W179" s="50">
        <v>55.781399999999991</v>
      </c>
      <c r="X179" s="50">
        <v>47.676099999999991</v>
      </c>
      <c r="Y179" s="50"/>
      <c r="Z179" s="50">
        <f t="shared" si="33"/>
        <v>56.826777777777771</v>
      </c>
      <c r="AA179" s="49">
        <f t="shared" si="34"/>
        <v>14.51430241966337</v>
      </c>
      <c r="AB179" s="49">
        <f t="shared" si="35"/>
        <v>4.8381008065544568</v>
      </c>
      <c r="AD179" s="50">
        <v>35.065560000000012</v>
      </c>
      <c r="AE179" s="50">
        <v>37.565639999999995</v>
      </c>
      <c r="AF179" s="50">
        <v>30.215279999999982</v>
      </c>
      <c r="AG179" s="50">
        <v>29.914200000000015</v>
      </c>
      <c r="AH179" s="50">
        <v>26.729399999999988</v>
      </c>
      <c r="AI179" s="50">
        <v>28.768560000000011</v>
      </c>
      <c r="AJ179" s="50">
        <v>28.899479999999993</v>
      </c>
      <c r="AK179" s="50">
        <v>25.790279999999985</v>
      </c>
      <c r="AL179" s="50">
        <v>22.470719999999982</v>
      </c>
      <c r="AM179" s="50">
        <v>22.42428000000001</v>
      </c>
      <c r="AN179" s="50"/>
      <c r="AO179" s="50">
        <f t="shared" si="36"/>
        <v>28.784339999999997</v>
      </c>
      <c r="AP179" s="49">
        <f t="shared" si="37"/>
        <v>4.6038638124514382</v>
      </c>
      <c r="AQ179" s="49">
        <f t="shared" si="38"/>
        <v>1.5346212708171461</v>
      </c>
      <c r="AS179" s="50">
        <v>84.828999999999994</v>
      </c>
      <c r="AT179" s="50">
        <v>99.68</v>
      </c>
      <c r="AU179" s="50">
        <v>124.056</v>
      </c>
      <c r="AV179" s="50">
        <v>83.64</v>
      </c>
      <c r="AW179" s="50">
        <v>46.746000000000009</v>
      </c>
      <c r="AX179" s="50">
        <v>101.89400000000001</v>
      </c>
      <c r="AY179" s="50">
        <v>42.881</v>
      </c>
      <c r="AZ179" s="50">
        <v>39.028500000000008</v>
      </c>
      <c r="BA179" s="50">
        <v>24.983000000000004</v>
      </c>
      <c r="BB179" s="50">
        <v>52.062200000000004</v>
      </c>
      <c r="BC179" s="50">
        <v>30.336099999999988</v>
      </c>
      <c r="BD179" s="50"/>
      <c r="BE179" s="50">
        <f t="shared" si="39"/>
        <v>66.375981818181813</v>
      </c>
      <c r="BF179" s="49">
        <f t="shared" si="40"/>
        <v>34.444318303132349</v>
      </c>
      <c r="BG179" s="49">
        <f t="shared" si="41"/>
        <v>11.48143943437745</v>
      </c>
      <c r="BI179">
        <v>40.57859000000002</v>
      </c>
      <c r="BJ179">
        <v>56.156230000000008</v>
      </c>
      <c r="BK179">
        <v>29.096209999999999</v>
      </c>
      <c r="BL179">
        <v>55.916900000000012</v>
      </c>
      <c r="BM179">
        <v>40.438709999999986</v>
      </c>
      <c r="BN179">
        <v>47.633690000000001</v>
      </c>
      <c r="BO179">
        <v>38.541229999999999</v>
      </c>
      <c r="BP179">
        <v>45.553299999999993</v>
      </c>
      <c r="BQ179">
        <v>48.17046000000002</v>
      </c>
      <c r="BR179">
        <v>40.928030000000007</v>
      </c>
      <c r="BS179">
        <v>46.496320000000011</v>
      </c>
      <c r="BT179">
        <v>59.427809999999994</v>
      </c>
      <c r="BU179">
        <v>47.075859999999992</v>
      </c>
      <c r="BV179">
        <v>38.188540000000003</v>
      </c>
      <c r="BW179">
        <v>29.939649999999986</v>
      </c>
      <c r="BY179" s="50">
        <f t="shared" si="42"/>
        <v>44.276102000000009</v>
      </c>
      <c r="BZ179" s="49">
        <f t="shared" si="43"/>
        <v>8.8340875798839313</v>
      </c>
      <c r="CA179" s="49">
        <f t="shared" si="44"/>
        <v>2.2809516050552165</v>
      </c>
    </row>
    <row r="180" spans="1:79" x14ac:dyDescent="0.2">
      <c r="A180" s="54">
        <v>30.095100000000002</v>
      </c>
      <c r="B180" s="54">
        <v>19.330199999999991</v>
      </c>
      <c r="C180" s="54">
        <v>21.441800000000001</v>
      </c>
      <c r="D180" s="54">
        <v>12.050600000000003</v>
      </c>
      <c r="E180" s="54">
        <v>26.545600000000007</v>
      </c>
      <c r="F180" s="54">
        <v>10.496499999999997</v>
      </c>
      <c r="G180" s="54">
        <v>32.526399999999995</v>
      </c>
      <c r="H180" s="54">
        <v>19.472199999999987</v>
      </c>
      <c r="I180" s="54">
        <v>46.260000000000005</v>
      </c>
      <c r="J180" s="54">
        <v>41.166899999999998</v>
      </c>
      <c r="K180" s="50"/>
      <c r="L180" s="50">
        <f t="shared" si="30"/>
        <v>25.938529999999997</v>
      </c>
      <c r="M180" s="49">
        <f t="shared" si="31"/>
        <v>11.751812886439653</v>
      </c>
      <c r="N180" s="49">
        <f t="shared" si="32"/>
        <v>3.7162495357266994</v>
      </c>
      <c r="P180" s="50">
        <v>72.124399999999994</v>
      </c>
      <c r="Q180" s="50">
        <v>44.477400000000003</v>
      </c>
      <c r="R180" s="50">
        <v>42.718999999999994</v>
      </c>
      <c r="S180" s="50">
        <v>74.424900000000008</v>
      </c>
      <c r="T180" s="50">
        <v>75.309799999999996</v>
      </c>
      <c r="U180" s="50">
        <v>32.767899999999997</v>
      </c>
      <c r="V180" s="50">
        <v>60</v>
      </c>
      <c r="W180" s="50">
        <v>55.9709</v>
      </c>
      <c r="X180" s="50">
        <v>48.833100000000002</v>
      </c>
      <c r="Y180" s="50"/>
      <c r="Z180" s="50">
        <f t="shared" si="33"/>
        <v>56.291933333333333</v>
      </c>
      <c r="AA180" s="49">
        <f t="shared" si="34"/>
        <v>15.361581991936882</v>
      </c>
      <c r="AB180" s="49">
        <f t="shared" si="35"/>
        <v>5.1205273306456274</v>
      </c>
      <c r="AD180" s="50">
        <v>36.539279999999998</v>
      </c>
      <c r="AE180" s="50">
        <v>35.51136000000001</v>
      </c>
      <c r="AF180" s="50">
        <v>29.097000000000001</v>
      </c>
      <c r="AG180" s="50">
        <v>29.801760000000002</v>
      </c>
      <c r="AH180" s="50">
        <v>26.174160000000004</v>
      </c>
      <c r="AI180" s="50">
        <v>29.233800000000006</v>
      </c>
      <c r="AJ180" s="50">
        <v>26.314080000000011</v>
      </c>
      <c r="AK180" s="50">
        <v>24.698399999999992</v>
      </c>
      <c r="AL180" s="50">
        <v>24.614640000000009</v>
      </c>
      <c r="AM180" s="50">
        <v>22.917600000000014</v>
      </c>
      <c r="AN180" s="50"/>
      <c r="AO180" s="50">
        <f t="shared" si="36"/>
        <v>28.490208000000006</v>
      </c>
      <c r="AP180" s="49">
        <f t="shared" si="37"/>
        <v>3.7962260606554925</v>
      </c>
      <c r="AQ180" s="49">
        <f t="shared" si="38"/>
        <v>1.2654086868851642</v>
      </c>
      <c r="AS180" s="50">
        <v>88.037999999999997</v>
      </c>
      <c r="AT180" s="50">
        <v>101.852</v>
      </c>
      <c r="AU180" s="50">
        <v>123.28700000000001</v>
      </c>
      <c r="AV180" s="50">
        <v>84.846000000000004</v>
      </c>
      <c r="AW180" s="50">
        <v>47.400000000000006</v>
      </c>
      <c r="AX180" s="50">
        <v>104.8</v>
      </c>
      <c r="AY180" s="50">
        <v>42.177999999999997</v>
      </c>
      <c r="AZ180" s="50">
        <v>37.721800000000002</v>
      </c>
      <c r="BA180" s="50">
        <v>25.992999999999995</v>
      </c>
      <c r="BB180" s="50">
        <v>49.449799999999996</v>
      </c>
      <c r="BC180" s="50">
        <v>25.969799999999992</v>
      </c>
      <c r="BD180" s="50"/>
      <c r="BE180" s="50">
        <f t="shared" si="39"/>
        <v>66.503218181818184</v>
      </c>
      <c r="BF180" s="49">
        <f t="shared" si="40"/>
        <v>35.404530835818804</v>
      </c>
      <c r="BG180" s="49">
        <f t="shared" si="41"/>
        <v>11.801510278606267</v>
      </c>
      <c r="BI180">
        <v>37.783329999999992</v>
      </c>
      <c r="BJ180">
        <v>56.063279999999992</v>
      </c>
      <c r="BK180">
        <v>28.840760000000017</v>
      </c>
      <c r="BL180">
        <v>55.541589999999999</v>
      </c>
      <c r="BM180">
        <v>38.183859999999996</v>
      </c>
      <c r="BN180">
        <v>44.125380000000007</v>
      </c>
      <c r="BO180">
        <v>38.060750000000013</v>
      </c>
      <c r="BP180">
        <v>46.355010000000007</v>
      </c>
      <c r="BQ180">
        <v>48.739729999999994</v>
      </c>
      <c r="BR180">
        <v>40.921789999999987</v>
      </c>
      <c r="BS180">
        <v>43.280770000000004</v>
      </c>
      <c r="BT180">
        <v>60.149830000000023</v>
      </c>
      <c r="BU180">
        <v>46.565220000000011</v>
      </c>
      <c r="BV180">
        <v>36.094110000000015</v>
      </c>
      <c r="BW180">
        <v>27.924910000000025</v>
      </c>
      <c r="BY180" s="50">
        <f t="shared" si="42"/>
        <v>43.242021333333341</v>
      </c>
      <c r="BZ180" s="49">
        <f t="shared" si="43"/>
        <v>9.388417053248439</v>
      </c>
      <c r="CA180" s="49">
        <f t="shared" si="44"/>
        <v>2.4240788596320608</v>
      </c>
    </row>
    <row r="181" spans="1:79" x14ac:dyDescent="0.2">
      <c r="A181" s="54">
        <v>28.932600000000008</v>
      </c>
      <c r="B181" s="54">
        <v>18.68889999999999</v>
      </c>
      <c r="C181" s="54">
        <v>21.602100000000007</v>
      </c>
      <c r="D181" s="54">
        <v>10.260300000000001</v>
      </c>
      <c r="E181" s="54">
        <v>26.111799999999988</v>
      </c>
      <c r="F181" s="54">
        <v>10.157600000000002</v>
      </c>
      <c r="G181" s="54">
        <v>31.210499999999996</v>
      </c>
      <c r="H181" s="54">
        <v>18.407399999999996</v>
      </c>
      <c r="I181" s="54">
        <v>45.527000000000001</v>
      </c>
      <c r="J181" s="54">
        <v>37.798500000000004</v>
      </c>
      <c r="K181" s="50"/>
      <c r="L181" s="50">
        <f t="shared" si="30"/>
        <v>24.869669999999996</v>
      </c>
      <c r="M181" s="49">
        <f t="shared" si="31"/>
        <v>11.414683042472593</v>
      </c>
      <c r="N181" s="49">
        <f t="shared" si="32"/>
        <v>3.6096397183113904</v>
      </c>
      <c r="P181" s="50">
        <v>75.165800000000004</v>
      </c>
      <c r="Q181" s="50">
        <v>42.636899999999997</v>
      </c>
      <c r="R181" s="50">
        <v>41.776799999999994</v>
      </c>
      <c r="S181" s="50">
        <v>69.462000000000003</v>
      </c>
      <c r="T181" s="50">
        <v>73.67</v>
      </c>
      <c r="U181" s="50">
        <v>32.213300000000004</v>
      </c>
      <c r="V181" s="50">
        <v>56.641800000000003</v>
      </c>
      <c r="W181" s="50">
        <v>56.266899999999993</v>
      </c>
      <c r="X181" s="50">
        <v>47.7791</v>
      </c>
      <c r="Y181" s="50"/>
      <c r="Z181" s="50">
        <f t="shared" si="33"/>
        <v>55.06806666666666</v>
      </c>
      <c r="AA181" s="49">
        <f t="shared" si="34"/>
        <v>15.279524830635301</v>
      </c>
      <c r="AB181" s="49">
        <f t="shared" si="35"/>
        <v>5.0931749435451001</v>
      </c>
      <c r="AD181" s="50">
        <v>37.932000000000016</v>
      </c>
      <c r="AE181" s="50">
        <v>32.370719999999984</v>
      </c>
      <c r="AF181" s="50">
        <v>29.022000000000002</v>
      </c>
      <c r="AG181" s="50">
        <v>30.719280000000001</v>
      </c>
      <c r="AH181" s="50">
        <v>27.52475999999999</v>
      </c>
      <c r="AI181" s="50">
        <v>30.452879999999993</v>
      </c>
      <c r="AJ181" s="50">
        <v>23.542559999999991</v>
      </c>
      <c r="AK181" s="50">
        <v>22.411199999999983</v>
      </c>
      <c r="AL181" s="50">
        <v>24.657479999999996</v>
      </c>
      <c r="AM181" s="50">
        <v>23.364599999999985</v>
      </c>
      <c r="AN181" s="50"/>
      <c r="AO181" s="50">
        <f t="shared" si="36"/>
        <v>28.199747999999992</v>
      </c>
      <c r="AP181" s="49">
        <f t="shared" si="37"/>
        <v>3.7173963614874412</v>
      </c>
      <c r="AQ181" s="49">
        <f t="shared" si="38"/>
        <v>1.2391321204958137</v>
      </c>
      <c r="AS181" s="50">
        <v>87.332999999999998</v>
      </c>
      <c r="AT181" s="50">
        <v>99.480999999999995</v>
      </c>
      <c r="AU181" s="50">
        <v>122.962</v>
      </c>
      <c r="AV181" s="50">
        <v>86.94</v>
      </c>
      <c r="AW181" s="50">
        <v>44.41</v>
      </c>
      <c r="AX181" s="50">
        <v>108.843</v>
      </c>
      <c r="AY181" s="50">
        <v>41.260999999999996</v>
      </c>
      <c r="AZ181" s="50">
        <v>38.442800000000005</v>
      </c>
      <c r="BA181" s="50">
        <v>20.058999999999997</v>
      </c>
      <c r="BB181" s="50">
        <v>46.683199999999999</v>
      </c>
      <c r="BC181" s="50">
        <v>27.870900000000006</v>
      </c>
      <c r="BD181" s="50"/>
      <c r="BE181" s="50">
        <f t="shared" si="39"/>
        <v>65.844172727272721</v>
      </c>
      <c r="BF181" s="49">
        <f t="shared" si="40"/>
        <v>36.977554598364122</v>
      </c>
      <c r="BG181" s="49">
        <f t="shared" si="41"/>
        <v>12.325851532788041</v>
      </c>
      <c r="BI181">
        <v>34.049340000000001</v>
      </c>
      <c r="BJ181">
        <v>54.34259999999999</v>
      </c>
      <c r="BK181">
        <v>29.000399999999999</v>
      </c>
      <c r="BL181">
        <v>53.768000000000015</v>
      </c>
      <c r="BM181">
        <v>37.154910000000015</v>
      </c>
      <c r="BN181">
        <v>40.432860000000019</v>
      </c>
      <c r="BO181">
        <v>37.269180000000006</v>
      </c>
      <c r="BP181">
        <v>47.34093</v>
      </c>
      <c r="BQ181">
        <v>49.482810000000015</v>
      </c>
      <c r="BR181">
        <v>40.425579999999997</v>
      </c>
      <c r="BS181">
        <v>41.716090000000008</v>
      </c>
      <c r="BT181">
        <v>62.850710000000007</v>
      </c>
      <c r="BU181">
        <v>48.162919999999986</v>
      </c>
      <c r="BV181">
        <v>34.156849999999991</v>
      </c>
      <c r="BW181">
        <v>25.658620000000013</v>
      </c>
      <c r="BY181" s="50">
        <f t="shared" si="42"/>
        <v>42.387453333333347</v>
      </c>
      <c r="BZ181" s="49">
        <f t="shared" si="43"/>
        <v>10.203132045308172</v>
      </c>
      <c r="CA181" s="49">
        <f t="shared" si="44"/>
        <v>2.6344373660422509</v>
      </c>
    </row>
    <row r="182" spans="1:79" x14ac:dyDescent="0.2">
      <c r="A182" s="54">
        <v>26.726200000000006</v>
      </c>
      <c r="B182" s="54">
        <v>19.542699999999996</v>
      </c>
      <c r="C182" s="54">
        <v>20.478100000000012</v>
      </c>
      <c r="D182" s="54">
        <v>8.8839999999999861</v>
      </c>
      <c r="E182" s="54">
        <v>25.849299999999999</v>
      </c>
      <c r="F182" s="54">
        <v>9.56219999999999</v>
      </c>
      <c r="G182" s="54">
        <v>29.210199999999986</v>
      </c>
      <c r="H182" s="54">
        <v>18.348800000000011</v>
      </c>
      <c r="I182" s="54">
        <v>42.872600000000006</v>
      </c>
      <c r="J182" s="54">
        <v>39.258799999999994</v>
      </c>
      <c r="K182" s="50"/>
      <c r="L182" s="50">
        <f t="shared" si="30"/>
        <v>24.073289999999997</v>
      </c>
      <c r="M182" s="49">
        <f t="shared" si="31"/>
        <v>11.195740480245155</v>
      </c>
      <c r="N182" s="49">
        <f t="shared" si="32"/>
        <v>3.5404040009722051</v>
      </c>
      <c r="P182" s="50">
        <v>74.219700000000003</v>
      </c>
      <c r="Q182" s="50">
        <v>44.819900000000004</v>
      </c>
      <c r="R182" s="50">
        <v>44.309799999999996</v>
      </c>
      <c r="S182" s="50">
        <v>65.517799999999994</v>
      </c>
      <c r="T182" s="50">
        <v>73.516199999999998</v>
      </c>
      <c r="U182" s="50">
        <v>32.162599999999998</v>
      </c>
      <c r="V182" s="50">
        <v>52.153800000000004</v>
      </c>
      <c r="W182" s="50">
        <v>56.051099999999991</v>
      </c>
      <c r="X182" s="50">
        <v>45.303399999999982</v>
      </c>
      <c r="Y182" s="50"/>
      <c r="Z182" s="50">
        <f t="shared" si="33"/>
        <v>54.228255555555556</v>
      </c>
      <c r="AA182" s="49">
        <f t="shared" si="34"/>
        <v>14.405735446351814</v>
      </c>
      <c r="AB182" s="49">
        <f t="shared" si="35"/>
        <v>4.8019118154506044</v>
      </c>
      <c r="AD182" s="50">
        <v>38.249639999999985</v>
      </c>
      <c r="AE182" s="50">
        <v>30.687119999999993</v>
      </c>
      <c r="AF182" s="50">
        <v>31.003080000000011</v>
      </c>
      <c r="AG182" s="50">
        <v>30.292439999999985</v>
      </c>
      <c r="AH182" s="50">
        <v>29.157000000000014</v>
      </c>
      <c r="AI182" s="50">
        <v>29.757960000000011</v>
      </c>
      <c r="AJ182" s="50">
        <v>23.234399999999994</v>
      </c>
      <c r="AK182" s="50">
        <v>21.264959999999995</v>
      </c>
      <c r="AL182" s="50">
        <v>23.470679999999991</v>
      </c>
      <c r="AM182" s="50">
        <v>22.209239999999998</v>
      </c>
      <c r="AN182" s="50"/>
      <c r="AO182" s="50">
        <f t="shared" si="36"/>
        <v>27.932652000000001</v>
      </c>
      <c r="AP182" s="49">
        <f t="shared" si="37"/>
        <v>4.1046563926838102</v>
      </c>
      <c r="AQ182" s="49">
        <f t="shared" si="38"/>
        <v>1.3682187975612701</v>
      </c>
      <c r="AS182" s="50">
        <v>86.852999999999994</v>
      </c>
      <c r="AT182" s="50">
        <v>100.917</v>
      </c>
      <c r="AU182" s="50">
        <v>126.53100000000001</v>
      </c>
      <c r="AV182" s="50">
        <v>89.119</v>
      </c>
      <c r="AW182" s="50">
        <v>44.165999999999997</v>
      </c>
      <c r="AX182" s="50">
        <v>113.083</v>
      </c>
      <c r="AY182" s="50">
        <v>43.967999999999989</v>
      </c>
      <c r="AZ182" s="50">
        <v>36.093600000000009</v>
      </c>
      <c r="BA182" s="50">
        <v>25.843999999999994</v>
      </c>
      <c r="BB182" s="50">
        <v>47.272599999999997</v>
      </c>
      <c r="BC182" s="50">
        <v>26.147600000000011</v>
      </c>
      <c r="BD182" s="50"/>
      <c r="BE182" s="50">
        <f t="shared" si="39"/>
        <v>67.272254545454544</v>
      </c>
      <c r="BF182" s="49">
        <f t="shared" si="40"/>
        <v>38.12700896806767</v>
      </c>
      <c r="BG182" s="49">
        <f t="shared" si="41"/>
        <v>12.70900298935589</v>
      </c>
      <c r="BI182">
        <v>28.927989999999994</v>
      </c>
      <c r="BJ182">
        <v>52.62218</v>
      </c>
      <c r="BK182">
        <v>29.222440000000006</v>
      </c>
      <c r="BL182">
        <v>51.37106</v>
      </c>
      <c r="BM182">
        <v>36.66467999999999</v>
      </c>
      <c r="BN182">
        <v>38.659009999999995</v>
      </c>
      <c r="BO182">
        <v>35.459970000000013</v>
      </c>
      <c r="BP182">
        <v>46.702759999999984</v>
      </c>
      <c r="BQ182">
        <v>48.307869999999994</v>
      </c>
      <c r="BR182">
        <v>40.510339999999999</v>
      </c>
      <c r="BS182">
        <v>43.201730000000012</v>
      </c>
      <c r="BT182">
        <v>65.641420000000011</v>
      </c>
      <c r="BU182">
        <v>50.363689999999991</v>
      </c>
      <c r="BV182">
        <v>33.885020000000011</v>
      </c>
      <c r="BW182">
        <v>22.986210000000014</v>
      </c>
      <c r="BY182" s="50">
        <f t="shared" si="42"/>
        <v>41.635091333333335</v>
      </c>
      <c r="BZ182" s="49">
        <f t="shared" si="43"/>
        <v>11.138757969963571</v>
      </c>
      <c r="CA182" s="49">
        <f t="shared" si="44"/>
        <v>2.876014941006936</v>
      </c>
    </row>
    <row r="183" spans="1:79" x14ac:dyDescent="0.2">
      <c r="A183" s="54">
        <v>25.374099999999999</v>
      </c>
      <c r="B183" s="54">
        <v>20.073900000000009</v>
      </c>
      <c r="C183" s="54">
        <v>19.115399999999994</v>
      </c>
      <c r="D183" s="54">
        <v>9.9558000000000106</v>
      </c>
      <c r="E183" s="54">
        <v>24.356500000000011</v>
      </c>
      <c r="F183" s="54">
        <v>8.0831000000000017</v>
      </c>
      <c r="G183" s="54">
        <v>26.742700000000013</v>
      </c>
      <c r="H183" s="54">
        <v>21.185200000000009</v>
      </c>
      <c r="I183" s="54">
        <v>40.447000000000003</v>
      </c>
      <c r="J183" s="54">
        <v>40.606700000000004</v>
      </c>
      <c r="K183" s="50"/>
      <c r="L183" s="50">
        <f t="shared" si="30"/>
        <v>23.594040000000007</v>
      </c>
      <c r="M183" s="49">
        <f t="shared" si="31"/>
        <v>10.811310135861323</v>
      </c>
      <c r="N183" s="49">
        <f t="shared" si="32"/>
        <v>3.4188364519786227</v>
      </c>
      <c r="P183" s="50">
        <v>72.652699999999996</v>
      </c>
      <c r="Q183" s="50">
        <v>47.088200000000001</v>
      </c>
      <c r="R183" s="50">
        <v>45.331599999999995</v>
      </c>
      <c r="S183" s="50">
        <v>62.384500000000003</v>
      </c>
      <c r="T183" s="50">
        <v>73.643300000000011</v>
      </c>
      <c r="U183" s="50">
        <v>32.630799999999994</v>
      </c>
      <c r="V183" s="50">
        <v>48.795900000000003</v>
      </c>
      <c r="W183" s="50">
        <v>56.248500000000007</v>
      </c>
      <c r="X183" s="50">
        <v>44.463499999999982</v>
      </c>
      <c r="Y183" s="50"/>
      <c r="Z183" s="50">
        <f t="shared" si="33"/>
        <v>53.693222222222211</v>
      </c>
      <c r="AA183" s="49">
        <f t="shared" si="34"/>
        <v>13.719854986185032</v>
      </c>
      <c r="AB183" s="49">
        <f t="shared" si="35"/>
        <v>4.573284995395011</v>
      </c>
      <c r="AD183" s="50">
        <v>37.382639999999988</v>
      </c>
      <c r="AE183" s="50">
        <v>31.068239999999989</v>
      </c>
      <c r="AF183" s="50">
        <v>31.168199999999999</v>
      </c>
      <c r="AG183" s="50">
        <v>26.985599999999998</v>
      </c>
      <c r="AH183" s="50">
        <v>28.546440000000008</v>
      </c>
      <c r="AI183" s="50">
        <v>27.435239999999986</v>
      </c>
      <c r="AJ183" s="50">
        <v>23.920080000000006</v>
      </c>
      <c r="AK183" s="50">
        <v>23.216280000000005</v>
      </c>
      <c r="AL183" s="50">
        <v>20.452560000000005</v>
      </c>
      <c r="AM183" s="50">
        <v>22.174440000000004</v>
      </c>
      <c r="AN183" s="50"/>
      <c r="AO183" s="50">
        <f t="shared" si="36"/>
        <v>27.234972000000006</v>
      </c>
      <c r="AP183" s="49">
        <f t="shared" si="37"/>
        <v>3.8615617626032761</v>
      </c>
      <c r="AQ183" s="49">
        <f t="shared" si="38"/>
        <v>1.287187254201092</v>
      </c>
      <c r="AS183" s="50">
        <v>87.108000000000004</v>
      </c>
      <c r="AT183" s="50">
        <v>101.077</v>
      </c>
      <c r="AU183" s="50">
        <v>129.143</v>
      </c>
      <c r="AV183" s="50">
        <v>87.905000000000001</v>
      </c>
      <c r="AW183" s="50">
        <v>43.163000000000011</v>
      </c>
      <c r="AX183" s="50">
        <v>112.029</v>
      </c>
      <c r="AY183" s="50">
        <v>40.260999999999996</v>
      </c>
      <c r="AZ183" s="50">
        <v>37.801199999999994</v>
      </c>
      <c r="BA183" s="50">
        <v>24.031000000000006</v>
      </c>
      <c r="BB183" s="50">
        <v>47.721999999999994</v>
      </c>
      <c r="BC183" s="50">
        <v>28.612799999999993</v>
      </c>
      <c r="BD183" s="50"/>
      <c r="BE183" s="50">
        <f t="shared" si="39"/>
        <v>67.168454545454537</v>
      </c>
      <c r="BF183" s="49">
        <f t="shared" si="40"/>
        <v>38.486018823853406</v>
      </c>
      <c r="BG183" s="49">
        <f t="shared" si="41"/>
        <v>12.828672941284468</v>
      </c>
      <c r="BI183">
        <v>24.022049999999993</v>
      </c>
      <c r="BJ183">
        <v>50.693889999999982</v>
      </c>
      <c r="BK183">
        <v>27.241240000000005</v>
      </c>
      <c r="BL183">
        <v>51.932919999999996</v>
      </c>
      <c r="BM183">
        <v>36.823930000000004</v>
      </c>
      <c r="BN183">
        <v>37.870820000000023</v>
      </c>
      <c r="BO183">
        <v>33.529470000000003</v>
      </c>
      <c r="BP183">
        <v>46.476689999999991</v>
      </c>
      <c r="BQ183">
        <v>46.484100000000012</v>
      </c>
      <c r="BR183">
        <v>38.453610000000012</v>
      </c>
      <c r="BS183">
        <v>45.77807</v>
      </c>
      <c r="BT183">
        <v>66.316249999999997</v>
      </c>
      <c r="BU183">
        <v>50.847420000000014</v>
      </c>
      <c r="BV183">
        <v>32.559540000000027</v>
      </c>
      <c r="BW183">
        <v>20.991620000000012</v>
      </c>
      <c r="BY183" s="50">
        <f t="shared" si="42"/>
        <v>40.668108000000011</v>
      </c>
      <c r="BZ183" s="49">
        <f t="shared" si="43"/>
        <v>12.163430963283298</v>
      </c>
      <c r="CA183" s="49">
        <f t="shared" si="44"/>
        <v>3.1405843702359899</v>
      </c>
    </row>
    <row r="184" spans="1:79" x14ac:dyDescent="0.2">
      <c r="A184" s="54">
        <v>26.018400000000014</v>
      </c>
      <c r="B184" s="54">
        <v>19.182400000000001</v>
      </c>
      <c r="C184" s="54">
        <v>18.496399999999994</v>
      </c>
      <c r="D184" s="54">
        <v>12.248799999999989</v>
      </c>
      <c r="E184" s="54">
        <v>23.006499999999988</v>
      </c>
      <c r="F184" s="54">
        <v>6.6923999999999921</v>
      </c>
      <c r="G184" s="54">
        <v>23.170600000000007</v>
      </c>
      <c r="H184" s="54">
        <v>20.910500000000013</v>
      </c>
      <c r="I184" s="54">
        <v>39.270799999999994</v>
      </c>
      <c r="J184" s="54">
        <v>42.706900000000005</v>
      </c>
      <c r="K184" s="50"/>
      <c r="L184" s="50">
        <f t="shared" si="30"/>
        <v>23.170370000000002</v>
      </c>
      <c r="M184" s="49">
        <f t="shared" si="31"/>
        <v>10.968130997581634</v>
      </c>
      <c r="N184" s="49">
        <f t="shared" si="32"/>
        <v>3.4684275627452719</v>
      </c>
      <c r="P184" s="50">
        <v>74.053600000000003</v>
      </c>
      <c r="Q184" s="50">
        <v>46.965299999999999</v>
      </c>
      <c r="R184" s="50">
        <v>45.203599999999994</v>
      </c>
      <c r="S184" s="50">
        <v>59.828900000000004</v>
      </c>
      <c r="T184" s="50">
        <v>73.766300000000001</v>
      </c>
      <c r="U184" s="50">
        <v>31.563000000000002</v>
      </c>
      <c r="V184" s="50">
        <v>47.135000000000005</v>
      </c>
      <c r="W184" s="50">
        <v>57.506</v>
      </c>
      <c r="X184" s="50">
        <v>42.123799999999989</v>
      </c>
      <c r="Y184" s="50"/>
      <c r="Z184" s="50">
        <f t="shared" si="33"/>
        <v>53.127277777777778</v>
      </c>
      <c r="AA184" s="49">
        <f t="shared" si="34"/>
        <v>14.364547420017956</v>
      </c>
      <c r="AB184" s="49">
        <f t="shared" si="35"/>
        <v>4.7881824733393188</v>
      </c>
      <c r="AD184" s="50">
        <v>37.54163999999998</v>
      </c>
      <c r="AE184" s="50">
        <v>32.240519999999989</v>
      </c>
      <c r="AF184" s="50">
        <v>30.218160000000012</v>
      </c>
      <c r="AG184" s="50">
        <v>25.114559999999994</v>
      </c>
      <c r="AH184" s="50">
        <v>28.35695999999999</v>
      </c>
      <c r="AI184" s="50">
        <v>24.680999999999994</v>
      </c>
      <c r="AJ184" s="50">
        <v>24.139559999999992</v>
      </c>
      <c r="AK184" s="50">
        <v>26.828279999999996</v>
      </c>
      <c r="AL184" s="50">
        <v>17.850719999999988</v>
      </c>
      <c r="AM184" s="50">
        <v>23.74860000000001</v>
      </c>
      <c r="AN184" s="50"/>
      <c r="AO184" s="50">
        <f t="shared" si="36"/>
        <v>27.071999999999996</v>
      </c>
      <c r="AP184" s="49">
        <f t="shared" si="37"/>
        <v>4.1887920404813466</v>
      </c>
      <c r="AQ184" s="49">
        <f t="shared" si="38"/>
        <v>1.3962640134937823</v>
      </c>
      <c r="AS184" s="50">
        <v>88.096999999999994</v>
      </c>
      <c r="AT184" s="50">
        <v>97.676000000000002</v>
      </c>
      <c r="AU184" s="50">
        <v>127.03400000000001</v>
      </c>
      <c r="AV184" s="50">
        <v>86.966999999999999</v>
      </c>
      <c r="AW184" s="50">
        <v>45.51400000000001</v>
      </c>
      <c r="AX184" s="50">
        <v>112.91200000000001</v>
      </c>
      <c r="AY184" s="50">
        <v>40.998999999999995</v>
      </c>
      <c r="AZ184" s="50">
        <v>36.900499999999994</v>
      </c>
      <c r="BA184" s="50">
        <v>21.020999999999987</v>
      </c>
      <c r="BB184" s="50">
        <v>48.140799999999999</v>
      </c>
      <c r="BC184" s="50">
        <v>26.501599999999996</v>
      </c>
      <c r="BD184" s="50"/>
      <c r="BE184" s="50">
        <f t="shared" si="39"/>
        <v>66.523899999999998</v>
      </c>
      <c r="BF184" s="49">
        <f t="shared" si="40"/>
        <v>38.573119542276828</v>
      </c>
      <c r="BG184" s="49">
        <f t="shared" si="41"/>
        <v>12.857706514092277</v>
      </c>
      <c r="BI184">
        <v>21.922030000000007</v>
      </c>
      <c r="BJ184">
        <v>49.51700000000001</v>
      </c>
      <c r="BK184">
        <v>24.332750000000004</v>
      </c>
      <c r="BL184">
        <v>51.521989999999988</v>
      </c>
      <c r="BM184">
        <v>37.73484000000002</v>
      </c>
      <c r="BN184">
        <v>37.022049999999993</v>
      </c>
      <c r="BO184">
        <v>32.282380000000018</v>
      </c>
      <c r="BP184">
        <v>45.705659999999995</v>
      </c>
      <c r="BQ184">
        <v>45.430320000000023</v>
      </c>
      <c r="BR184">
        <v>35.881949999999989</v>
      </c>
      <c r="BS184">
        <v>46.286369999999991</v>
      </c>
      <c r="BT184">
        <v>66.460939999999994</v>
      </c>
      <c r="BU184">
        <v>50.22341999999999</v>
      </c>
      <c r="BV184">
        <v>33.443150000000017</v>
      </c>
      <c r="BW184">
        <v>21.162309999999991</v>
      </c>
      <c r="BY184" s="50">
        <f t="shared" si="42"/>
        <v>39.928477333333333</v>
      </c>
      <c r="BZ184" s="49">
        <f t="shared" si="43"/>
        <v>12.507596406396674</v>
      </c>
      <c r="CA184" s="49">
        <f t="shared" si="44"/>
        <v>3.2294475055372036</v>
      </c>
    </row>
    <row r="185" spans="1:79" x14ac:dyDescent="0.2">
      <c r="A185" s="54">
        <v>27.071100000000001</v>
      </c>
      <c r="B185" s="54">
        <v>18.258299999999991</v>
      </c>
      <c r="C185" s="54">
        <v>18.063099999999991</v>
      </c>
      <c r="D185" s="54">
        <v>11.907100000000014</v>
      </c>
      <c r="E185" s="54">
        <v>21.002499999999998</v>
      </c>
      <c r="F185" s="54">
        <v>7.1661000000000001</v>
      </c>
      <c r="G185" s="54">
        <v>21.043599999999998</v>
      </c>
      <c r="H185" s="54">
        <v>21.993799999999993</v>
      </c>
      <c r="I185" s="54">
        <v>38.770799999999994</v>
      </c>
      <c r="J185" s="54">
        <v>43.726900000000001</v>
      </c>
      <c r="K185" s="50"/>
      <c r="L185" s="50">
        <f t="shared" si="30"/>
        <v>22.900329999999997</v>
      </c>
      <c r="M185" s="49">
        <f t="shared" si="31"/>
        <v>11.176605010969222</v>
      </c>
      <c r="N185" s="49">
        <f t="shared" si="32"/>
        <v>3.5343528342713935</v>
      </c>
      <c r="P185" s="50">
        <v>76.029300000000006</v>
      </c>
      <c r="Q185" s="50">
        <v>45.762699999999995</v>
      </c>
      <c r="R185" s="50">
        <v>45.944999999999993</v>
      </c>
      <c r="S185" s="50">
        <v>58.465299999999999</v>
      </c>
      <c r="T185" s="50">
        <v>75.156900000000007</v>
      </c>
      <c r="U185" s="50">
        <v>30.041600000000003</v>
      </c>
      <c r="V185" s="50">
        <v>46.435699999999997</v>
      </c>
      <c r="W185" s="50">
        <v>58.763300000000015</v>
      </c>
      <c r="X185" s="50">
        <v>39.508499999999998</v>
      </c>
      <c r="Y185" s="50"/>
      <c r="Z185" s="50">
        <f t="shared" si="33"/>
        <v>52.900922222222221</v>
      </c>
      <c r="AA185" s="49">
        <f t="shared" si="34"/>
        <v>15.566887666677154</v>
      </c>
      <c r="AB185" s="49">
        <f t="shared" si="35"/>
        <v>5.1889625555590513</v>
      </c>
      <c r="AD185" s="50">
        <v>38.261039999999987</v>
      </c>
      <c r="AE185" s="50">
        <v>32.149680000000011</v>
      </c>
      <c r="AF185" s="50">
        <v>31.173360000000002</v>
      </c>
      <c r="AG185" s="50">
        <v>27.407879999999999</v>
      </c>
      <c r="AH185" s="50">
        <v>28.261080000000014</v>
      </c>
      <c r="AI185" s="50">
        <v>21.673559999999984</v>
      </c>
      <c r="AJ185" s="50">
        <v>21.971519999999988</v>
      </c>
      <c r="AK185" s="50">
        <v>29.098679999999987</v>
      </c>
      <c r="AL185" s="50">
        <v>17.529119999999988</v>
      </c>
      <c r="AM185" s="50">
        <v>23.756880000000013</v>
      </c>
      <c r="AN185" s="50"/>
      <c r="AO185" s="50">
        <f t="shared" si="36"/>
        <v>27.12828</v>
      </c>
      <c r="AP185" s="49">
        <f t="shared" si="37"/>
        <v>4.9105300849501194</v>
      </c>
      <c r="AQ185" s="49">
        <f t="shared" si="38"/>
        <v>1.6368433616500397</v>
      </c>
      <c r="AS185" s="50">
        <v>86.103999999999999</v>
      </c>
      <c r="AT185" s="50">
        <v>99.206999999999994</v>
      </c>
      <c r="AU185" s="50">
        <v>123.333</v>
      </c>
      <c r="AV185" s="50">
        <v>86.221000000000004</v>
      </c>
      <c r="AW185" s="50">
        <v>47.789999999999992</v>
      </c>
      <c r="AX185" s="50">
        <v>116.63</v>
      </c>
      <c r="AY185" s="50">
        <v>42.294999999999987</v>
      </c>
      <c r="AZ185" s="50">
        <v>37.872399999999999</v>
      </c>
      <c r="BA185" s="50">
        <v>23.274000000000001</v>
      </c>
      <c r="BB185" s="50">
        <v>46.683000000000007</v>
      </c>
      <c r="BC185" s="50">
        <v>28.935399999999987</v>
      </c>
      <c r="BD185" s="50"/>
      <c r="BE185" s="50">
        <f t="shared" si="39"/>
        <v>67.122254545454538</v>
      </c>
      <c r="BF185" s="49">
        <f t="shared" si="40"/>
        <v>37.633136704505525</v>
      </c>
      <c r="BG185" s="49">
        <f t="shared" si="41"/>
        <v>12.544378901501842</v>
      </c>
      <c r="BI185">
        <v>21.839740000000006</v>
      </c>
      <c r="BJ185">
        <v>49.671830000000014</v>
      </c>
      <c r="BK185">
        <v>24.335480000000018</v>
      </c>
      <c r="BL185">
        <v>49.669229999999999</v>
      </c>
      <c r="BM185">
        <v>37.815960000000004</v>
      </c>
      <c r="BN185">
        <v>37.15231</v>
      </c>
      <c r="BO185">
        <v>32.005220000000023</v>
      </c>
      <c r="BP185">
        <v>45.097260000000006</v>
      </c>
      <c r="BQ185">
        <v>43.929730000000006</v>
      </c>
      <c r="BR185">
        <v>35.809669999999983</v>
      </c>
      <c r="BS185">
        <v>45.063980000000015</v>
      </c>
      <c r="BT185">
        <v>65.405079999999998</v>
      </c>
      <c r="BU185">
        <v>50.86302000000002</v>
      </c>
      <c r="BV185">
        <v>33.944429999999997</v>
      </c>
      <c r="BW185">
        <v>23.741120000000024</v>
      </c>
      <c r="BY185" s="50">
        <f t="shared" si="42"/>
        <v>39.756270666666673</v>
      </c>
      <c r="BZ185" s="49">
        <f t="shared" si="43"/>
        <v>11.913939457215928</v>
      </c>
      <c r="CA185" s="49">
        <f t="shared" si="44"/>
        <v>3.0761659403680479</v>
      </c>
    </row>
    <row r="186" spans="1:79" x14ac:dyDescent="0.2">
      <c r="A186" s="54">
        <v>28.233399999999989</v>
      </c>
      <c r="B186" s="54">
        <v>19.073599999999999</v>
      </c>
      <c r="C186" s="54">
        <v>16.806000000000012</v>
      </c>
      <c r="D186" s="54">
        <v>10.449000000000012</v>
      </c>
      <c r="E186" s="54">
        <v>20.381</v>
      </c>
      <c r="F186" s="54">
        <v>7.6123000000000047</v>
      </c>
      <c r="G186" s="54">
        <v>21.518400000000014</v>
      </c>
      <c r="H186" s="54">
        <v>23.564800000000005</v>
      </c>
      <c r="I186" s="54">
        <v>38.096999999999994</v>
      </c>
      <c r="J186" s="54">
        <v>42.366799999999998</v>
      </c>
      <c r="K186" s="50"/>
      <c r="L186" s="50">
        <f t="shared" si="30"/>
        <v>22.810230000000001</v>
      </c>
      <c r="M186" s="49">
        <f t="shared" si="31"/>
        <v>10.992346651299412</v>
      </c>
      <c r="N186" s="49">
        <f t="shared" si="32"/>
        <v>3.4760852248230822</v>
      </c>
      <c r="P186" s="50">
        <v>73.720100000000002</v>
      </c>
      <c r="Q186" s="50">
        <v>45.663700000000006</v>
      </c>
      <c r="R186" s="50">
        <v>48.099599999999995</v>
      </c>
      <c r="S186" s="50">
        <v>57.866799999999998</v>
      </c>
      <c r="T186" s="50">
        <v>74.8018</v>
      </c>
      <c r="U186" s="50">
        <v>27.236599999999996</v>
      </c>
      <c r="V186" s="50">
        <v>45.930999999999997</v>
      </c>
      <c r="W186" s="50">
        <v>57.816000000000003</v>
      </c>
      <c r="X186" s="50">
        <v>37.7483</v>
      </c>
      <c r="Y186" s="50"/>
      <c r="Z186" s="50">
        <f t="shared" si="33"/>
        <v>52.098211111111112</v>
      </c>
      <c r="AA186" s="49">
        <f t="shared" si="34"/>
        <v>15.685880306779426</v>
      </c>
      <c r="AB186" s="49">
        <f t="shared" si="35"/>
        <v>5.2286267689264756</v>
      </c>
      <c r="AD186" s="50">
        <v>37.341839999999998</v>
      </c>
      <c r="AE186" s="50">
        <v>31.721519999999984</v>
      </c>
      <c r="AF186" s="50">
        <v>33.02808000000001</v>
      </c>
      <c r="AG186" s="50">
        <v>29.086800000000004</v>
      </c>
      <c r="AH186" s="50">
        <v>28.180680000000006</v>
      </c>
      <c r="AI186" s="50">
        <v>20.309399999999993</v>
      </c>
      <c r="AJ186" s="50">
        <v>24.152879999999993</v>
      </c>
      <c r="AK186" s="50">
        <v>29.133960000000002</v>
      </c>
      <c r="AL186" s="50">
        <v>17.13216000000001</v>
      </c>
      <c r="AM186" s="50">
        <v>21.714599999999983</v>
      </c>
      <c r="AN186" s="50"/>
      <c r="AO186" s="50">
        <f t="shared" si="36"/>
        <v>27.180191999999995</v>
      </c>
      <c r="AP186" s="49">
        <f t="shared" si="37"/>
        <v>5.4659126087415615</v>
      </c>
      <c r="AQ186" s="49">
        <f t="shared" si="38"/>
        <v>1.8219708695805206</v>
      </c>
      <c r="AS186" s="50">
        <v>83.760999999999996</v>
      </c>
      <c r="AT186" s="50">
        <v>95.611000000000004</v>
      </c>
      <c r="AU186" s="50">
        <v>129.69499999999999</v>
      </c>
      <c r="AV186" s="50">
        <v>86</v>
      </c>
      <c r="AW186" s="50">
        <v>45.903999999999996</v>
      </c>
      <c r="AX186" s="50">
        <v>116.95</v>
      </c>
      <c r="AY186" s="50">
        <v>36.894000000000005</v>
      </c>
      <c r="AZ186" s="50">
        <v>41.133700000000005</v>
      </c>
      <c r="BA186" s="50">
        <v>24.727000000000004</v>
      </c>
      <c r="BB186" s="50">
        <v>49.224100000000007</v>
      </c>
      <c r="BC186" s="50">
        <v>30.127800000000008</v>
      </c>
      <c r="BD186" s="50"/>
      <c r="BE186" s="50">
        <f t="shared" si="39"/>
        <v>67.275236363636367</v>
      </c>
      <c r="BF186" s="49">
        <f t="shared" si="40"/>
        <v>38.843378065475989</v>
      </c>
      <c r="BG186" s="49">
        <f t="shared" si="41"/>
        <v>12.947792688491996</v>
      </c>
      <c r="BI186">
        <v>22.420840000000013</v>
      </c>
      <c r="BJ186">
        <v>48.481030000000018</v>
      </c>
      <c r="BK186">
        <v>23.928840000000008</v>
      </c>
      <c r="BL186">
        <v>48.69968999999999</v>
      </c>
      <c r="BM186">
        <v>37.662430000000015</v>
      </c>
      <c r="BN186">
        <v>39.899600000000007</v>
      </c>
      <c r="BO186">
        <v>31.742490000000018</v>
      </c>
      <c r="BP186">
        <v>45.182279999999992</v>
      </c>
      <c r="BQ186">
        <v>41.427490000000006</v>
      </c>
      <c r="BR186">
        <v>33.376070000000013</v>
      </c>
      <c r="BS186">
        <v>43.395300000000006</v>
      </c>
      <c r="BT186">
        <v>63.144119999999987</v>
      </c>
      <c r="BU186">
        <v>53.419470000000018</v>
      </c>
      <c r="BV186">
        <v>33.935980000000015</v>
      </c>
      <c r="BW186">
        <v>24.323000000000008</v>
      </c>
      <c r="BY186" s="50">
        <f t="shared" si="42"/>
        <v>39.402575333333338</v>
      </c>
      <c r="BZ186" s="49">
        <f t="shared" si="43"/>
        <v>11.544324410218609</v>
      </c>
      <c r="CA186" s="49">
        <f t="shared" si="44"/>
        <v>2.9807317455994955</v>
      </c>
    </row>
    <row r="187" spans="1:79" x14ac:dyDescent="0.2">
      <c r="A187" s="54">
        <v>28.495900000000006</v>
      </c>
      <c r="B187" s="54">
        <v>20.336199999999991</v>
      </c>
      <c r="C187" s="54">
        <v>16.945300000000003</v>
      </c>
      <c r="D187" s="54">
        <v>10.731099999999998</v>
      </c>
      <c r="E187" s="54">
        <v>20.881799999999998</v>
      </c>
      <c r="F187" s="54">
        <v>8.2642999999999915</v>
      </c>
      <c r="G187" s="54">
        <v>21.7089</v>
      </c>
      <c r="H187" s="54">
        <v>23.839500000000001</v>
      </c>
      <c r="I187" s="54">
        <v>37.080299999999994</v>
      </c>
      <c r="J187" s="54">
        <v>43.060699999999997</v>
      </c>
      <c r="K187" s="50"/>
      <c r="L187" s="50">
        <f t="shared" si="30"/>
        <v>23.134399999999996</v>
      </c>
      <c r="M187" s="49">
        <f t="shared" si="31"/>
        <v>10.79604490707387</v>
      </c>
      <c r="N187" s="49">
        <f t="shared" si="32"/>
        <v>3.4140091627814306</v>
      </c>
      <c r="P187" s="50">
        <v>69.092100000000002</v>
      </c>
      <c r="Q187" s="50">
        <v>45.055899999999994</v>
      </c>
      <c r="R187" s="50">
        <v>49.450999999999993</v>
      </c>
      <c r="S187" s="50">
        <v>59.767600000000002</v>
      </c>
      <c r="T187" s="50">
        <v>71.628700000000009</v>
      </c>
      <c r="U187" s="50">
        <v>26.8489</v>
      </c>
      <c r="V187" s="50">
        <v>42.740700000000004</v>
      </c>
      <c r="W187" s="50">
        <v>59.201300000000003</v>
      </c>
      <c r="X187" s="50">
        <v>36.18549999999999</v>
      </c>
      <c r="Y187" s="50"/>
      <c r="Z187" s="50">
        <f t="shared" si="33"/>
        <v>51.10796666666667</v>
      </c>
      <c r="AA187" s="49">
        <f t="shared" si="34"/>
        <v>15.02326267035559</v>
      </c>
      <c r="AB187" s="49">
        <f t="shared" si="35"/>
        <v>5.0077542234518635</v>
      </c>
      <c r="AD187" s="50">
        <v>35.01720000000001</v>
      </c>
      <c r="AE187" s="50">
        <v>33.134519999999995</v>
      </c>
      <c r="AF187" s="50">
        <v>34.163520000000013</v>
      </c>
      <c r="AG187" s="50">
        <v>27.676200000000005</v>
      </c>
      <c r="AH187" s="50">
        <v>26.036760000000015</v>
      </c>
      <c r="AI187" s="50">
        <v>20.443079999999998</v>
      </c>
      <c r="AJ187" s="50">
        <v>26.199599999999997</v>
      </c>
      <c r="AK187" s="50">
        <v>27.654119999999988</v>
      </c>
      <c r="AL187" s="50">
        <v>15.927840000000003</v>
      </c>
      <c r="AM187" s="50">
        <v>21.522240000000011</v>
      </c>
      <c r="AN187" s="50"/>
      <c r="AO187" s="50">
        <f t="shared" si="36"/>
        <v>26.777508000000001</v>
      </c>
      <c r="AP187" s="49">
        <f t="shared" si="37"/>
        <v>5.8666223005746643</v>
      </c>
      <c r="AQ187" s="49">
        <f t="shared" si="38"/>
        <v>1.9555407668582214</v>
      </c>
      <c r="AS187" s="50">
        <v>84.248000000000005</v>
      </c>
      <c r="AT187" s="50">
        <v>94.855999999999995</v>
      </c>
      <c r="AU187" s="50">
        <v>124.52800000000001</v>
      </c>
      <c r="AV187" s="50">
        <v>91.376999999999995</v>
      </c>
      <c r="AW187" s="50">
        <v>46.866000000000014</v>
      </c>
      <c r="AX187" s="50">
        <v>116.94499999999999</v>
      </c>
      <c r="AY187" s="50">
        <v>39.692000000000007</v>
      </c>
      <c r="AZ187" s="50">
        <v>39.333300000000008</v>
      </c>
      <c r="BA187" s="50">
        <v>26.300000000000011</v>
      </c>
      <c r="BB187" s="50">
        <v>49.102000000000004</v>
      </c>
      <c r="BC187" s="50">
        <v>35.401700000000005</v>
      </c>
      <c r="BD187" s="50"/>
      <c r="BE187" s="50">
        <f t="shared" si="39"/>
        <v>68.058999999999983</v>
      </c>
      <c r="BF187" s="49">
        <f t="shared" si="40"/>
        <v>37.359209614791695</v>
      </c>
      <c r="BG187" s="49">
        <f t="shared" si="41"/>
        <v>12.453069871597231</v>
      </c>
      <c r="BI187">
        <v>23.909080000000017</v>
      </c>
      <c r="BJ187">
        <v>48.112869999999987</v>
      </c>
      <c r="BK187">
        <v>23.43432</v>
      </c>
      <c r="BL187">
        <v>46.899580000000014</v>
      </c>
      <c r="BM187">
        <v>37.7624</v>
      </c>
      <c r="BN187">
        <v>43.372679999999988</v>
      </c>
      <c r="BO187">
        <v>32.408090000000016</v>
      </c>
      <c r="BP187">
        <v>45.187740000000019</v>
      </c>
      <c r="BQ187">
        <v>41.066090000000017</v>
      </c>
      <c r="BR187">
        <v>33.366709999999998</v>
      </c>
      <c r="BS187">
        <v>41.569320000000019</v>
      </c>
      <c r="BT187">
        <v>60.396049999999988</v>
      </c>
      <c r="BU187">
        <v>55.213470000000015</v>
      </c>
      <c r="BV187">
        <v>34.360820000000004</v>
      </c>
      <c r="BW187">
        <v>23.404290000000003</v>
      </c>
      <c r="BY187" s="50">
        <f t="shared" si="42"/>
        <v>39.364234000000003</v>
      </c>
      <c r="BZ187" s="49">
        <f t="shared" si="43"/>
        <v>11.160828284077715</v>
      </c>
      <c r="CA187" s="49">
        <f t="shared" si="44"/>
        <v>2.8817134716075792</v>
      </c>
    </row>
    <row r="188" spans="1:79" x14ac:dyDescent="0.2">
      <c r="A188" s="54">
        <v>26.856200000000001</v>
      </c>
      <c r="B188" s="54">
        <v>20.6815</v>
      </c>
      <c r="C188" s="54">
        <v>16.776800000000009</v>
      </c>
      <c r="D188" s="54">
        <v>12.738599999999991</v>
      </c>
      <c r="E188" s="54">
        <v>22.185300000000012</v>
      </c>
      <c r="F188" s="54">
        <v>8.997399999999999</v>
      </c>
      <c r="G188" s="54">
        <v>22.106599999999986</v>
      </c>
      <c r="H188" s="54">
        <v>22.929000000000002</v>
      </c>
      <c r="I188" s="54">
        <v>35.794399999999996</v>
      </c>
      <c r="J188" s="54">
        <v>43.145899999999997</v>
      </c>
      <c r="K188" s="50"/>
      <c r="L188" s="50">
        <f t="shared" si="30"/>
        <v>23.221170000000001</v>
      </c>
      <c r="M188" s="49">
        <f t="shared" si="31"/>
        <v>10.170080371041538</v>
      </c>
      <c r="N188" s="49">
        <f t="shared" si="32"/>
        <v>3.2160617959461595</v>
      </c>
      <c r="P188" s="50">
        <v>66.812299999999993</v>
      </c>
      <c r="Q188" s="50">
        <v>44.569199999999995</v>
      </c>
      <c r="R188" s="50">
        <v>48.155500000000004</v>
      </c>
      <c r="S188" s="50">
        <v>61.014600000000002</v>
      </c>
      <c r="T188" s="50">
        <v>71.107799999999997</v>
      </c>
      <c r="U188" s="50">
        <v>28.690100000000001</v>
      </c>
      <c r="V188" s="50">
        <v>43.939499999999995</v>
      </c>
      <c r="W188" s="50">
        <v>62.011600000000016</v>
      </c>
      <c r="X188" s="50">
        <v>37.026399999999995</v>
      </c>
      <c r="Y188" s="50"/>
      <c r="Z188" s="50">
        <f t="shared" si="33"/>
        <v>51.480777777777774</v>
      </c>
      <c r="AA188" s="49">
        <f t="shared" si="34"/>
        <v>14.431345391696681</v>
      </c>
      <c r="AB188" s="49">
        <f t="shared" si="35"/>
        <v>4.8104484638988936</v>
      </c>
      <c r="AD188" s="50">
        <v>33.366960000000006</v>
      </c>
      <c r="AE188" s="50">
        <v>34.318079999999995</v>
      </c>
      <c r="AF188" s="50">
        <v>34.242360000000005</v>
      </c>
      <c r="AG188" s="50">
        <v>26.058479999999985</v>
      </c>
      <c r="AH188" s="50">
        <v>23.671919999999989</v>
      </c>
      <c r="AI188" s="50">
        <v>20.478839999999991</v>
      </c>
      <c r="AJ188" s="50">
        <v>23.521079999999994</v>
      </c>
      <c r="AK188" s="50">
        <v>23.992200000000015</v>
      </c>
      <c r="AL188" s="50">
        <v>15.716039999999998</v>
      </c>
      <c r="AM188" s="50">
        <v>23.121720000000003</v>
      </c>
      <c r="AN188" s="50"/>
      <c r="AO188" s="50">
        <f t="shared" si="36"/>
        <v>25.848767999999996</v>
      </c>
      <c r="AP188" s="49">
        <f t="shared" si="37"/>
        <v>6.0051435493583405</v>
      </c>
      <c r="AQ188" s="49">
        <f t="shared" si="38"/>
        <v>2.0017145164527803</v>
      </c>
      <c r="AS188" s="50">
        <v>83.584999999999994</v>
      </c>
      <c r="AT188" s="50">
        <v>93.527000000000001</v>
      </c>
      <c r="AU188" s="50">
        <v>125.44799999999999</v>
      </c>
      <c r="AV188" s="50">
        <v>90.275999999999996</v>
      </c>
      <c r="AW188" s="50">
        <v>50</v>
      </c>
      <c r="AX188" s="50">
        <v>120.56</v>
      </c>
      <c r="AY188" s="50">
        <v>38.758999999999986</v>
      </c>
      <c r="AZ188" s="50">
        <v>43.372099999999989</v>
      </c>
      <c r="BA188" s="50">
        <v>26.841000000000008</v>
      </c>
      <c r="BB188" s="50">
        <v>46.045000000000002</v>
      </c>
      <c r="BC188" s="50">
        <v>28.060300000000012</v>
      </c>
      <c r="BD188" s="50"/>
      <c r="BE188" s="50">
        <f t="shared" si="39"/>
        <v>67.861218181818174</v>
      </c>
      <c r="BF188" s="49">
        <f t="shared" si="40"/>
        <v>38.590600187441304</v>
      </c>
      <c r="BG188" s="49">
        <f t="shared" si="41"/>
        <v>12.863533395813768</v>
      </c>
      <c r="BI188">
        <v>26.646750000000011</v>
      </c>
      <c r="BJ188">
        <v>48.558119999999988</v>
      </c>
      <c r="BK188">
        <v>23.763090000000005</v>
      </c>
      <c r="BL188">
        <v>43.287009999999995</v>
      </c>
      <c r="BM188">
        <v>37.620569999999987</v>
      </c>
      <c r="BN188">
        <v>42.332939999999979</v>
      </c>
      <c r="BO188">
        <v>32.313320000000019</v>
      </c>
      <c r="BP188">
        <v>43.392960000000002</v>
      </c>
      <c r="BQ188">
        <v>41.836860000000001</v>
      </c>
      <c r="BR188">
        <v>35.100000000000009</v>
      </c>
      <c r="BS188">
        <v>39.801059999999993</v>
      </c>
      <c r="BT188">
        <v>58.35387999999999</v>
      </c>
      <c r="BU188">
        <v>56.329129999999992</v>
      </c>
      <c r="BV188">
        <v>35.966709999999992</v>
      </c>
      <c r="BW188">
        <v>22.687860000000015</v>
      </c>
      <c r="BY188" s="50">
        <f t="shared" si="42"/>
        <v>39.199350666666668</v>
      </c>
      <c r="BZ188" s="49">
        <f t="shared" si="43"/>
        <v>10.505049691904231</v>
      </c>
      <c r="CA188" s="49">
        <f t="shared" si="44"/>
        <v>2.7123921671884297</v>
      </c>
    </row>
    <row r="189" spans="1:79" x14ac:dyDescent="0.2">
      <c r="A189" s="54">
        <v>25.093600000000009</v>
      </c>
      <c r="B189" s="54">
        <v>20.344799999999992</v>
      </c>
      <c r="C189" s="54">
        <v>17.043800000000005</v>
      </c>
      <c r="D189" s="54">
        <v>13.372500000000002</v>
      </c>
      <c r="E189" s="54">
        <v>22.882299999999987</v>
      </c>
      <c r="F189" s="54">
        <v>7.7396999999999991</v>
      </c>
      <c r="G189" s="54">
        <v>22.813600000000008</v>
      </c>
      <c r="H189" s="54">
        <v>23</v>
      </c>
      <c r="I189" s="54">
        <v>35.569400000000002</v>
      </c>
      <c r="J189" s="54">
        <v>43.178399999999996</v>
      </c>
      <c r="K189" s="50"/>
      <c r="L189" s="50">
        <f t="shared" si="30"/>
        <v>23.103809999999999</v>
      </c>
      <c r="M189" s="49">
        <f t="shared" si="31"/>
        <v>10.206607635301754</v>
      </c>
      <c r="N189" s="49">
        <f t="shared" si="32"/>
        <v>3.2276127311218743</v>
      </c>
      <c r="P189" s="50">
        <v>68.430000000000007</v>
      </c>
      <c r="Q189" s="50">
        <v>43.651600000000002</v>
      </c>
      <c r="R189" s="50">
        <v>46.619100000000003</v>
      </c>
      <c r="S189" s="50">
        <v>59.219499999999996</v>
      </c>
      <c r="T189" s="50">
        <v>70.774000000000001</v>
      </c>
      <c r="U189" s="50">
        <v>27.692899999999995</v>
      </c>
      <c r="V189" s="50">
        <v>44.693899999999999</v>
      </c>
      <c r="W189" s="50">
        <v>62.407900000000012</v>
      </c>
      <c r="X189" s="50">
        <v>39.09729999999999</v>
      </c>
      <c r="Y189" s="50"/>
      <c r="Z189" s="50">
        <f t="shared" si="33"/>
        <v>51.398466666666678</v>
      </c>
      <c r="AA189" s="49">
        <f t="shared" si="34"/>
        <v>14.529886010306448</v>
      </c>
      <c r="AB189" s="49">
        <f t="shared" si="35"/>
        <v>4.8432953367688159</v>
      </c>
      <c r="AD189" s="50">
        <v>33.721680000000013</v>
      </c>
      <c r="AE189" s="50">
        <v>33.897839999999995</v>
      </c>
      <c r="AF189" s="50">
        <v>32.256360000000008</v>
      </c>
      <c r="AG189" s="50">
        <v>25.103760000000012</v>
      </c>
      <c r="AH189" s="50">
        <v>24.609119999999994</v>
      </c>
      <c r="AI189" s="50">
        <v>21.217439999999986</v>
      </c>
      <c r="AJ189" s="50">
        <v>21.390959999999982</v>
      </c>
      <c r="AK189" s="50">
        <v>17.868239999999989</v>
      </c>
      <c r="AL189" s="50">
        <v>17.401679999999988</v>
      </c>
      <c r="AM189" s="50">
        <v>23.644439999999996</v>
      </c>
      <c r="AN189" s="50"/>
      <c r="AO189" s="50">
        <f t="shared" si="36"/>
        <v>25.111151999999997</v>
      </c>
      <c r="AP189" s="49">
        <f t="shared" si="37"/>
        <v>5.7371798644630285</v>
      </c>
      <c r="AQ189" s="49">
        <f t="shared" si="38"/>
        <v>1.9123932881543428</v>
      </c>
      <c r="AS189" s="50">
        <v>86.906000000000006</v>
      </c>
      <c r="AT189" s="50">
        <v>93.183999999999997</v>
      </c>
      <c r="AU189" s="50">
        <v>123.974</v>
      </c>
      <c r="AV189" s="50">
        <v>91.281000000000006</v>
      </c>
      <c r="AW189" s="50">
        <v>43.421999999999997</v>
      </c>
      <c r="AX189" s="50">
        <v>119.913</v>
      </c>
      <c r="AY189" s="50">
        <v>41.433999999999997</v>
      </c>
      <c r="AZ189" s="50">
        <v>42.223800000000011</v>
      </c>
      <c r="BA189" s="50">
        <v>24.558999999999997</v>
      </c>
      <c r="BB189" s="50">
        <v>49.586699999999993</v>
      </c>
      <c r="BC189" s="50">
        <v>29.793399999999991</v>
      </c>
      <c r="BD189" s="50"/>
      <c r="BE189" s="50">
        <f t="shared" si="39"/>
        <v>67.843354545454545</v>
      </c>
      <c r="BF189" s="49">
        <f t="shared" si="40"/>
        <v>38.400856199475292</v>
      </c>
      <c r="BG189" s="49">
        <f t="shared" si="41"/>
        <v>12.800285399825098</v>
      </c>
      <c r="BI189">
        <v>27.635919999999999</v>
      </c>
      <c r="BJ189">
        <v>44.968819999999994</v>
      </c>
      <c r="BK189">
        <v>24.01827999999999</v>
      </c>
      <c r="BL189">
        <v>41.77394000000001</v>
      </c>
      <c r="BM189">
        <v>37.115650000000002</v>
      </c>
      <c r="BN189">
        <v>41.049059999999997</v>
      </c>
      <c r="BO189">
        <v>30.744870000000006</v>
      </c>
      <c r="BP189">
        <v>39.847599999999986</v>
      </c>
      <c r="BQ189">
        <v>41.872870000000006</v>
      </c>
      <c r="BR189">
        <v>37.134760000000014</v>
      </c>
      <c r="BS189">
        <v>38.044759999999997</v>
      </c>
      <c r="BT189">
        <v>58.145879999999991</v>
      </c>
      <c r="BU189">
        <v>54.239770000000021</v>
      </c>
      <c r="BV189">
        <v>37.589499999999987</v>
      </c>
      <c r="BW189">
        <v>21.829340000000002</v>
      </c>
      <c r="BY189" s="50">
        <f t="shared" si="42"/>
        <v>38.400734666666679</v>
      </c>
      <c r="BZ189" s="49">
        <f t="shared" si="43"/>
        <v>9.915447580030877</v>
      </c>
      <c r="CA189" s="49">
        <f t="shared" si="44"/>
        <v>2.560157556510148</v>
      </c>
    </row>
    <row r="190" spans="1:79" x14ac:dyDescent="0.2">
      <c r="A190" s="54">
        <v>24.2029</v>
      </c>
      <c r="B190" s="54">
        <v>19.993500000000012</v>
      </c>
      <c r="C190" s="54">
        <v>16.093799999999987</v>
      </c>
      <c r="D190" s="54">
        <v>11.422200000000004</v>
      </c>
      <c r="E190" s="54">
        <v>22.686200000000014</v>
      </c>
      <c r="F190" s="54">
        <v>5.238900000000001</v>
      </c>
      <c r="G190" s="54">
        <v>24.494</v>
      </c>
      <c r="H190" s="54">
        <v>22.996899999999997</v>
      </c>
      <c r="I190" s="54">
        <v>36.606700000000004</v>
      </c>
      <c r="J190" s="54">
        <v>43.229299999999995</v>
      </c>
      <c r="K190" s="50"/>
      <c r="L190" s="50">
        <f t="shared" si="30"/>
        <v>22.696439999999999</v>
      </c>
      <c r="M190" s="49">
        <f t="shared" si="31"/>
        <v>11.072787603670552</v>
      </c>
      <c r="N190" s="49">
        <f t="shared" si="32"/>
        <v>3.5015228874876745</v>
      </c>
      <c r="P190" s="50">
        <v>75.170400000000001</v>
      </c>
      <c r="Q190" s="50">
        <v>44.133499999999998</v>
      </c>
      <c r="R190" s="50">
        <v>47.847999999999999</v>
      </c>
      <c r="S190" s="50">
        <v>56.6203</v>
      </c>
      <c r="T190" s="50">
        <v>70.692399999999992</v>
      </c>
      <c r="U190" s="50">
        <v>26.459999999999994</v>
      </c>
      <c r="V190" s="50">
        <v>45.223799999999997</v>
      </c>
      <c r="W190" s="50">
        <v>61.573800000000006</v>
      </c>
      <c r="X190" s="50">
        <v>38.571300000000008</v>
      </c>
      <c r="Y190" s="50"/>
      <c r="Z190" s="50">
        <f t="shared" si="33"/>
        <v>51.810388888888887</v>
      </c>
      <c r="AA190" s="49">
        <f t="shared" si="34"/>
        <v>15.638949363164103</v>
      </c>
      <c r="AB190" s="49">
        <f t="shared" si="35"/>
        <v>5.2129831210547009</v>
      </c>
      <c r="AD190" s="50">
        <v>35.326799999999992</v>
      </c>
      <c r="AE190" s="50">
        <v>33.617279999999994</v>
      </c>
      <c r="AF190" s="50">
        <v>30.466319999999996</v>
      </c>
      <c r="AG190" s="50">
        <v>27.138239999999985</v>
      </c>
      <c r="AH190" s="50">
        <v>26.052599999999995</v>
      </c>
      <c r="AI190" s="50">
        <v>22.915679999999984</v>
      </c>
      <c r="AJ190" s="50">
        <v>20.837760000000003</v>
      </c>
      <c r="AK190" s="50">
        <v>14.480280000000004</v>
      </c>
      <c r="AL190" s="50">
        <v>19.319039999999994</v>
      </c>
      <c r="AM190" s="50">
        <v>22.489319999999985</v>
      </c>
      <c r="AN190" s="50"/>
      <c r="AO190" s="50">
        <f t="shared" si="36"/>
        <v>25.264331999999992</v>
      </c>
      <c r="AP190" s="49">
        <f t="shared" si="37"/>
        <v>5.8541505211601823</v>
      </c>
      <c r="AQ190" s="49">
        <f t="shared" si="38"/>
        <v>1.951383507053394</v>
      </c>
      <c r="AS190" s="50">
        <v>88.861000000000004</v>
      </c>
      <c r="AT190" s="50">
        <v>94.114999999999995</v>
      </c>
      <c r="AU190" s="50">
        <v>122.26300000000001</v>
      </c>
      <c r="AV190" s="50">
        <v>88.495000000000005</v>
      </c>
      <c r="AW190" s="50">
        <v>45.245000000000005</v>
      </c>
      <c r="AX190" s="50">
        <v>120.828</v>
      </c>
      <c r="AY190" s="50">
        <v>44.055000000000007</v>
      </c>
      <c r="AZ190" s="50">
        <v>42.268900000000002</v>
      </c>
      <c r="BA190" s="50">
        <v>21.294000000000011</v>
      </c>
      <c r="BB190" s="50">
        <v>50.483099999999993</v>
      </c>
      <c r="BC190" s="50">
        <v>29.43719999999999</v>
      </c>
      <c r="BD190" s="50"/>
      <c r="BE190" s="50">
        <f t="shared" si="39"/>
        <v>67.940472727272734</v>
      </c>
      <c r="BF190" s="49">
        <f t="shared" si="40"/>
        <v>38.131127521666762</v>
      </c>
      <c r="BG190" s="49">
        <f t="shared" si="41"/>
        <v>12.710375840555587</v>
      </c>
      <c r="BI190">
        <v>27.135289999999998</v>
      </c>
      <c r="BJ190">
        <v>42.284059999999982</v>
      </c>
      <c r="BK190">
        <v>24.533470000000023</v>
      </c>
      <c r="BL190">
        <v>36.67586</v>
      </c>
      <c r="BM190">
        <v>37.157639999999986</v>
      </c>
      <c r="BN190">
        <v>42.634929999999997</v>
      </c>
      <c r="BO190">
        <v>30.016349999999989</v>
      </c>
      <c r="BP190">
        <v>37.99081000000001</v>
      </c>
      <c r="BQ190">
        <v>40.786069999999995</v>
      </c>
      <c r="BR190">
        <v>39.587209999999985</v>
      </c>
      <c r="BS190">
        <v>36.80274</v>
      </c>
      <c r="BT190">
        <v>57.348719999999986</v>
      </c>
      <c r="BU190">
        <v>53.082509999999985</v>
      </c>
      <c r="BV190">
        <v>38.898080000000022</v>
      </c>
      <c r="BW190">
        <v>19.993090000000009</v>
      </c>
      <c r="BY190" s="50">
        <f t="shared" si="42"/>
        <v>37.661788666666666</v>
      </c>
      <c r="BZ190" s="49">
        <f t="shared" si="43"/>
        <v>9.7918925911073789</v>
      </c>
      <c r="CA190" s="49">
        <f t="shared" si="44"/>
        <v>2.5282557955473779</v>
      </c>
    </row>
    <row r="191" spans="1:79" x14ac:dyDescent="0.2">
      <c r="A191" s="54">
        <v>23.342600000000004</v>
      </c>
      <c r="B191" s="54">
        <v>18.20259999999999</v>
      </c>
      <c r="C191" s="54">
        <v>15.339499999999987</v>
      </c>
      <c r="D191" s="54">
        <v>9.90270000000001</v>
      </c>
      <c r="E191" s="54">
        <v>21.63239999999999</v>
      </c>
      <c r="F191" s="54">
        <v>5.2497999999999934</v>
      </c>
      <c r="G191" s="54">
        <v>26.999200000000002</v>
      </c>
      <c r="H191" s="54">
        <v>21.01230000000001</v>
      </c>
      <c r="I191" s="54">
        <v>37.987700000000004</v>
      </c>
      <c r="J191" s="54">
        <v>44.968800000000002</v>
      </c>
      <c r="K191" s="50"/>
      <c r="L191" s="50">
        <f t="shared" si="30"/>
        <v>22.463759999999997</v>
      </c>
      <c r="M191" s="49">
        <f t="shared" si="31"/>
        <v>11.993624334731633</v>
      </c>
      <c r="N191" s="49">
        <f t="shared" si="32"/>
        <v>3.7927170298173682</v>
      </c>
      <c r="P191" s="50">
        <v>74.475099999999998</v>
      </c>
      <c r="Q191" s="50">
        <v>43.104200000000006</v>
      </c>
      <c r="R191" s="50">
        <v>48.554299999999998</v>
      </c>
      <c r="S191" s="50">
        <v>55.688699999999997</v>
      </c>
      <c r="T191" s="50">
        <v>70.865299999999991</v>
      </c>
      <c r="U191" s="50">
        <v>26.297499999999999</v>
      </c>
      <c r="V191" s="50">
        <v>46.3215</v>
      </c>
      <c r="W191" s="50">
        <v>58.80449999999999</v>
      </c>
      <c r="X191" s="50">
        <v>37.893699999999995</v>
      </c>
      <c r="Y191" s="50"/>
      <c r="Z191" s="50">
        <f t="shared" si="33"/>
        <v>51.333866666666658</v>
      </c>
      <c r="AA191" s="49">
        <f t="shared" si="34"/>
        <v>15.410237927267714</v>
      </c>
      <c r="AB191" s="49">
        <f t="shared" si="35"/>
        <v>5.1367459757559049</v>
      </c>
      <c r="AD191" s="50">
        <v>36.113999999999997</v>
      </c>
      <c r="AE191" s="50">
        <v>32.087399999999988</v>
      </c>
      <c r="AF191" s="50">
        <v>30.927719999999997</v>
      </c>
      <c r="AG191" s="50">
        <v>28.499400000000012</v>
      </c>
      <c r="AH191" s="50">
        <v>24.886319999999987</v>
      </c>
      <c r="AI191" s="50">
        <v>24.272879999999986</v>
      </c>
      <c r="AJ191" s="50">
        <v>21.098279999999988</v>
      </c>
      <c r="AK191" s="50">
        <v>15.536279999999998</v>
      </c>
      <c r="AL191" s="50">
        <v>20.662320000000012</v>
      </c>
      <c r="AM191" s="50">
        <v>21.095279999999992</v>
      </c>
      <c r="AN191" s="50"/>
      <c r="AO191" s="50">
        <f t="shared" si="36"/>
        <v>25.517987999999995</v>
      </c>
      <c r="AP191" s="49">
        <f t="shared" si="37"/>
        <v>5.397819110196262</v>
      </c>
      <c r="AQ191" s="49">
        <f t="shared" si="38"/>
        <v>1.7992730367320873</v>
      </c>
      <c r="AS191" s="50">
        <v>87.477999999999994</v>
      </c>
      <c r="AT191" s="50">
        <v>89.430999999999997</v>
      </c>
      <c r="AU191" s="50">
        <v>122.324</v>
      </c>
      <c r="AV191" s="50">
        <v>87.698999999999998</v>
      </c>
      <c r="AW191" s="50">
        <v>45.26400000000001</v>
      </c>
      <c r="AX191" s="50">
        <v>123.768</v>
      </c>
      <c r="AY191" s="50">
        <v>49.378999999999991</v>
      </c>
      <c r="AZ191" s="50">
        <v>47.242400000000004</v>
      </c>
      <c r="BA191" s="50">
        <v>20.332999999999998</v>
      </c>
      <c r="BB191" s="50">
        <v>47.819900000000004</v>
      </c>
      <c r="BC191" s="50">
        <v>27.579599999999999</v>
      </c>
      <c r="BD191" s="50"/>
      <c r="BE191" s="50">
        <f t="shared" si="39"/>
        <v>68.028900000000007</v>
      </c>
      <c r="BF191" s="49">
        <f t="shared" si="40"/>
        <v>38.525770490016775</v>
      </c>
      <c r="BG191" s="49">
        <f t="shared" si="41"/>
        <v>12.841923496672258</v>
      </c>
      <c r="BI191">
        <v>26.173159999999982</v>
      </c>
      <c r="BJ191">
        <v>40.024400000000014</v>
      </c>
      <c r="BK191">
        <v>24.188320000000019</v>
      </c>
      <c r="BL191">
        <v>35.518079999999983</v>
      </c>
      <c r="BM191">
        <v>35.569559999999996</v>
      </c>
      <c r="BN191">
        <v>45.195799999999991</v>
      </c>
      <c r="BO191">
        <v>30.648539999999983</v>
      </c>
      <c r="BP191">
        <v>37.339119999999994</v>
      </c>
      <c r="BQ191">
        <v>39.937560000000019</v>
      </c>
      <c r="BR191">
        <v>40.337699999999998</v>
      </c>
      <c r="BS191">
        <v>36.170289999999994</v>
      </c>
      <c r="BT191">
        <v>57.55334000000002</v>
      </c>
      <c r="BU191">
        <v>52.994889999999998</v>
      </c>
      <c r="BV191">
        <v>40.253330000000005</v>
      </c>
      <c r="BW191">
        <v>19.576439999999991</v>
      </c>
      <c r="BY191" s="50">
        <f t="shared" si="42"/>
        <v>37.432035333333339</v>
      </c>
      <c r="BZ191" s="49">
        <f t="shared" si="43"/>
        <v>10.04445484908099</v>
      </c>
      <c r="CA191" s="49">
        <f t="shared" si="44"/>
        <v>2.5934670901482004</v>
      </c>
    </row>
    <row r="192" spans="1:79" x14ac:dyDescent="0.2">
      <c r="A192" s="54">
        <v>24.064899999999994</v>
      </c>
      <c r="B192" s="54">
        <v>16.392699999999991</v>
      </c>
      <c r="C192" s="54">
        <v>15.96629999999999</v>
      </c>
      <c r="D192" s="54">
        <v>9.7076999999999884</v>
      </c>
      <c r="E192" s="54">
        <v>21.618899999999996</v>
      </c>
      <c r="F192" s="54">
        <v>8.0668000000000006</v>
      </c>
      <c r="G192" s="54">
        <v>27.549399999999991</v>
      </c>
      <c r="H192" s="54">
        <v>20.824099999999987</v>
      </c>
      <c r="I192" s="54">
        <v>36.726200000000006</v>
      </c>
      <c r="J192" s="54">
        <v>46.482399999999998</v>
      </c>
      <c r="K192" s="50"/>
      <c r="L192" s="50">
        <f t="shared" si="30"/>
        <v>22.739939999999997</v>
      </c>
      <c r="M192" s="49">
        <f t="shared" si="31"/>
        <v>11.834241491273435</v>
      </c>
      <c r="N192" s="49">
        <f t="shared" si="32"/>
        <v>3.7423157492891708</v>
      </c>
      <c r="P192" s="50">
        <v>74.094099999999997</v>
      </c>
      <c r="Q192" s="50">
        <v>40.404399999999995</v>
      </c>
      <c r="R192" s="50">
        <v>47.5822</v>
      </c>
      <c r="S192" s="50">
        <v>56.412999999999997</v>
      </c>
      <c r="T192" s="50">
        <v>70.474099999999993</v>
      </c>
      <c r="U192" s="50">
        <v>26.614800000000002</v>
      </c>
      <c r="V192" s="50">
        <v>47.929500000000004</v>
      </c>
      <c r="W192" s="50">
        <v>55.895499999999998</v>
      </c>
      <c r="X192" s="50">
        <v>36.945099999999996</v>
      </c>
      <c r="Y192" s="50"/>
      <c r="Z192" s="50">
        <f t="shared" si="33"/>
        <v>50.705855555555559</v>
      </c>
      <c r="AA192" s="49">
        <f t="shared" si="34"/>
        <v>15.37294736616168</v>
      </c>
      <c r="AB192" s="49">
        <f t="shared" si="35"/>
        <v>5.1243157887205601</v>
      </c>
      <c r="AD192" s="50">
        <v>35.743440000000007</v>
      </c>
      <c r="AE192" s="50">
        <v>32.000039999999991</v>
      </c>
      <c r="AF192" s="50">
        <v>32.132160000000006</v>
      </c>
      <c r="AG192" s="50">
        <v>26.926919999999996</v>
      </c>
      <c r="AH192" s="50">
        <v>25.581240000000001</v>
      </c>
      <c r="AI192" s="50">
        <v>23.55960000000001</v>
      </c>
      <c r="AJ192" s="50">
        <v>19.383240000000011</v>
      </c>
      <c r="AK192" s="50">
        <v>17.263319999999997</v>
      </c>
      <c r="AL192" s="50">
        <v>21.857040000000005</v>
      </c>
      <c r="AM192" s="50">
        <v>20.619240000000012</v>
      </c>
      <c r="AN192" s="50"/>
      <c r="AO192" s="50">
        <f t="shared" si="36"/>
        <v>25.506624000000006</v>
      </c>
      <c r="AP192" s="49">
        <f t="shared" si="37"/>
        <v>5.2783303154311945</v>
      </c>
      <c r="AQ192" s="49">
        <f t="shared" si="38"/>
        <v>1.7594434384770647</v>
      </c>
      <c r="AS192" s="50">
        <v>87.341999999999999</v>
      </c>
      <c r="AT192" s="50">
        <v>97.816000000000003</v>
      </c>
      <c r="AU192" s="50">
        <v>121.917</v>
      </c>
      <c r="AV192" s="50">
        <v>89.534000000000006</v>
      </c>
      <c r="AW192" s="50">
        <v>43.89500000000001</v>
      </c>
      <c r="AX192" s="50">
        <v>124.87</v>
      </c>
      <c r="AY192" s="50">
        <v>43.033999999999992</v>
      </c>
      <c r="AZ192" s="50">
        <v>42.613100000000003</v>
      </c>
      <c r="BA192" s="50">
        <v>19.596000000000004</v>
      </c>
      <c r="BB192" s="50">
        <v>41.925600000000003</v>
      </c>
      <c r="BC192" s="50">
        <v>26.224199999999996</v>
      </c>
      <c r="BD192" s="50"/>
      <c r="BE192" s="50">
        <f t="shared" si="39"/>
        <v>67.160627272727282</v>
      </c>
      <c r="BF192" s="49">
        <f t="shared" si="40"/>
        <v>40.067136185594784</v>
      </c>
      <c r="BG192" s="49">
        <f t="shared" si="41"/>
        <v>13.355712061864928</v>
      </c>
      <c r="BI192">
        <v>25.247169999999983</v>
      </c>
      <c r="BJ192">
        <v>38.136150000000001</v>
      </c>
      <c r="BK192">
        <v>22.993619999999993</v>
      </c>
      <c r="BL192">
        <v>33.006219999999999</v>
      </c>
      <c r="BM192">
        <v>33.517770000000013</v>
      </c>
      <c r="BN192">
        <v>44.984159999999989</v>
      </c>
      <c r="BO192">
        <v>31.432960000000008</v>
      </c>
      <c r="BP192">
        <v>39.450319999999991</v>
      </c>
      <c r="BQ192">
        <v>39.241930000000011</v>
      </c>
      <c r="BR192">
        <v>39.800800000000024</v>
      </c>
      <c r="BS192">
        <v>35.935120000000012</v>
      </c>
      <c r="BT192">
        <v>58.12572999999999</v>
      </c>
      <c r="BU192">
        <v>53.400099999999995</v>
      </c>
      <c r="BV192">
        <v>40.733290000000011</v>
      </c>
      <c r="BW192">
        <v>20.274540000000002</v>
      </c>
      <c r="BY192" s="50">
        <f t="shared" si="42"/>
        <v>37.085325333333344</v>
      </c>
      <c r="BZ192" s="49">
        <f t="shared" si="43"/>
        <v>10.30690218403238</v>
      </c>
      <c r="CA192" s="49">
        <f t="shared" si="44"/>
        <v>2.6612307006497504</v>
      </c>
    </row>
    <row r="193" spans="1:79" x14ac:dyDescent="0.2">
      <c r="A193" s="54">
        <v>25.160599999999988</v>
      </c>
      <c r="B193" s="54">
        <v>15.256799999999998</v>
      </c>
      <c r="C193" s="54">
        <v>16.052300000000002</v>
      </c>
      <c r="D193" s="54">
        <v>9.4548000000000059</v>
      </c>
      <c r="E193" s="54">
        <v>21.801299999999998</v>
      </c>
      <c r="F193" s="54">
        <v>10.414500000000004</v>
      </c>
      <c r="G193" s="54">
        <v>26.149599999999992</v>
      </c>
      <c r="H193" s="54">
        <v>21.067900000000009</v>
      </c>
      <c r="I193" s="54">
        <v>35.4803</v>
      </c>
      <c r="J193" s="54">
        <v>47.070800000000006</v>
      </c>
      <c r="K193" s="50"/>
      <c r="L193" s="50">
        <f t="shared" si="30"/>
        <v>22.790890000000001</v>
      </c>
      <c r="M193" s="49">
        <f t="shared" si="31"/>
        <v>11.569005672480621</v>
      </c>
      <c r="N193" s="49">
        <f t="shared" si="32"/>
        <v>3.6584408188446726</v>
      </c>
      <c r="P193" s="50">
        <v>71.386399999999995</v>
      </c>
      <c r="Q193" s="50">
        <v>35.452500000000001</v>
      </c>
      <c r="R193" s="50">
        <v>45.967699999999994</v>
      </c>
      <c r="S193" s="50">
        <v>58.018500000000003</v>
      </c>
      <c r="T193" s="50">
        <v>67.832799999999992</v>
      </c>
      <c r="U193" s="50">
        <v>26.078100000000006</v>
      </c>
      <c r="V193" s="50">
        <v>47.049800000000005</v>
      </c>
      <c r="W193" s="50">
        <v>54.685100000000006</v>
      </c>
      <c r="X193" s="50">
        <v>34.858599999999996</v>
      </c>
      <c r="Y193" s="50"/>
      <c r="Z193" s="50">
        <f t="shared" si="33"/>
        <v>49.036611111111114</v>
      </c>
      <c r="AA193" s="49">
        <f t="shared" si="34"/>
        <v>15.37608725769044</v>
      </c>
      <c r="AB193" s="49">
        <f t="shared" si="35"/>
        <v>5.1253624192301466</v>
      </c>
      <c r="AD193" s="50">
        <v>35.94144</v>
      </c>
      <c r="AE193" s="50">
        <v>31.874280000000009</v>
      </c>
      <c r="AF193" s="50">
        <v>31.509720000000016</v>
      </c>
      <c r="AG193" s="50">
        <v>25.000080000000015</v>
      </c>
      <c r="AH193" s="50">
        <v>26.345279999999992</v>
      </c>
      <c r="AI193" s="50">
        <v>20.213400000000011</v>
      </c>
      <c r="AJ193" s="50">
        <v>18.114120000000003</v>
      </c>
      <c r="AK193" s="50">
        <v>17.680079999999986</v>
      </c>
      <c r="AL193" s="50">
        <v>20.262480000000004</v>
      </c>
      <c r="AM193" s="50">
        <v>21.004679999999983</v>
      </c>
      <c r="AN193" s="50"/>
      <c r="AO193" s="50">
        <f t="shared" si="36"/>
        <v>24.794556000000004</v>
      </c>
      <c r="AP193" s="49">
        <f t="shared" si="37"/>
        <v>5.4197655649668057</v>
      </c>
      <c r="AQ193" s="49">
        <f t="shared" si="38"/>
        <v>1.8065885216556019</v>
      </c>
      <c r="AS193" s="50">
        <v>85.504000000000005</v>
      </c>
      <c r="AT193" s="50">
        <v>98.233000000000004</v>
      </c>
      <c r="AU193" s="50">
        <v>116.95</v>
      </c>
      <c r="AV193" s="50">
        <v>87.754000000000005</v>
      </c>
      <c r="AW193" s="50">
        <v>45.141999999999996</v>
      </c>
      <c r="AX193" s="50">
        <v>127.21</v>
      </c>
      <c r="AY193" s="50">
        <v>44.377999999999986</v>
      </c>
      <c r="AZ193" s="50">
        <v>41.550299999999993</v>
      </c>
      <c r="BA193" s="50">
        <v>17.532999999999987</v>
      </c>
      <c r="BB193" s="50">
        <v>40.344300000000004</v>
      </c>
      <c r="BC193" s="50">
        <v>27.364599999999996</v>
      </c>
      <c r="BD193" s="50"/>
      <c r="BE193" s="50">
        <f t="shared" si="39"/>
        <v>66.542109090909094</v>
      </c>
      <c r="BF193" s="49">
        <f t="shared" si="40"/>
        <v>39.659980819989599</v>
      </c>
      <c r="BG193" s="49">
        <f t="shared" si="41"/>
        <v>13.2199936066632</v>
      </c>
      <c r="BI193">
        <v>25.21896000000001</v>
      </c>
      <c r="BJ193">
        <v>36.202010000000001</v>
      </c>
      <c r="BK193">
        <v>21.902919999999995</v>
      </c>
      <c r="BL193">
        <v>32.928349999999995</v>
      </c>
      <c r="BM193">
        <v>32.090239999999994</v>
      </c>
      <c r="BN193">
        <v>43.314180000000007</v>
      </c>
      <c r="BO193">
        <v>32.41822999999998</v>
      </c>
      <c r="BP193">
        <v>40.228499999999997</v>
      </c>
      <c r="BQ193">
        <v>37.288029999999992</v>
      </c>
      <c r="BR193">
        <v>38.842960000000005</v>
      </c>
      <c r="BS193">
        <v>35.960600000000014</v>
      </c>
      <c r="BT193">
        <v>59.277010000000004</v>
      </c>
      <c r="BU193">
        <v>52.79846000000002</v>
      </c>
      <c r="BV193">
        <v>40.80986</v>
      </c>
      <c r="BW193">
        <v>21.754719999999992</v>
      </c>
      <c r="BY193" s="50">
        <f t="shared" si="42"/>
        <v>36.735668666666669</v>
      </c>
      <c r="BZ193" s="49">
        <f t="shared" si="43"/>
        <v>10.266527262659308</v>
      </c>
      <c r="CA193" s="49">
        <f t="shared" si="44"/>
        <v>2.6508059407775946</v>
      </c>
    </row>
    <row r="194" spans="1:79" x14ac:dyDescent="0.2">
      <c r="A194" s="54">
        <v>26.319999999999993</v>
      </c>
      <c r="B194" s="54">
        <v>15.840800000000002</v>
      </c>
      <c r="C194" s="54">
        <v>16.271199999999993</v>
      </c>
      <c r="D194" s="54">
        <v>10.598199999999991</v>
      </c>
      <c r="E194" s="54">
        <v>21.465699999999998</v>
      </c>
      <c r="F194" s="54">
        <v>11.139800000000008</v>
      </c>
      <c r="G194" s="54">
        <v>23.789500000000004</v>
      </c>
      <c r="H194" s="54">
        <v>20.638900000000007</v>
      </c>
      <c r="I194" s="54">
        <v>35.222200000000001</v>
      </c>
      <c r="J194" s="54">
        <v>47.368499999999997</v>
      </c>
      <c r="K194" s="50"/>
      <c r="L194" s="50">
        <f t="shared" ref="L194:L252" si="45">AVERAGE(A194:J194)</f>
        <v>22.865479999999998</v>
      </c>
      <c r="M194" s="49">
        <f t="shared" ref="M194:M252" si="46">STDEV(A194:J194)</f>
        <v>11.321559914585784</v>
      </c>
      <c r="N194" s="49">
        <f t="shared" ref="N194:N252" si="47">STDEV(A194:J194)/SQRT(COUNT(A194:J194))</f>
        <v>3.5801915996152447</v>
      </c>
      <c r="P194" s="50">
        <v>69.0779</v>
      </c>
      <c r="Q194" s="50">
        <v>32.188699999999997</v>
      </c>
      <c r="R194" s="50">
        <v>42.724800000000002</v>
      </c>
      <c r="S194" s="50">
        <v>59.367500000000007</v>
      </c>
      <c r="T194" s="50">
        <v>64.300299999999993</v>
      </c>
      <c r="U194" s="50">
        <v>27.509299999999996</v>
      </c>
      <c r="V194" s="50">
        <v>44.748699999999999</v>
      </c>
      <c r="W194" s="50">
        <v>54.731200000000001</v>
      </c>
      <c r="X194" s="50">
        <v>33.433799999999991</v>
      </c>
      <c r="Y194" s="50"/>
      <c r="Z194" s="50">
        <f t="shared" ref="Z194:Z252" si="48">AVERAGE(P194:X194)</f>
        <v>47.564688888888881</v>
      </c>
      <c r="AA194" s="49">
        <f t="shared" ref="AA194:AA252" si="49">STDEV(P194:X194)</f>
        <v>15.013494595150449</v>
      </c>
      <c r="AB194" s="49">
        <f t="shared" ref="AB194:AB252" si="50">STDEV(P194:X194)/SQRT(COUNT(P194:X194))</f>
        <v>5.0044981983834829</v>
      </c>
      <c r="AD194" s="50">
        <v>37.508400000000002</v>
      </c>
      <c r="AE194" s="50">
        <v>32.226480000000002</v>
      </c>
      <c r="AF194" s="50">
        <v>30.432479999999998</v>
      </c>
      <c r="AG194" s="50">
        <v>25.509959999999989</v>
      </c>
      <c r="AH194" s="50">
        <v>24.464760000000012</v>
      </c>
      <c r="AI194" s="50">
        <v>18.010199999999998</v>
      </c>
      <c r="AJ194" s="50">
        <v>17.360879999999998</v>
      </c>
      <c r="AK194" s="50">
        <v>17.428559999999994</v>
      </c>
      <c r="AL194" s="50">
        <v>18.904679999999985</v>
      </c>
      <c r="AM194" s="50">
        <v>21.720360000000003</v>
      </c>
      <c r="AN194" s="50"/>
      <c r="AO194" s="50">
        <f t="shared" ref="AO194:AO252" si="51">AVERAGE(AD194:AM194)</f>
        <v>24.356676</v>
      </c>
      <c r="AP194" s="49">
        <f t="shared" ref="AP194:AP252" si="52">STDEV(AE194:AM194)</f>
        <v>5.6442940110522137</v>
      </c>
      <c r="AQ194" s="49">
        <f t="shared" ref="AQ194:AQ252" si="53">STDEV(AE194:AM194)/SQRT(COUNT(AE194:AM194))</f>
        <v>1.8814313370174045</v>
      </c>
      <c r="AS194" s="50">
        <v>88.66</v>
      </c>
      <c r="AT194" s="50">
        <v>94.335999999999999</v>
      </c>
      <c r="AU194" s="50">
        <v>120.01</v>
      </c>
      <c r="AV194" s="50">
        <v>87.778000000000006</v>
      </c>
      <c r="AW194" s="50">
        <v>46.413000000000011</v>
      </c>
      <c r="AX194" s="50">
        <v>128.89400000000001</v>
      </c>
      <c r="AY194" s="50">
        <v>47.790999999999997</v>
      </c>
      <c r="AZ194" s="50">
        <v>43.014499999999998</v>
      </c>
      <c r="BA194" s="50">
        <v>20.53</v>
      </c>
      <c r="BB194" s="50">
        <v>33.971199999999996</v>
      </c>
      <c r="BC194" s="50">
        <v>26.033899999999988</v>
      </c>
      <c r="BD194" s="50"/>
      <c r="BE194" s="50">
        <f t="shared" ref="BE194:BE252" si="54">AVERAGE(AS194:BC194)</f>
        <v>67.039236363636363</v>
      </c>
      <c r="BF194" s="49">
        <f t="shared" ref="BF194:BF252" si="55">STDEV(AU194:BC194)</f>
        <v>40.477301197835295</v>
      </c>
      <c r="BG194" s="49">
        <f t="shared" ref="BG194:BG252" si="56">STDEV(AU194:BC194)/SQRT(COUNT(AU194:BC194))</f>
        <v>13.492433732611765</v>
      </c>
      <c r="BI194">
        <v>24.001510000000025</v>
      </c>
      <c r="BJ194">
        <v>36.813270000000017</v>
      </c>
      <c r="BK194">
        <v>22.053979999999996</v>
      </c>
      <c r="BL194">
        <v>34.56192999999999</v>
      </c>
      <c r="BM194">
        <v>32.838780000000014</v>
      </c>
      <c r="BN194">
        <v>42.730349999999987</v>
      </c>
      <c r="BO194">
        <v>30.925049999999999</v>
      </c>
      <c r="BP194">
        <v>37.106940000000009</v>
      </c>
      <c r="BQ194">
        <v>34.726250000000007</v>
      </c>
      <c r="BR194">
        <v>37.131640000000019</v>
      </c>
      <c r="BS194">
        <v>36.833290000000019</v>
      </c>
      <c r="BT194">
        <v>61.106760000000008</v>
      </c>
      <c r="BU194">
        <v>51.316459999999992</v>
      </c>
      <c r="BV194">
        <v>39.934699999999992</v>
      </c>
      <c r="BW194">
        <v>21.66540999999998</v>
      </c>
      <c r="BY194" s="50">
        <f t="shared" si="42"/>
        <v>36.249754666666675</v>
      </c>
      <c r="BZ194" s="49">
        <f t="shared" si="43"/>
        <v>10.392385553430026</v>
      </c>
      <c r="CA194" s="49">
        <f t="shared" si="44"/>
        <v>2.6833024117200694</v>
      </c>
    </row>
    <row r="195" spans="1:79" x14ac:dyDescent="0.2">
      <c r="A195" s="54">
        <v>26.692900000000009</v>
      </c>
      <c r="B195" s="54">
        <v>17.209300000000013</v>
      </c>
      <c r="C195" s="54">
        <v>15.568700000000007</v>
      </c>
      <c r="D195" s="54">
        <v>10.26509999999999</v>
      </c>
      <c r="E195" s="54">
        <v>22.428599999999989</v>
      </c>
      <c r="F195" s="54">
        <v>10.272099999999995</v>
      </c>
      <c r="G195" s="54">
        <v>21.826699999999988</v>
      </c>
      <c r="H195" s="54">
        <v>19.740700000000004</v>
      </c>
      <c r="I195" s="54">
        <v>34.786699999999996</v>
      </c>
      <c r="J195" s="54">
        <v>45.654399999999995</v>
      </c>
      <c r="K195" s="50"/>
      <c r="L195" s="50">
        <f t="shared" si="45"/>
        <v>22.444520000000001</v>
      </c>
      <c r="M195" s="49">
        <f t="shared" si="46"/>
        <v>10.994745089743752</v>
      </c>
      <c r="N195" s="49">
        <f t="shared" si="47"/>
        <v>3.4768436776542648</v>
      </c>
      <c r="P195" s="50">
        <v>70.492099999999994</v>
      </c>
      <c r="Q195" s="50">
        <v>30.328500000000005</v>
      </c>
      <c r="R195" s="50">
        <v>39.918899999999994</v>
      </c>
      <c r="S195" s="50">
        <v>59.821799999999996</v>
      </c>
      <c r="T195" s="50">
        <v>59.654200000000003</v>
      </c>
      <c r="U195" s="50">
        <v>26.087100000000007</v>
      </c>
      <c r="V195" s="50">
        <v>43.150599999999997</v>
      </c>
      <c r="W195" s="50">
        <v>56.042200000000008</v>
      </c>
      <c r="X195" s="50">
        <v>33.194699999999983</v>
      </c>
      <c r="Y195" s="50"/>
      <c r="Z195" s="50">
        <f t="shared" si="48"/>
        <v>46.521122222222225</v>
      </c>
      <c r="AA195" s="49">
        <f t="shared" si="49"/>
        <v>15.519898618851981</v>
      </c>
      <c r="AB195" s="49">
        <f t="shared" si="50"/>
        <v>5.1732995396173269</v>
      </c>
      <c r="AD195" s="50">
        <v>37.547400000000003</v>
      </c>
      <c r="AE195" s="50">
        <v>31.877039999999997</v>
      </c>
      <c r="AF195" s="50">
        <v>28.55111999999999</v>
      </c>
      <c r="AG195" s="50">
        <v>26.953920000000004</v>
      </c>
      <c r="AH195" s="50">
        <v>21.396840000000008</v>
      </c>
      <c r="AI195" s="50">
        <v>18.785759999999993</v>
      </c>
      <c r="AJ195" s="50">
        <v>18.923880000000008</v>
      </c>
      <c r="AK195" s="50">
        <v>18.253439999999987</v>
      </c>
      <c r="AL195" s="50">
        <v>17.641079999999988</v>
      </c>
      <c r="AM195" s="50">
        <v>22.684320000000014</v>
      </c>
      <c r="AN195" s="50"/>
      <c r="AO195" s="50">
        <f t="shared" si="51"/>
        <v>24.261479999999999</v>
      </c>
      <c r="AP195" s="49">
        <f t="shared" si="52"/>
        <v>5.1614855713059997</v>
      </c>
      <c r="AQ195" s="49">
        <f t="shared" si="53"/>
        <v>1.7204951904353332</v>
      </c>
      <c r="AS195" s="50">
        <v>87.554000000000002</v>
      </c>
      <c r="AT195" s="50">
        <v>94.528999999999996</v>
      </c>
      <c r="AU195" s="50">
        <v>122.67100000000001</v>
      </c>
      <c r="AV195" s="50">
        <v>83.519000000000005</v>
      </c>
      <c r="AW195" s="50">
        <v>48.341000000000008</v>
      </c>
      <c r="AX195" s="50">
        <v>126.755</v>
      </c>
      <c r="AY195" s="50">
        <v>49.140999999999991</v>
      </c>
      <c r="AZ195" s="50">
        <v>43.094600000000014</v>
      </c>
      <c r="BA195" s="50">
        <v>20.854000000000013</v>
      </c>
      <c r="BB195" s="50">
        <v>33.078199999999995</v>
      </c>
      <c r="BC195" s="50">
        <v>26.900200000000012</v>
      </c>
      <c r="BD195" s="50"/>
      <c r="BE195" s="50">
        <f t="shared" si="54"/>
        <v>66.948818181818197</v>
      </c>
      <c r="BF195" s="49">
        <f t="shared" si="55"/>
        <v>40.010259144263344</v>
      </c>
      <c r="BG195" s="49">
        <f t="shared" si="56"/>
        <v>13.336753048087781</v>
      </c>
      <c r="BI195">
        <v>21.246290000000002</v>
      </c>
      <c r="BJ195">
        <v>39.820949999999982</v>
      </c>
      <c r="BK195">
        <v>22.366889999999998</v>
      </c>
      <c r="BL195">
        <v>36.277019999999979</v>
      </c>
      <c r="BM195">
        <v>32.544589999999999</v>
      </c>
      <c r="BN195">
        <v>41.782129999999995</v>
      </c>
      <c r="BO195">
        <v>27.916589999999999</v>
      </c>
      <c r="BP195">
        <v>33.935980000000015</v>
      </c>
      <c r="BQ195">
        <v>34.233290000000011</v>
      </c>
      <c r="BR195">
        <v>36.305750000000018</v>
      </c>
      <c r="BS195">
        <v>37.884080000000012</v>
      </c>
      <c r="BT195">
        <v>62.854480000000024</v>
      </c>
      <c r="BU195">
        <v>49.055370000000011</v>
      </c>
      <c r="BV195">
        <v>39.344110000000015</v>
      </c>
      <c r="BW195">
        <v>19.566559999999996</v>
      </c>
      <c r="BY195" s="50">
        <f t="shared" ref="BY195:BY253" si="57">AVERAGE(BI195:BW195)</f>
        <v>35.675605333333337</v>
      </c>
      <c r="BZ195" s="49">
        <f t="shared" ref="BZ195:BZ253" si="58">STDEV(BI195:BW195)</f>
        <v>11.055759512199243</v>
      </c>
      <c r="CA195" s="49">
        <f t="shared" ref="CA195:CA253" si="59">STDEV(BI195:BW195)/SQRT(COUNT(BI195:BW195))</f>
        <v>2.8545848313614601</v>
      </c>
    </row>
    <row r="196" spans="1:79" x14ac:dyDescent="0.2">
      <c r="A196" s="54">
        <v>25.25200000000001</v>
      </c>
      <c r="B196" s="54">
        <v>17.691000000000003</v>
      </c>
      <c r="C196" s="54">
        <v>14.152800000000013</v>
      </c>
      <c r="D196" s="54">
        <v>8.2942999999999927</v>
      </c>
      <c r="E196" s="54">
        <v>22.315599999999989</v>
      </c>
      <c r="F196" s="54">
        <v>8.3180000000000121</v>
      </c>
      <c r="G196" s="54">
        <v>23.14009999999999</v>
      </c>
      <c r="H196" s="54">
        <v>19.030900000000003</v>
      </c>
      <c r="I196" s="54">
        <v>33.573300000000003</v>
      </c>
      <c r="J196" s="54">
        <v>43.006299999999996</v>
      </c>
      <c r="K196" s="50"/>
      <c r="L196" s="50">
        <f t="shared" si="45"/>
        <v>21.477430000000005</v>
      </c>
      <c r="M196" s="49">
        <f t="shared" si="46"/>
        <v>10.793284815831855</v>
      </c>
      <c r="N196" s="49">
        <f t="shared" si="47"/>
        <v>3.4131363452939656</v>
      </c>
      <c r="P196" s="50">
        <v>71.706699999999998</v>
      </c>
      <c r="Q196" s="50">
        <v>33.926500000000004</v>
      </c>
      <c r="R196" s="50">
        <v>40.063800000000001</v>
      </c>
      <c r="S196" s="50">
        <v>60.216800000000006</v>
      </c>
      <c r="T196" s="50">
        <v>59.634699999999995</v>
      </c>
      <c r="U196" s="50">
        <v>23.197000000000003</v>
      </c>
      <c r="V196" s="50">
        <v>42.155600000000007</v>
      </c>
      <c r="W196" s="50">
        <v>56.982900000000001</v>
      </c>
      <c r="X196" s="50">
        <v>31.901299999999992</v>
      </c>
      <c r="Y196" s="50"/>
      <c r="Z196" s="50">
        <f t="shared" si="48"/>
        <v>46.642811111111115</v>
      </c>
      <c r="AA196" s="49">
        <f t="shared" si="49"/>
        <v>16.125676510029315</v>
      </c>
      <c r="AB196" s="49">
        <f t="shared" si="50"/>
        <v>5.3752255033431053</v>
      </c>
      <c r="AD196" s="50">
        <v>37.013639999999988</v>
      </c>
      <c r="AE196" s="50">
        <v>32.72435999999999</v>
      </c>
      <c r="AF196" s="50">
        <v>26.17944000000001</v>
      </c>
      <c r="AG196" s="50">
        <v>29.202599999999993</v>
      </c>
      <c r="AH196" s="50">
        <v>20.061360000000011</v>
      </c>
      <c r="AI196" s="50">
        <v>19.479479999999999</v>
      </c>
      <c r="AJ196" s="50">
        <v>20.277840000000001</v>
      </c>
      <c r="AK196" s="50">
        <v>20.330280000000005</v>
      </c>
      <c r="AL196" s="50">
        <v>20.500319999999988</v>
      </c>
      <c r="AM196" s="50">
        <v>23.160119999999981</v>
      </c>
      <c r="AN196" s="50"/>
      <c r="AO196" s="50">
        <f t="shared" si="51"/>
        <v>24.892943999999996</v>
      </c>
      <c r="AP196" s="49">
        <f t="shared" si="52"/>
        <v>4.7736322321687048</v>
      </c>
      <c r="AQ196" s="49">
        <f t="shared" si="53"/>
        <v>1.5912107440562349</v>
      </c>
      <c r="AS196" s="50">
        <v>85.570999999999998</v>
      </c>
      <c r="AT196" s="50">
        <v>94.655000000000001</v>
      </c>
      <c r="AU196" s="50">
        <v>121.161</v>
      </c>
      <c r="AV196" s="50">
        <v>84.727999999999994</v>
      </c>
      <c r="AW196" s="50">
        <v>44.03</v>
      </c>
      <c r="AX196" s="50">
        <v>123.721</v>
      </c>
      <c r="AY196" s="50">
        <v>52.018000000000001</v>
      </c>
      <c r="AZ196" s="50">
        <v>40.086399999999998</v>
      </c>
      <c r="BA196" s="50">
        <v>20.59899999999999</v>
      </c>
      <c r="BB196" s="50">
        <v>36.583500000000001</v>
      </c>
      <c r="BC196" s="50">
        <v>25.834300000000013</v>
      </c>
      <c r="BD196" s="50"/>
      <c r="BE196" s="50">
        <f t="shared" si="54"/>
        <v>66.271563636363638</v>
      </c>
      <c r="BF196" s="49">
        <f t="shared" si="55"/>
        <v>39.349952396000432</v>
      </c>
      <c r="BG196" s="49">
        <f t="shared" si="56"/>
        <v>13.116650798666811</v>
      </c>
      <c r="BI196">
        <v>20.240610000000018</v>
      </c>
      <c r="BJ196">
        <v>40.469520000000017</v>
      </c>
      <c r="BK196">
        <v>22.278749999999988</v>
      </c>
      <c r="BL196">
        <v>35.397180000000006</v>
      </c>
      <c r="BM196">
        <v>32.191379999999995</v>
      </c>
      <c r="BN196">
        <v>39.900119999999987</v>
      </c>
      <c r="BO196">
        <v>26.253630000000001</v>
      </c>
      <c r="BP196">
        <v>34.059350000000009</v>
      </c>
      <c r="BQ196">
        <v>34.687769999999986</v>
      </c>
      <c r="BR196">
        <v>35.27264000000001</v>
      </c>
      <c r="BS196">
        <v>37.974819999999994</v>
      </c>
      <c r="BT196">
        <v>65.023400000000009</v>
      </c>
      <c r="BU196">
        <v>47.468850000000003</v>
      </c>
      <c r="BV196">
        <v>36.833290000000019</v>
      </c>
      <c r="BW196">
        <v>19.254560000000026</v>
      </c>
      <c r="BY196" s="50">
        <f t="shared" si="57"/>
        <v>35.153724666666676</v>
      </c>
      <c r="BZ196" s="49">
        <f t="shared" si="58"/>
        <v>11.451294482701101</v>
      </c>
      <c r="CA196" s="49">
        <f t="shared" si="59"/>
        <v>2.9567115216012159</v>
      </c>
    </row>
    <row r="197" spans="1:79" x14ac:dyDescent="0.2">
      <c r="A197" s="54">
        <v>22.35560000000001</v>
      </c>
      <c r="B197" s="54">
        <v>16.453000000000003</v>
      </c>
      <c r="C197" s="54">
        <v>13.931099999999986</v>
      </c>
      <c r="D197" s="54">
        <v>6.5178999999999974</v>
      </c>
      <c r="E197" s="54">
        <v>22.101599999999991</v>
      </c>
      <c r="F197" s="54">
        <v>6.1914999999999907</v>
      </c>
      <c r="G197" s="54">
        <v>24.240199999999987</v>
      </c>
      <c r="H197" s="54">
        <v>19.1173</v>
      </c>
      <c r="I197" s="54">
        <v>30.711299999999994</v>
      </c>
      <c r="J197" s="54">
        <v>41.145799999999994</v>
      </c>
      <c r="K197" s="50"/>
      <c r="L197" s="50">
        <f t="shared" si="45"/>
        <v>20.276529999999998</v>
      </c>
      <c r="M197" s="49">
        <f t="shared" si="46"/>
        <v>10.602361346212765</v>
      </c>
      <c r="N197" s="49">
        <f t="shared" si="47"/>
        <v>3.352761043016137</v>
      </c>
      <c r="P197" s="50">
        <v>69.959500000000006</v>
      </c>
      <c r="Q197" s="50">
        <v>36.101200000000006</v>
      </c>
      <c r="R197" s="50">
        <v>40.522000000000006</v>
      </c>
      <c r="S197" s="50">
        <v>60.745699999999999</v>
      </c>
      <c r="T197" s="50">
        <v>62.529700000000005</v>
      </c>
      <c r="U197" s="50">
        <v>24.066299999999998</v>
      </c>
      <c r="V197" s="50">
        <v>40.928600000000003</v>
      </c>
      <c r="W197" s="50">
        <v>55.847099999999983</v>
      </c>
      <c r="X197" s="50">
        <v>29.975599999999986</v>
      </c>
      <c r="Y197" s="50"/>
      <c r="Z197" s="50">
        <f t="shared" si="48"/>
        <v>46.741744444444443</v>
      </c>
      <c r="AA197" s="49">
        <f t="shared" si="49"/>
        <v>16.001251592852878</v>
      </c>
      <c r="AB197" s="49">
        <f t="shared" si="50"/>
        <v>5.333750530950959</v>
      </c>
      <c r="AD197" s="50">
        <v>37.834799999999994</v>
      </c>
      <c r="AE197" s="50">
        <v>31.644719999999992</v>
      </c>
      <c r="AF197" s="50">
        <v>25.506839999999986</v>
      </c>
      <c r="AG197" s="50">
        <v>29.584679999999992</v>
      </c>
      <c r="AH197" s="50">
        <v>19.913280000000007</v>
      </c>
      <c r="AI197" s="50">
        <v>18.941999999999997</v>
      </c>
      <c r="AJ197" s="50">
        <v>20.893079999999998</v>
      </c>
      <c r="AK197" s="50">
        <v>22.284119999999994</v>
      </c>
      <c r="AL197" s="50">
        <v>20.396519999999985</v>
      </c>
      <c r="AM197" s="50">
        <v>22.633079999999982</v>
      </c>
      <c r="AN197" s="50"/>
      <c r="AO197" s="50">
        <f t="shared" si="51"/>
        <v>24.963311999999995</v>
      </c>
      <c r="AP197" s="49">
        <f t="shared" si="52"/>
        <v>4.4675884416091902</v>
      </c>
      <c r="AQ197" s="49">
        <f t="shared" si="53"/>
        <v>1.4891961472030635</v>
      </c>
      <c r="AS197" s="50">
        <v>80.694000000000003</v>
      </c>
      <c r="AT197" s="50">
        <v>97.555000000000007</v>
      </c>
      <c r="AU197" s="50">
        <v>112.401</v>
      </c>
      <c r="AV197" s="50">
        <v>81.989000000000004</v>
      </c>
      <c r="AW197" s="50">
        <v>44.544000000000011</v>
      </c>
      <c r="AX197" s="50">
        <v>129.16500000000002</v>
      </c>
      <c r="AY197" s="50">
        <v>51.52600000000001</v>
      </c>
      <c r="AZ197" s="50">
        <v>40.891400000000004</v>
      </c>
      <c r="BA197" s="50">
        <v>18.016999999999996</v>
      </c>
      <c r="BB197" s="50">
        <v>34.405799999999999</v>
      </c>
      <c r="BC197" s="50">
        <v>24.831299999999999</v>
      </c>
      <c r="BD197" s="50"/>
      <c r="BE197" s="50">
        <f t="shared" si="54"/>
        <v>65.092681818181831</v>
      </c>
      <c r="BF197" s="49">
        <f t="shared" si="55"/>
        <v>39.279342342056133</v>
      </c>
      <c r="BG197" s="49">
        <f t="shared" si="56"/>
        <v>13.093114114018711</v>
      </c>
      <c r="BI197">
        <v>21.286590000000004</v>
      </c>
      <c r="BJ197">
        <v>40.660620000000009</v>
      </c>
      <c r="BK197">
        <v>21.696090000000012</v>
      </c>
      <c r="BL197">
        <v>36.814959999999999</v>
      </c>
      <c r="BM197">
        <v>32.656130000000019</v>
      </c>
      <c r="BN197">
        <v>38.996100000000027</v>
      </c>
      <c r="BO197">
        <v>25.957229999999981</v>
      </c>
      <c r="BP197">
        <v>33.905429999999996</v>
      </c>
      <c r="BQ197">
        <v>34.933600000000027</v>
      </c>
      <c r="BR197">
        <v>33.014929999999993</v>
      </c>
      <c r="BS197">
        <v>37.35511000000001</v>
      </c>
      <c r="BT197">
        <v>67.001090000000005</v>
      </c>
      <c r="BU197">
        <v>45.674070000000015</v>
      </c>
      <c r="BV197">
        <v>34.772920000000013</v>
      </c>
      <c r="BW197">
        <v>20.405190000000019</v>
      </c>
      <c r="BY197" s="50">
        <f t="shared" si="57"/>
        <v>35.008670666666681</v>
      </c>
      <c r="BZ197" s="49">
        <f t="shared" si="58"/>
        <v>11.543014434628203</v>
      </c>
      <c r="CA197" s="49">
        <f t="shared" si="59"/>
        <v>2.9803935113564566</v>
      </c>
    </row>
    <row r="198" spans="1:79" x14ac:dyDescent="0.2">
      <c r="A198" s="54">
        <v>21.466499999999996</v>
      </c>
      <c r="B198" s="54">
        <v>14.074099999999987</v>
      </c>
      <c r="C198" s="54">
        <v>14.325400000000002</v>
      </c>
      <c r="D198" s="54">
        <v>7.9248000000000047</v>
      </c>
      <c r="E198" s="54">
        <v>19.747800000000012</v>
      </c>
      <c r="F198" s="54">
        <v>3.8300000000000125</v>
      </c>
      <c r="G198" s="54">
        <v>23.687399999999997</v>
      </c>
      <c r="H198" s="54">
        <v>20.611099999999993</v>
      </c>
      <c r="I198" s="54">
        <v>29.288899999999998</v>
      </c>
      <c r="J198" s="54">
        <v>40.162000000000006</v>
      </c>
      <c r="K198" s="50"/>
      <c r="L198" s="50">
        <f t="shared" si="45"/>
        <v>19.511800000000001</v>
      </c>
      <c r="M198" s="49">
        <f t="shared" si="46"/>
        <v>10.441305978766355</v>
      </c>
      <c r="N198" s="49">
        <f t="shared" si="47"/>
        <v>3.3018308639635379</v>
      </c>
      <c r="P198" s="50">
        <v>69.876900000000006</v>
      </c>
      <c r="Q198" s="50">
        <v>32.788899999999998</v>
      </c>
      <c r="R198" s="50">
        <v>39.6113</v>
      </c>
      <c r="S198" s="50">
        <v>62.537400000000005</v>
      </c>
      <c r="T198" s="50">
        <v>65.445700000000002</v>
      </c>
      <c r="U198" s="50">
        <v>26.201899999999995</v>
      </c>
      <c r="V198" s="50">
        <v>41.305099999999996</v>
      </c>
      <c r="W198" s="50">
        <v>54.996499999999997</v>
      </c>
      <c r="X198" s="50">
        <v>29.414899999999989</v>
      </c>
      <c r="Y198" s="50"/>
      <c r="Z198" s="50">
        <f t="shared" si="48"/>
        <v>46.908733333333331</v>
      </c>
      <c r="AA198" s="49">
        <f t="shared" si="49"/>
        <v>16.581816430958359</v>
      </c>
      <c r="AB198" s="49">
        <f t="shared" si="50"/>
        <v>5.5272721436527865</v>
      </c>
      <c r="AD198" s="50">
        <v>38.584319999999998</v>
      </c>
      <c r="AE198" s="50">
        <v>29.252280000000006</v>
      </c>
      <c r="AF198" s="50">
        <v>26.836439999999993</v>
      </c>
      <c r="AG198" s="50">
        <v>30.287519999999994</v>
      </c>
      <c r="AH198" s="50">
        <v>20.938199999999995</v>
      </c>
      <c r="AI198" s="50">
        <v>20.814599999999984</v>
      </c>
      <c r="AJ198" s="50">
        <v>21.178200000000015</v>
      </c>
      <c r="AK198" s="50">
        <v>21.975959999999997</v>
      </c>
      <c r="AL198" s="50">
        <v>19.076160000000016</v>
      </c>
      <c r="AM198" s="50">
        <v>21.05111999999999</v>
      </c>
      <c r="AN198" s="50"/>
      <c r="AO198" s="50">
        <f t="shared" si="51"/>
        <v>24.999479999999998</v>
      </c>
      <c r="AP198" s="49">
        <f t="shared" si="52"/>
        <v>4.1434453290468314</v>
      </c>
      <c r="AQ198" s="49">
        <f t="shared" si="53"/>
        <v>1.3811484430156105</v>
      </c>
      <c r="AS198" s="50">
        <v>82.88</v>
      </c>
      <c r="AT198" s="50">
        <v>99.272999999999996</v>
      </c>
      <c r="AU198" s="50">
        <v>110.759</v>
      </c>
      <c r="AV198" s="50">
        <v>84.724000000000004</v>
      </c>
      <c r="AW198" s="50">
        <v>45.788000000000011</v>
      </c>
      <c r="AX198" s="50">
        <v>126.95399999999999</v>
      </c>
      <c r="AY198" s="50">
        <v>50.908999999999992</v>
      </c>
      <c r="AZ198" s="50">
        <v>45.951400000000007</v>
      </c>
      <c r="BA198" s="50">
        <v>17.955999999999989</v>
      </c>
      <c r="BB198" s="50">
        <v>38.959000000000003</v>
      </c>
      <c r="BC198" s="50">
        <v>22.789500000000004</v>
      </c>
      <c r="BD198" s="50"/>
      <c r="BE198" s="50">
        <f t="shared" si="54"/>
        <v>66.085718181818166</v>
      </c>
      <c r="BF198" s="49">
        <f t="shared" si="55"/>
        <v>38.316240762255212</v>
      </c>
      <c r="BG198" s="49">
        <f t="shared" si="56"/>
        <v>12.77208025408507</v>
      </c>
      <c r="BI198">
        <v>21.660340000000005</v>
      </c>
      <c r="BJ198">
        <v>40.055340000000015</v>
      </c>
      <c r="BK198">
        <v>21.396960000000021</v>
      </c>
      <c r="BL198">
        <v>38.978809999999996</v>
      </c>
      <c r="BM198">
        <v>32.805500000000023</v>
      </c>
      <c r="BN198">
        <v>38.555270000000021</v>
      </c>
      <c r="BO198">
        <v>24.315070000000006</v>
      </c>
      <c r="BP198">
        <v>32.075030000000012</v>
      </c>
      <c r="BQ198">
        <v>34.39631</v>
      </c>
      <c r="BR198">
        <v>32.320990000000009</v>
      </c>
      <c r="BS198">
        <v>36.116210000000009</v>
      </c>
      <c r="BT198">
        <v>67.575559999999996</v>
      </c>
      <c r="BU198">
        <v>44.595719999999986</v>
      </c>
      <c r="BV198">
        <v>34.352240000000009</v>
      </c>
      <c r="BW198">
        <v>21.508889999999994</v>
      </c>
      <c r="BY198" s="50">
        <f t="shared" si="57"/>
        <v>34.71388266666667</v>
      </c>
      <c r="BZ198" s="49">
        <f t="shared" si="58"/>
        <v>11.61215397464809</v>
      </c>
      <c r="CA198" s="49">
        <f t="shared" si="59"/>
        <v>2.9982452638272208</v>
      </c>
    </row>
    <row r="199" spans="1:79" x14ac:dyDescent="0.2">
      <c r="A199" s="54">
        <v>22.333100000000002</v>
      </c>
      <c r="B199" s="54">
        <v>13.290400000000005</v>
      </c>
      <c r="C199" s="54">
        <v>15.211800000000011</v>
      </c>
      <c r="D199" s="54">
        <v>8.6773000000000025</v>
      </c>
      <c r="E199" s="54">
        <v>19.250499999999988</v>
      </c>
      <c r="F199" s="54">
        <v>1.2463999999999942</v>
      </c>
      <c r="G199" s="54">
        <v>22.42240000000001</v>
      </c>
      <c r="H199" s="54">
        <v>20.827200000000005</v>
      </c>
      <c r="I199" s="54">
        <v>30.979200000000006</v>
      </c>
      <c r="J199" s="54">
        <v>41.360299999999995</v>
      </c>
      <c r="K199" s="50"/>
      <c r="L199" s="50">
        <f t="shared" si="45"/>
        <v>19.559860000000004</v>
      </c>
      <c r="M199" s="49">
        <f t="shared" si="46"/>
        <v>11.231266098827263</v>
      </c>
      <c r="N199" s="49">
        <f t="shared" si="47"/>
        <v>3.5516381879727916</v>
      </c>
      <c r="P199" s="50">
        <v>70.828900000000004</v>
      </c>
      <c r="Q199" s="50">
        <v>30.856300000000005</v>
      </c>
      <c r="R199" s="50">
        <v>37.160799999999995</v>
      </c>
      <c r="S199" s="50">
        <v>60.024799999999999</v>
      </c>
      <c r="T199" s="50">
        <v>62.914000000000001</v>
      </c>
      <c r="U199" s="50">
        <v>28.029799999999994</v>
      </c>
      <c r="V199" s="50">
        <v>42.312700000000007</v>
      </c>
      <c r="W199" s="50">
        <v>56.174599999999998</v>
      </c>
      <c r="X199" s="50">
        <v>31.259099999999989</v>
      </c>
      <c r="Y199" s="50"/>
      <c r="Z199" s="50">
        <f t="shared" si="48"/>
        <v>46.617888888888892</v>
      </c>
      <c r="AA199" s="49">
        <f t="shared" si="49"/>
        <v>16.049223500565724</v>
      </c>
      <c r="AB199" s="49">
        <f t="shared" si="50"/>
        <v>5.3497411668552415</v>
      </c>
      <c r="AD199" s="50">
        <v>39.003959999999992</v>
      </c>
      <c r="AE199" s="50">
        <v>29.774280000000008</v>
      </c>
      <c r="AF199" s="50">
        <v>28.183920000000011</v>
      </c>
      <c r="AG199" s="50">
        <v>29.7864</v>
      </c>
      <c r="AH199" s="50">
        <v>22.828200000000013</v>
      </c>
      <c r="AI199" s="50">
        <v>22.511039999999991</v>
      </c>
      <c r="AJ199" s="50">
        <v>21.816000000000006</v>
      </c>
      <c r="AK199" s="50">
        <v>20.025240000000007</v>
      </c>
      <c r="AL199" s="50">
        <v>19.351559999999981</v>
      </c>
      <c r="AM199" s="50">
        <v>20.413199999999993</v>
      </c>
      <c r="AN199" s="50"/>
      <c r="AO199" s="50">
        <f t="shared" si="51"/>
        <v>25.36938</v>
      </c>
      <c r="AP199" s="49">
        <f t="shared" si="52"/>
        <v>4.2244972413768123</v>
      </c>
      <c r="AQ199" s="49">
        <f t="shared" si="53"/>
        <v>1.4081657471256042</v>
      </c>
      <c r="AS199" s="50">
        <v>82.662999999999997</v>
      </c>
      <c r="AT199" s="50">
        <v>96.001999999999995</v>
      </c>
      <c r="AU199" s="50">
        <v>110.32899999999999</v>
      </c>
      <c r="AV199" s="50">
        <v>77.816000000000003</v>
      </c>
      <c r="AW199" s="50">
        <v>45.319999999999993</v>
      </c>
      <c r="AX199" s="50">
        <v>128.328</v>
      </c>
      <c r="AY199" s="50">
        <v>53.454999999999998</v>
      </c>
      <c r="AZ199" s="50">
        <v>45.468299999999999</v>
      </c>
      <c r="BA199" s="50">
        <v>18.817000000000007</v>
      </c>
      <c r="BB199" s="50">
        <v>37.204099999999997</v>
      </c>
      <c r="BC199" s="50">
        <v>26.833300000000008</v>
      </c>
      <c r="BD199" s="50"/>
      <c r="BE199" s="50">
        <f t="shared" si="54"/>
        <v>65.65779090909092</v>
      </c>
      <c r="BF199" s="49">
        <f t="shared" si="55"/>
        <v>37.588145222600147</v>
      </c>
      <c r="BG199" s="49">
        <f t="shared" si="56"/>
        <v>12.529381740866716</v>
      </c>
      <c r="BI199">
        <v>19.91782000000002</v>
      </c>
      <c r="BJ199">
        <v>38.767300000000006</v>
      </c>
      <c r="BK199">
        <v>19.787949999999995</v>
      </c>
      <c r="BL199">
        <v>39.424450000000022</v>
      </c>
      <c r="BM199">
        <v>31.114199999999997</v>
      </c>
      <c r="BN199">
        <v>36.92962</v>
      </c>
      <c r="BO199">
        <v>23.255440000000007</v>
      </c>
      <c r="BP199">
        <v>30.159610000000015</v>
      </c>
      <c r="BQ199">
        <v>33.453549999999993</v>
      </c>
      <c r="BR199">
        <v>31.99754999999999</v>
      </c>
      <c r="BS199">
        <v>34.785140000000013</v>
      </c>
      <c r="BT199">
        <v>68.823690000000028</v>
      </c>
      <c r="BU199">
        <v>46.408440000000013</v>
      </c>
      <c r="BV199">
        <v>36.004930000000002</v>
      </c>
      <c r="BW199">
        <v>20.598500000000001</v>
      </c>
      <c r="BY199" s="50">
        <f t="shared" si="57"/>
        <v>34.095212666666676</v>
      </c>
      <c r="BZ199" s="49">
        <f t="shared" si="58"/>
        <v>12.405684864575749</v>
      </c>
      <c r="CA199" s="49">
        <f t="shared" si="59"/>
        <v>3.203134058586619</v>
      </c>
    </row>
    <row r="200" spans="1:79" x14ac:dyDescent="0.2">
      <c r="A200" s="54">
        <v>23.584100000000007</v>
      </c>
      <c r="B200" s="54">
        <v>14.66749999999999</v>
      </c>
      <c r="C200" s="54">
        <v>17.264900000000011</v>
      </c>
      <c r="D200" s="54">
        <v>6.9891000000000076</v>
      </c>
      <c r="E200" s="54">
        <v>20.055000000000007</v>
      </c>
      <c r="F200" s="54">
        <v>-0.36820000000000164</v>
      </c>
      <c r="G200" s="54">
        <v>21.471100000000007</v>
      </c>
      <c r="H200" s="54">
        <v>18.570999999999998</v>
      </c>
      <c r="I200" s="54">
        <v>33.704400000000007</v>
      </c>
      <c r="J200" s="54">
        <v>40.028099999999995</v>
      </c>
      <c r="K200" s="50"/>
      <c r="L200" s="50">
        <f t="shared" si="45"/>
        <v>19.596700000000006</v>
      </c>
      <c r="M200" s="49">
        <f t="shared" si="46"/>
        <v>11.663938978273544</v>
      </c>
      <c r="N200" s="49">
        <f t="shared" si="47"/>
        <v>3.6884613660561616</v>
      </c>
      <c r="P200" s="50">
        <v>69.755899999999997</v>
      </c>
      <c r="Q200" s="50">
        <v>31.525199999999998</v>
      </c>
      <c r="R200" s="50">
        <v>36.102599999999995</v>
      </c>
      <c r="S200" s="50">
        <v>53.252499999999998</v>
      </c>
      <c r="T200" s="50">
        <v>62.7804</v>
      </c>
      <c r="U200" s="50">
        <v>27.414500000000004</v>
      </c>
      <c r="V200" s="50">
        <v>43.612799999999993</v>
      </c>
      <c r="W200" s="50">
        <v>56.722199999999987</v>
      </c>
      <c r="X200" s="50">
        <v>34.122199999999992</v>
      </c>
      <c r="Y200" s="50"/>
      <c r="Z200" s="50">
        <f t="shared" si="48"/>
        <v>46.143144444444438</v>
      </c>
      <c r="AA200" s="49">
        <f t="shared" si="49"/>
        <v>15.054005089187328</v>
      </c>
      <c r="AB200" s="49">
        <f t="shared" si="50"/>
        <v>5.0180016963957756</v>
      </c>
      <c r="AD200" s="50">
        <v>39.524160000000002</v>
      </c>
      <c r="AE200" s="50">
        <v>29.809200000000008</v>
      </c>
      <c r="AF200" s="50">
        <v>27.890279999999983</v>
      </c>
      <c r="AG200" s="50">
        <v>28.765200000000004</v>
      </c>
      <c r="AH200" s="50">
        <v>23.33603999999999</v>
      </c>
      <c r="AI200" s="50">
        <v>20.74283999999999</v>
      </c>
      <c r="AJ200" s="50">
        <v>21.63732000000001</v>
      </c>
      <c r="AK200" s="50">
        <v>17.610720000000004</v>
      </c>
      <c r="AL200" s="50">
        <v>19.03596000000001</v>
      </c>
      <c r="AM200" s="50">
        <v>21.536039999999989</v>
      </c>
      <c r="AN200" s="50"/>
      <c r="AO200" s="50">
        <f t="shared" si="51"/>
        <v>24.988776000000001</v>
      </c>
      <c r="AP200" s="49">
        <f t="shared" si="52"/>
        <v>4.4190808796852572</v>
      </c>
      <c r="AQ200" s="49">
        <f t="shared" si="53"/>
        <v>1.4730269598950858</v>
      </c>
      <c r="AS200" s="50">
        <v>82.162999999999997</v>
      </c>
      <c r="AT200" s="50">
        <v>95.021000000000001</v>
      </c>
      <c r="AU200" s="50">
        <v>108.053</v>
      </c>
      <c r="AV200" s="50">
        <v>76.944000000000003</v>
      </c>
      <c r="AW200" s="50">
        <v>47.108000000000004</v>
      </c>
      <c r="AX200" s="50">
        <v>129.875</v>
      </c>
      <c r="AY200" s="50">
        <v>55.468999999999994</v>
      </c>
      <c r="AZ200" s="50">
        <v>46.67349999999999</v>
      </c>
      <c r="BA200" s="50">
        <v>18.699999999999989</v>
      </c>
      <c r="BB200" s="50">
        <v>37.0107</v>
      </c>
      <c r="BC200" s="50">
        <v>31.7988</v>
      </c>
      <c r="BD200" s="50"/>
      <c r="BE200" s="50">
        <f t="shared" si="54"/>
        <v>66.256</v>
      </c>
      <c r="BF200" s="49">
        <f t="shared" si="55"/>
        <v>36.840037118945439</v>
      </c>
      <c r="BG200" s="49">
        <f t="shared" si="56"/>
        <v>12.280012372981814</v>
      </c>
      <c r="BI200">
        <v>18.171789999999987</v>
      </c>
      <c r="BJ200">
        <v>37.770330000000016</v>
      </c>
      <c r="BK200">
        <v>17.938310000000001</v>
      </c>
      <c r="BL200">
        <v>38.171379999999985</v>
      </c>
      <c r="BM200">
        <v>28.136549999999986</v>
      </c>
      <c r="BN200">
        <v>34.826869999999985</v>
      </c>
      <c r="BO200">
        <v>22.621170000000006</v>
      </c>
      <c r="BP200">
        <v>29.026530000000008</v>
      </c>
      <c r="BQ200">
        <v>32.487000000000009</v>
      </c>
      <c r="BR200">
        <v>28.537209999999988</v>
      </c>
      <c r="BS200">
        <v>33.416240000000016</v>
      </c>
      <c r="BT200">
        <v>69.770089999999982</v>
      </c>
      <c r="BU200">
        <v>48.144720000000007</v>
      </c>
      <c r="BV200">
        <v>38.09935999999999</v>
      </c>
      <c r="BW200">
        <v>18.343000000000018</v>
      </c>
      <c r="BY200" s="50">
        <f t="shared" si="57"/>
        <v>33.030703333333335</v>
      </c>
      <c r="BZ200" s="49">
        <f t="shared" si="58"/>
        <v>13.334436287780621</v>
      </c>
      <c r="CA200" s="49">
        <f t="shared" si="59"/>
        <v>3.4429366449092127</v>
      </c>
    </row>
    <row r="201" spans="1:79" x14ac:dyDescent="0.2">
      <c r="A201" s="54">
        <v>23.843500000000006</v>
      </c>
      <c r="B201" s="54">
        <v>15.231200000000001</v>
      </c>
      <c r="C201" s="54">
        <v>17.817800000000005</v>
      </c>
      <c r="D201" s="54">
        <v>5.910899999999998</v>
      </c>
      <c r="E201" s="54">
        <v>21.529200000000003</v>
      </c>
      <c r="F201" s="54">
        <v>0.13269999999999982</v>
      </c>
      <c r="G201" s="54">
        <v>20.459000000000003</v>
      </c>
      <c r="H201" s="54">
        <v>17.055599999999998</v>
      </c>
      <c r="I201" s="54">
        <v>34.845200000000006</v>
      </c>
      <c r="J201" s="54">
        <v>37.137600000000006</v>
      </c>
      <c r="K201" s="50"/>
      <c r="L201" s="50">
        <f t="shared" si="45"/>
        <v>19.396270000000005</v>
      </c>
      <c r="M201" s="49">
        <f t="shared" si="46"/>
        <v>11.338916827070483</v>
      </c>
      <c r="N201" s="49">
        <f t="shared" si="47"/>
        <v>3.5856803372752308</v>
      </c>
      <c r="P201" s="50">
        <v>71.8018</v>
      </c>
      <c r="Q201" s="50">
        <v>31.207700000000003</v>
      </c>
      <c r="R201" s="50">
        <v>36.352699999999999</v>
      </c>
      <c r="S201" s="50">
        <v>51.458799999999997</v>
      </c>
      <c r="T201" s="50">
        <v>60.145700000000005</v>
      </c>
      <c r="U201" s="50">
        <v>26.301299999999998</v>
      </c>
      <c r="V201" s="50">
        <v>43.381</v>
      </c>
      <c r="W201" s="50">
        <v>55.620100000000008</v>
      </c>
      <c r="X201" s="50">
        <v>34.823000000000008</v>
      </c>
      <c r="Y201" s="50"/>
      <c r="Z201" s="50">
        <f t="shared" si="48"/>
        <v>45.676899999999996</v>
      </c>
      <c r="AA201" s="49">
        <f t="shared" si="49"/>
        <v>15.078730048316439</v>
      </c>
      <c r="AB201" s="49">
        <f t="shared" si="50"/>
        <v>5.026243349438813</v>
      </c>
      <c r="AD201" s="50">
        <v>36.899039999999999</v>
      </c>
      <c r="AE201" s="50">
        <v>29.176559999999981</v>
      </c>
      <c r="AF201" s="50">
        <v>28.38288</v>
      </c>
      <c r="AG201" s="50">
        <v>25.655400000000007</v>
      </c>
      <c r="AH201" s="50">
        <v>23.741160000000001</v>
      </c>
      <c r="AI201" s="50">
        <v>17.910599999999999</v>
      </c>
      <c r="AJ201" s="50">
        <v>19.87944000000001</v>
      </c>
      <c r="AK201" s="50">
        <v>17.696400000000015</v>
      </c>
      <c r="AL201" s="50">
        <v>19.695839999999986</v>
      </c>
      <c r="AM201" s="50">
        <v>22.195799999999995</v>
      </c>
      <c r="AN201" s="50"/>
      <c r="AO201" s="50">
        <f t="shared" si="51"/>
        <v>24.123311999999999</v>
      </c>
      <c r="AP201" s="49">
        <f t="shared" si="52"/>
        <v>4.3195536193454052</v>
      </c>
      <c r="AQ201" s="49">
        <f t="shared" si="53"/>
        <v>1.4398512064484683</v>
      </c>
      <c r="AS201" s="50">
        <v>81.558000000000007</v>
      </c>
      <c r="AT201" s="50">
        <v>95.162999999999997</v>
      </c>
      <c r="AU201" s="50">
        <v>103.21299999999999</v>
      </c>
      <c r="AV201" s="50">
        <v>75.977999999999994</v>
      </c>
      <c r="AW201" s="50">
        <v>47.332999999999998</v>
      </c>
      <c r="AX201" s="50">
        <v>132.80500000000001</v>
      </c>
      <c r="AY201" s="50">
        <v>50.919000000000011</v>
      </c>
      <c r="AZ201" s="50">
        <v>45.670800000000014</v>
      </c>
      <c r="BA201" s="50">
        <v>22.350999999999999</v>
      </c>
      <c r="BB201" s="50">
        <v>33.858999999999995</v>
      </c>
      <c r="BC201" s="50">
        <v>31.119400000000013</v>
      </c>
      <c r="BD201" s="50"/>
      <c r="BE201" s="50">
        <f t="shared" si="54"/>
        <v>65.45174545454546</v>
      </c>
      <c r="BF201" s="49">
        <f t="shared" si="55"/>
        <v>36.75116856565392</v>
      </c>
      <c r="BG201" s="49">
        <f t="shared" si="56"/>
        <v>12.250389521884641</v>
      </c>
      <c r="BI201">
        <v>17.751630000000006</v>
      </c>
      <c r="BJ201">
        <v>35.985950000000003</v>
      </c>
      <c r="BK201">
        <v>14.759810000000002</v>
      </c>
      <c r="BL201">
        <v>38.941240000000008</v>
      </c>
      <c r="BM201">
        <v>26.040170000000003</v>
      </c>
      <c r="BN201">
        <v>33.238659999999996</v>
      </c>
      <c r="BO201">
        <v>23.329930000000004</v>
      </c>
      <c r="BP201">
        <v>28.647190000000023</v>
      </c>
      <c r="BQ201">
        <v>33.973289999999992</v>
      </c>
      <c r="BR201">
        <v>25.076869999999985</v>
      </c>
      <c r="BS201">
        <v>31.878469999999993</v>
      </c>
      <c r="BT201">
        <v>70.340139999999991</v>
      </c>
      <c r="BU201">
        <v>51.106380000000001</v>
      </c>
      <c r="BV201">
        <v>37.258130000000008</v>
      </c>
      <c r="BW201">
        <v>17.150900000000021</v>
      </c>
      <c r="BY201" s="50">
        <f t="shared" si="57"/>
        <v>32.365250666666668</v>
      </c>
      <c r="BZ201" s="49">
        <f t="shared" si="58"/>
        <v>14.194503853375519</v>
      </c>
      <c r="CA201" s="49">
        <f t="shared" si="59"/>
        <v>3.665005135453359</v>
      </c>
    </row>
    <row r="202" spans="1:79" x14ac:dyDescent="0.2">
      <c r="A202" s="54">
        <v>23.135300000000001</v>
      </c>
      <c r="B202" s="54">
        <v>14.479700000000008</v>
      </c>
      <c r="C202" s="54">
        <v>19.066399999999987</v>
      </c>
      <c r="D202" s="54">
        <v>6.4694000000000074</v>
      </c>
      <c r="E202" s="54">
        <v>21.548399999999987</v>
      </c>
      <c r="F202" s="54">
        <v>2.5643000000000029</v>
      </c>
      <c r="G202" s="54">
        <v>17.437099999999987</v>
      </c>
      <c r="H202" s="54">
        <v>16.074099999999987</v>
      </c>
      <c r="I202" s="54">
        <v>36.365600000000001</v>
      </c>
      <c r="J202" s="54">
        <v>36.136499999999998</v>
      </c>
      <c r="K202" s="50"/>
      <c r="L202" s="50">
        <f t="shared" si="45"/>
        <v>19.327679999999997</v>
      </c>
      <c r="M202" s="49">
        <f t="shared" si="46"/>
        <v>10.935844434986359</v>
      </c>
      <c r="N202" s="49">
        <f t="shared" si="47"/>
        <v>3.4582176551834056</v>
      </c>
      <c r="P202" s="50">
        <v>67.845299999999995</v>
      </c>
      <c r="Q202" s="50">
        <v>29.992599999999996</v>
      </c>
      <c r="R202" s="50">
        <v>38.3369</v>
      </c>
      <c r="S202" s="50">
        <v>52.2029</v>
      </c>
      <c r="T202" s="50">
        <v>56.712199999999996</v>
      </c>
      <c r="U202" s="50">
        <v>28.161699999999996</v>
      </c>
      <c r="V202" s="50">
        <v>42.443200000000004</v>
      </c>
      <c r="W202" s="50">
        <v>54.748199999999997</v>
      </c>
      <c r="X202" s="50">
        <v>34.930599999999998</v>
      </c>
      <c r="Y202" s="50"/>
      <c r="Z202" s="50">
        <f t="shared" si="48"/>
        <v>45.041511111111113</v>
      </c>
      <c r="AA202" s="49">
        <f t="shared" si="49"/>
        <v>13.541853500762382</v>
      </c>
      <c r="AB202" s="49">
        <f t="shared" si="50"/>
        <v>4.5139511669207941</v>
      </c>
      <c r="AD202" s="50">
        <v>34.05995999999999</v>
      </c>
      <c r="AE202" s="50">
        <v>29.450760000000013</v>
      </c>
      <c r="AF202" s="50">
        <v>29.465399999999988</v>
      </c>
      <c r="AG202" s="50">
        <v>22.638599999999997</v>
      </c>
      <c r="AH202" s="50">
        <v>25.158479999999987</v>
      </c>
      <c r="AI202" s="50">
        <v>16.863120000000013</v>
      </c>
      <c r="AJ202" s="50">
        <v>16.832040000000006</v>
      </c>
      <c r="AK202" s="50">
        <v>17.622240000000009</v>
      </c>
      <c r="AL202" s="50">
        <v>20.825640000000011</v>
      </c>
      <c r="AM202" s="50">
        <v>21.333839999999999</v>
      </c>
      <c r="AN202" s="50"/>
      <c r="AO202" s="50">
        <f t="shared" si="51"/>
        <v>23.425008000000002</v>
      </c>
      <c r="AP202" s="49">
        <f t="shared" si="52"/>
        <v>4.9393811489294857</v>
      </c>
      <c r="AQ202" s="49">
        <f t="shared" si="53"/>
        <v>1.6464603829764952</v>
      </c>
      <c r="AS202" s="50">
        <v>82.710999999999999</v>
      </c>
      <c r="AT202" s="50">
        <v>93.706000000000003</v>
      </c>
      <c r="AU202" s="50">
        <v>101.03400000000001</v>
      </c>
      <c r="AV202" s="50">
        <v>73.900999999999996</v>
      </c>
      <c r="AW202" s="50">
        <v>48.718999999999994</v>
      </c>
      <c r="AX202" s="50">
        <v>130.26600000000002</v>
      </c>
      <c r="AY202" s="50">
        <v>56.656999999999996</v>
      </c>
      <c r="AZ202" s="50">
        <v>39.306999999999988</v>
      </c>
      <c r="BA202" s="50">
        <v>22.613</v>
      </c>
      <c r="BB202" s="50">
        <v>36.1678</v>
      </c>
      <c r="BC202" s="50">
        <v>24.476499999999987</v>
      </c>
      <c r="BD202" s="50"/>
      <c r="BE202" s="50">
        <f t="shared" si="54"/>
        <v>64.505299999999991</v>
      </c>
      <c r="BF202" s="49">
        <f t="shared" si="55"/>
        <v>36.406435363880988</v>
      </c>
      <c r="BG202" s="49">
        <f t="shared" si="56"/>
        <v>12.135478454626996</v>
      </c>
      <c r="BI202">
        <v>17.43677000000001</v>
      </c>
      <c r="BJ202">
        <v>34.570250000000001</v>
      </c>
      <c r="BK202">
        <v>15.219880000000018</v>
      </c>
      <c r="BL202">
        <v>39.633879999999991</v>
      </c>
      <c r="BM202">
        <v>25.238850000000014</v>
      </c>
      <c r="BN202">
        <v>33.015969999999982</v>
      </c>
      <c r="BO202">
        <v>24.415170000000003</v>
      </c>
      <c r="BP202">
        <v>29.267160000000018</v>
      </c>
      <c r="BQ202">
        <v>33.672470000000018</v>
      </c>
      <c r="BR202">
        <v>24.257220000000004</v>
      </c>
      <c r="BS202">
        <v>29.469310000000007</v>
      </c>
      <c r="BT202">
        <v>69.196920000000006</v>
      </c>
      <c r="BU202">
        <v>54.729089999999999</v>
      </c>
      <c r="BV202">
        <v>35.100000000000009</v>
      </c>
      <c r="BW202">
        <v>17.948580000000007</v>
      </c>
      <c r="BY202" s="50">
        <f t="shared" si="57"/>
        <v>32.211434666666669</v>
      </c>
      <c r="BZ202" s="49">
        <f t="shared" si="58"/>
        <v>14.257935693812204</v>
      </c>
      <c r="CA202" s="49">
        <f t="shared" si="59"/>
        <v>3.6813831662287302</v>
      </c>
    </row>
    <row r="203" spans="1:79" x14ac:dyDescent="0.2">
      <c r="A203" s="54">
        <v>22.594699999999989</v>
      </c>
      <c r="B203" s="54">
        <v>13.450999999999993</v>
      </c>
      <c r="C203" s="54">
        <v>19.485199999999992</v>
      </c>
      <c r="D203" s="54">
        <v>7.3908999999999878</v>
      </c>
      <c r="E203" s="54">
        <v>20.54910000000001</v>
      </c>
      <c r="F203" s="54">
        <v>5.6862000000000137</v>
      </c>
      <c r="G203" s="54">
        <v>14.943700000000007</v>
      </c>
      <c r="H203" s="54">
        <v>15.296300000000002</v>
      </c>
      <c r="I203" s="54">
        <v>36.273399999999995</v>
      </c>
      <c r="J203" s="54">
        <v>36.762100000000004</v>
      </c>
      <c r="K203" s="50"/>
      <c r="L203" s="50">
        <f t="shared" si="45"/>
        <v>19.243259999999999</v>
      </c>
      <c r="M203" s="49">
        <f t="shared" si="46"/>
        <v>10.550506176714403</v>
      </c>
      <c r="N203" s="49">
        <f t="shared" si="47"/>
        <v>3.3363629986092453</v>
      </c>
      <c r="P203" s="50">
        <v>65.740499999999997</v>
      </c>
      <c r="Q203" s="50">
        <v>27.737099999999998</v>
      </c>
      <c r="R203" s="50">
        <v>38.905100000000004</v>
      </c>
      <c r="S203" s="50">
        <v>54.129300000000001</v>
      </c>
      <c r="T203" s="50">
        <v>54.1845</v>
      </c>
      <c r="U203" s="50">
        <v>27.727000000000004</v>
      </c>
      <c r="V203" s="50">
        <v>43.511600000000001</v>
      </c>
      <c r="W203" s="50">
        <v>53.909400000000005</v>
      </c>
      <c r="X203" s="50">
        <v>32.930700000000002</v>
      </c>
      <c r="Y203" s="50"/>
      <c r="Z203" s="50">
        <f t="shared" si="48"/>
        <v>44.308355555555551</v>
      </c>
      <c r="AA203" s="49">
        <f t="shared" si="49"/>
        <v>13.483021487607221</v>
      </c>
      <c r="AB203" s="49">
        <f t="shared" si="50"/>
        <v>4.494340495869074</v>
      </c>
      <c r="AD203" s="50">
        <v>34.649280000000012</v>
      </c>
      <c r="AE203" s="50">
        <v>30.48396</v>
      </c>
      <c r="AF203" s="50">
        <v>30.307919999999989</v>
      </c>
      <c r="AG203" s="50">
        <v>21.936839999999993</v>
      </c>
      <c r="AH203" s="50">
        <v>23.623799999999992</v>
      </c>
      <c r="AI203" s="50">
        <v>16.315200000000004</v>
      </c>
      <c r="AJ203" s="50">
        <v>16.782720000000005</v>
      </c>
      <c r="AK203" s="50">
        <v>15.983280000000001</v>
      </c>
      <c r="AL203" s="50">
        <v>19.354679999999984</v>
      </c>
      <c r="AM203" s="50">
        <v>19.965119999999988</v>
      </c>
      <c r="AN203" s="50"/>
      <c r="AO203" s="50">
        <f t="shared" si="51"/>
        <v>22.940279999999994</v>
      </c>
      <c r="AP203" s="49">
        <f t="shared" si="52"/>
        <v>5.5828430602337447</v>
      </c>
      <c r="AQ203" s="49">
        <f t="shared" si="53"/>
        <v>1.8609476867445816</v>
      </c>
      <c r="AS203" s="50">
        <v>84.423000000000002</v>
      </c>
      <c r="AT203" s="50">
        <v>93.738</v>
      </c>
      <c r="AU203" s="50">
        <v>97.475999999999999</v>
      </c>
      <c r="AV203" s="50">
        <v>72.162000000000006</v>
      </c>
      <c r="AW203" s="50">
        <v>50.436000000000007</v>
      </c>
      <c r="AX203" s="50">
        <v>130.58100000000002</v>
      </c>
      <c r="AY203" s="50">
        <v>53.052999999999997</v>
      </c>
      <c r="AZ203" s="50">
        <v>41.386599999999987</v>
      </c>
      <c r="BA203" s="50">
        <v>19.820999999999998</v>
      </c>
      <c r="BB203" s="50">
        <v>29.525800000000004</v>
      </c>
      <c r="BC203" s="50">
        <v>22.034699999999987</v>
      </c>
      <c r="BD203" s="50"/>
      <c r="BE203" s="50">
        <f t="shared" si="54"/>
        <v>63.148827272727267</v>
      </c>
      <c r="BF203" s="49">
        <f t="shared" si="55"/>
        <v>36.985028847156492</v>
      </c>
      <c r="BG203" s="49">
        <f t="shared" si="56"/>
        <v>12.328342949052164</v>
      </c>
      <c r="BI203">
        <v>18.754059999999996</v>
      </c>
      <c r="BJ203">
        <v>33.178080000000008</v>
      </c>
      <c r="BK203">
        <v>16.09711999999999</v>
      </c>
      <c r="BL203">
        <v>41.403050000000007</v>
      </c>
      <c r="BM203">
        <v>25.702690000000004</v>
      </c>
      <c r="BN203">
        <v>33.042619999999985</v>
      </c>
      <c r="BO203">
        <v>25.139139999999983</v>
      </c>
      <c r="BP203">
        <v>31.569460000000007</v>
      </c>
      <c r="BQ203">
        <v>31.988190000000003</v>
      </c>
      <c r="BR203">
        <v>22.985559999999992</v>
      </c>
      <c r="BS203">
        <v>26.85760999999998</v>
      </c>
      <c r="BT203">
        <v>66.818960000000004</v>
      </c>
      <c r="BU203">
        <v>56.2393</v>
      </c>
      <c r="BV203">
        <v>33.36242</v>
      </c>
      <c r="BW203">
        <v>18.059990000000013</v>
      </c>
      <c r="BY203" s="50">
        <f t="shared" si="57"/>
        <v>32.079883333333335</v>
      </c>
      <c r="BZ203" s="49">
        <f t="shared" si="58"/>
        <v>13.912620438765915</v>
      </c>
      <c r="CA203" s="49">
        <f t="shared" si="59"/>
        <v>3.5922231507630209</v>
      </c>
    </row>
    <row r="204" spans="1:79" x14ac:dyDescent="0.2">
      <c r="A204" s="54">
        <v>22.823800000000006</v>
      </c>
      <c r="B204" s="54">
        <v>13.194400000000002</v>
      </c>
      <c r="C204" s="54">
        <v>18.721800000000002</v>
      </c>
      <c r="D204" s="54">
        <v>7.8160000000000025</v>
      </c>
      <c r="E204" s="54">
        <v>20.318299999999994</v>
      </c>
      <c r="F204" s="54">
        <v>7.5338999999999885</v>
      </c>
      <c r="G204" s="54">
        <v>16.384099999999989</v>
      </c>
      <c r="H204" s="54">
        <v>16.472199999999987</v>
      </c>
      <c r="I204" s="54">
        <v>35.604200000000006</v>
      </c>
      <c r="J204" s="54">
        <v>37.1965</v>
      </c>
      <c r="K204" s="50"/>
      <c r="L204" s="50">
        <f t="shared" si="45"/>
        <v>19.60652</v>
      </c>
      <c r="M204" s="49">
        <f t="shared" si="46"/>
        <v>10.127307219021471</v>
      </c>
      <c r="N204" s="49">
        <f t="shared" si="47"/>
        <v>3.2025357376373553</v>
      </c>
      <c r="P204" s="50">
        <v>62.81</v>
      </c>
      <c r="Q204" s="50">
        <v>26.906199999999998</v>
      </c>
      <c r="R204" s="50">
        <v>37.340900000000005</v>
      </c>
      <c r="S204" s="50">
        <v>55.718100000000007</v>
      </c>
      <c r="T204" s="50">
        <v>51.247299999999996</v>
      </c>
      <c r="U204" s="50">
        <v>22.971900000000005</v>
      </c>
      <c r="V204" s="50">
        <v>45.8994</v>
      </c>
      <c r="W204" s="50">
        <v>52.778599999999983</v>
      </c>
      <c r="X204" s="50">
        <v>30.157700000000006</v>
      </c>
      <c r="Y204" s="50"/>
      <c r="Z204" s="50">
        <f t="shared" si="48"/>
        <v>42.870011111111111</v>
      </c>
      <c r="AA204" s="49">
        <f t="shared" si="49"/>
        <v>14.067537361639081</v>
      </c>
      <c r="AB204" s="49">
        <f t="shared" si="50"/>
        <v>4.6891791205463607</v>
      </c>
      <c r="AD204" s="50">
        <v>36.142080000000007</v>
      </c>
      <c r="AE204" s="50">
        <v>32.513280000000009</v>
      </c>
      <c r="AF204" s="50">
        <v>27.009839999999986</v>
      </c>
      <c r="AG204" s="50">
        <v>23.813999999999997</v>
      </c>
      <c r="AH204" s="50">
        <v>21.267360000000007</v>
      </c>
      <c r="AI204" s="50">
        <v>17.118479999999998</v>
      </c>
      <c r="AJ204" s="50">
        <v>17.532720000000005</v>
      </c>
      <c r="AK204" s="50">
        <v>15.517559999999991</v>
      </c>
      <c r="AL204" s="50">
        <v>17.126639999999998</v>
      </c>
      <c r="AM204" s="50">
        <v>19.316879999999991</v>
      </c>
      <c r="AN204" s="50"/>
      <c r="AO204" s="50">
        <f t="shared" si="51"/>
        <v>22.735884000000002</v>
      </c>
      <c r="AP204" s="49">
        <f t="shared" si="52"/>
        <v>5.6024442754212087</v>
      </c>
      <c r="AQ204" s="49">
        <f t="shared" si="53"/>
        <v>1.8674814251404028</v>
      </c>
      <c r="AS204" s="50">
        <v>78.813000000000002</v>
      </c>
      <c r="AT204" s="50">
        <v>91.403999999999996</v>
      </c>
      <c r="AU204" s="50">
        <v>96.498000000000005</v>
      </c>
      <c r="AV204" s="50">
        <v>73.347999999999999</v>
      </c>
      <c r="AW204" s="50">
        <v>47.605999999999995</v>
      </c>
      <c r="AX204" s="50">
        <v>135.108</v>
      </c>
      <c r="AY204" s="50">
        <v>56.33</v>
      </c>
      <c r="AZ204" s="50">
        <v>45.537000000000006</v>
      </c>
      <c r="BA204" s="50">
        <v>19.355999999999995</v>
      </c>
      <c r="BB204" s="50">
        <v>28.596100000000007</v>
      </c>
      <c r="BC204" s="50">
        <v>24.81049999999999</v>
      </c>
      <c r="BD204" s="50"/>
      <c r="BE204" s="50">
        <f t="shared" si="54"/>
        <v>63.400600000000004</v>
      </c>
      <c r="BF204" s="49">
        <f t="shared" si="55"/>
        <v>37.725902606457886</v>
      </c>
      <c r="BG204" s="49">
        <f t="shared" si="56"/>
        <v>12.575300868819296</v>
      </c>
      <c r="BI204">
        <v>18.905770000000004</v>
      </c>
      <c r="BJ204">
        <v>32.597759999999994</v>
      </c>
      <c r="BK204">
        <v>16.382730000000009</v>
      </c>
      <c r="BL204">
        <v>41.301780000000008</v>
      </c>
      <c r="BM204">
        <v>26.442649999999986</v>
      </c>
      <c r="BN204">
        <v>32.618040000000008</v>
      </c>
      <c r="BO204">
        <v>25.538240000000002</v>
      </c>
      <c r="BP204">
        <v>31.500169999999997</v>
      </c>
      <c r="BQ204">
        <v>28.974270000000018</v>
      </c>
      <c r="BR204">
        <v>22.618050000000025</v>
      </c>
      <c r="BS204">
        <v>25.382239999999996</v>
      </c>
      <c r="BT204">
        <v>67.461030000000022</v>
      </c>
      <c r="BU204">
        <v>56.90021999999999</v>
      </c>
      <c r="BV204">
        <v>32.5</v>
      </c>
      <c r="BW204">
        <v>19.065150000000017</v>
      </c>
      <c r="BY204" s="50">
        <f t="shared" si="57"/>
        <v>31.879206666666672</v>
      </c>
      <c r="BZ204" s="49">
        <f t="shared" si="58"/>
        <v>14.044130837080587</v>
      </c>
      <c r="CA204" s="49">
        <f t="shared" si="59"/>
        <v>3.6261789895980763</v>
      </c>
    </row>
    <row r="205" spans="1:79" x14ac:dyDescent="0.2">
      <c r="A205" s="54">
        <v>23.37700000000001</v>
      </c>
      <c r="B205" s="54">
        <v>13.4863</v>
      </c>
      <c r="C205" s="54">
        <v>19.306099999999986</v>
      </c>
      <c r="D205" s="54">
        <v>7.4789000000000101</v>
      </c>
      <c r="E205" s="54">
        <v>19.722499999999997</v>
      </c>
      <c r="F205" s="54">
        <v>6.168200000000013</v>
      </c>
      <c r="G205" s="54">
        <v>19.948399999999992</v>
      </c>
      <c r="H205" s="54">
        <v>17.648099999999999</v>
      </c>
      <c r="I205" s="54">
        <v>34.834699999999998</v>
      </c>
      <c r="J205" s="54">
        <v>36.2393</v>
      </c>
      <c r="K205" s="50"/>
      <c r="L205" s="50">
        <f t="shared" si="45"/>
        <v>19.82095</v>
      </c>
      <c r="M205" s="49">
        <f t="shared" si="46"/>
        <v>9.9525778476678539</v>
      </c>
      <c r="N205" s="49">
        <f t="shared" si="47"/>
        <v>3.1472814588766744</v>
      </c>
      <c r="P205" s="50">
        <v>60.818200000000004</v>
      </c>
      <c r="Q205" s="50">
        <v>26.341700000000003</v>
      </c>
      <c r="R205" s="50">
        <v>36.341499999999996</v>
      </c>
      <c r="S205" s="50">
        <v>56.2363</v>
      </c>
      <c r="T205" s="50">
        <v>47.688699999999997</v>
      </c>
      <c r="U205" s="50">
        <v>22.595699999999994</v>
      </c>
      <c r="V205" s="50">
        <v>46.702299999999994</v>
      </c>
      <c r="W205" s="50">
        <v>51.528500000000008</v>
      </c>
      <c r="X205" s="50">
        <v>30.360099999999989</v>
      </c>
      <c r="Y205" s="50"/>
      <c r="Z205" s="50">
        <f t="shared" si="48"/>
        <v>42.068111111111108</v>
      </c>
      <c r="AA205" s="49">
        <f t="shared" si="49"/>
        <v>13.653001014835947</v>
      </c>
      <c r="AB205" s="49">
        <f t="shared" si="50"/>
        <v>4.5510003382786488</v>
      </c>
      <c r="AD205" s="50">
        <v>36.422640000000008</v>
      </c>
      <c r="AE205" s="50">
        <v>31.361999999999988</v>
      </c>
      <c r="AF205" s="50">
        <v>26.323679999999989</v>
      </c>
      <c r="AG205" s="50">
        <v>25.877759999999988</v>
      </c>
      <c r="AH205" s="50">
        <v>20.803080000000012</v>
      </c>
      <c r="AI205" s="50">
        <v>18.543359999999996</v>
      </c>
      <c r="AJ205" s="50">
        <v>16.499759999999991</v>
      </c>
      <c r="AK205" s="50">
        <v>16.533360000000016</v>
      </c>
      <c r="AL205" s="50">
        <v>17.838599999999996</v>
      </c>
      <c r="AM205" s="50">
        <v>19.215119999999988</v>
      </c>
      <c r="AN205" s="50"/>
      <c r="AO205" s="50">
        <f t="shared" si="51"/>
        <v>22.941935999999998</v>
      </c>
      <c r="AP205" s="49">
        <f t="shared" si="52"/>
        <v>5.2104153989869406</v>
      </c>
      <c r="AQ205" s="49">
        <f t="shared" si="53"/>
        <v>1.7368051329956469</v>
      </c>
      <c r="AS205" s="50">
        <v>78.096000000000004</v>
      </c>
      <c r="AT205" s="50">
        <v>87.358999999999995</v>
      </c>
      <c r="AU205" s="50">
        <v>96.409000000000006</v>
      </c>
      <c r="AV205" s="50">
        <v>70.206999999999994</v>
      </c>
      <c r="AW205" s="50">
        <v>48.423000000000002</v>
      </c>
      <c r="AX205" s="50">
        <v>132.81200000000001</v>
      </c>
      <c r="AY205" s="50">
        <v>55.328000000000003</v>
      </c>
      <c r="AZ205" s="50">
        <v>46.637100000000004</v>
      </c>
      <c r="BA205" s="50">
        <v>25.302999999999997</v>
      </c>
      <c r="BB205" s="50">
        <v>28.467100000000002</v>
      </c>
      <c r="BC205" s="50">
        <v>25.88069999999999</v>
      </c>
      <c r="BD205" s="50"/>
      <c r="BE205" s="50">
        <f t="shared" si="54"/>
        <v>63.174718181818186</v>
      </c>
      <c r="BF205" s="49">
        <f t="shared" si="55"/>
        <v>36.082911385173439</v>
      </c>
      <c r="BG205" s="49">
        <f t="shared" si="56"/>
        <v>12.027637128391147</v>
      </c>
      <c r="BI205">
        <v>17.116320000000016</v>
      </c>
      <c r="BJ205">
        <v>32.088550000000012</v>
      </c>
      <c r="BK205">
        <v>16.000920000000008</v>
      </c>
      <c r="BL205">
        <v>41.895749999999992</v>
      </c>
      <c r="BM205">
        <v>24.533600000000021</v>
      </c>
      <c r="BN205">
        <v>32.279650000000004</v>
      </c>
      <c r="BO205">
        <v>24.809330000000017</v>
      </c>
      <c r="BP205">
        <v>30.914260000000013</v>
      </c>
      <c r="BQ205">
        <v>26.306150000000002</v>
      </c>
      <c r="BR205">
        <v>22.671480000000017</v>
      </c>
      <c r="BS205">
        <v>25.151359999999983</v>
      </c>
      <c r="BT205">
        <v>71.491290000000021</v>
      </c>
      <c r="BU205">
        <v>56.636709999999994</v>
      </c>
      <c r="BV205">
        <v>33.392189999999985</v>
      </c>
      <c r="BW205">
        <v>20.113340000000008</v>
      </c>
      <c r="BY205" s="50">
        <f t="shared" si="57"/>
        <v>31.693393333333336</v>
      </c>
      <c r="BZ205" s="49">
        <f t="shared" si="58"/>
        <v>15.02101721069166</v>
      </c>
      <c r="CA205" s="49">
        <f t="shared" si="59"/>
        <v>3.8784099666735856</v>
      </c>
    </row>
    <row r="206" spans="1:79" x14ac:dyDescent="0.2">
      <c r="A206" s="54">
        <v>23.564899999999994</v>
      </c>
      <c r="B206" s="54">
        <v>13.869</v>
      </c>
      <c r="C206" s="54">
        <v>17.644100000000009</v>
      </c>
      <c r="D206" s="54">
        <v>6.0679000000000087</v>
      </c>
      <c r="E206" s="54">
        <v>18.212700000000012</v>
      </c>
      <c r="F206" s="54">
        <v>2.8947000000000003</v>
      </c>
      <c r="G206" s="54">
        <v>21.948299999999989</v>
      </c>
      <c r="H206" s="54">
        <v>16.425900000000013</v>
      </c>
      <c r="I206" s="54">
        <v>37.185199999999995</v>
      </c>
      <c r="J206" s="54">
        <v>34.700100000000006</v>
      </c>
      <c r="K206" s="50"/>
      <c r="L206" s="50">
        <f t="shared" si="45"/>
        <v>19.251280000000001</v>
      </c>
      <c r="M206" s="49">
        <f t="shared" si="46"/>
        <v>10.894062419379338</v>
      </c>
      <c r="N206" s="49">
        <f t="shared" si="47"/>
        <v>3.4450050217283166</v>
      </c>
      <c r="P206" s="50">
        <v>61.563699999999997</v>
      </c>
      <c r="Q206" s="50">
        <v>23.936800000000005</v>
      </c>
      <c r="R206" s="50">
        <v>33.421599999999998</v>
      </c>
      <c r="S206" s="50">
        <v>55.217100000000002</v>
      </c>
      <c r="T206" s="50">
        <v>45.471699999999998</v>
      </c>
      <c r="U206" s="50">
        <v>24.193600000000004</v>
      </c>
      <c r="V206" s="50">
        <v>46.659000000000006</v>
      </c>
      <c r="W206" s="50">
        <v>49.789500000000004</v>
      </c>
      <c r="X206" s="50">
        <v>33.322199999999981</v>
      </c>
      <c r="Y206" s="50"/>
      <c r="Z206" s="50">
        <f t="shared" si="48"/>
        <v>41.508355555555553</v>
      </c>
      <c r="AA206" s="49">
        <f t="shared" si="49"/>
        <v>13.425396588659044</v>
      </c>
      <c r="AB206" s="49">
        <f t="shared" si="50"/>
        <v>4.4751321962196817</v>
      </c>
      <c r="AD206" s="50">
        <v>35.950800000000001</v>
      </c>
      <c r="AE206" s="50">
        <v>29.351880000000005</v>
      </c>
      <c r="AF206" s="50">
        <v>29.805359999999983</v>
      </c>
      <c r="AG206" s="50">
        <v>26.216400000000011</v>
      </c>
      <c r="AH206" s="50">
        <v>21.060960000000012</v>
      </c>
      <c r="AI206" s="50">
        <v>19.354440000000011</v>
      </c>
      <c r="AJ206" s="50">
        <v>14.903760000000011</v>
      </c>
      <c r="AK206" s="50">
        <v>19.156559999999988</v>
      </c>
      <c r="AL206" s="50">
        <v>18.551880000000004</v>
      </c>
      <c r="AM206" s="50">
        <v>20.140919999999994</v>
      </c>
      <c r="AN206" s="50"/>
      <c r="AO206" s="50">
        <f t="shared" si="51"/>
        <v>23.449296</v>
      </c>
      <c r="AP206" s="49">
        <f t="shared" si="52"/>
        <v>5.1767197685020543</v>
      </c>
      <c r="AQ206" s="49">
        <f t="shared" si="53"/>
        <v>1.7255732561673514</v>
      </c>
      <c r="AS206" s="50">
        <v>82.453000000000003</v>
      </c>
      <c r="AT206" s="50">
        <v>92.668999999999997</v>
      </c>
      <c r="AU206" s="50">
        <v>97.483000000000004</v>
      </c>
      <c r="AV206" s="50">
        <v>63.206000000000003</v>
      </c>
      <c r="AW206" s="50">
        <v>48.306999999999988</v>
      </c>
      <c r="AX206" s="50">
        <v>128.65100000000001</v>
      </c>
      <c r="AY206" s="50">
        <v>51.846000000000004</v>
      </c>
      <c r="AZ206" s="50">
        <v>48.179200000000009</v>
      </c>
      <c r="BA206" s="50">
        <v>21.676999999999992</v>
      </c>
      <c r="BB206" s="50">
        <v>29.524199999999993</v>
      </c>
      <c r="BC206" s="50">
        <v>21.9358</v>
      </c>
      <c r="BD206" s="50"/>
      <c r="BE206" s="50">
        <f t="shared" si="54"/>
        <v>62.357381818181814</v>
      </c>
      <c r="BF206" s="49">
        <f t="shared" si="55"/>
        <v>35.747011676704425</v>
      </c>
      <c r="BG206" s="49">
        <f t="shared" si="56"/>
        <v>11.915670558901475</v>
      </c>
      <c r="BI206">
        <v>16.166019999999989</v>
      </c>
      <c r="BJ206">
        <v>32.064629999999994</v>
      </c>
      <c r="BK206">
        <v>16.396379999999979</v>
      </c>
      <c r="BL206">
        <v>43.831970000000013</v>
      </c>
      <c r="BM206">
        <v>21.29543000000001</v>
      </c>
      <c r="BN206">
        <v>33.283770000000004</v>
      </c>
      <c r="BO206">
        <v>23.519340000000014</v>
      </c>
      <c r="BP206">
        <v>30.744479999999996</v>
      </c>
      <c r="BQ206">
        <v>24.927889999999991</v>
      </c>
      <c r="BR206">
        <v>23.579009999999997</v>
      </c>
      <c r="BS206">
        <v>26.065650000000005</v>
      </c>
      <c r="BT206">
        <v>72.732140000000015</v>
      </c>
      <c r="BU206">
        <v>57.086900000000014</v>
      </c>
      <c r="BV206">
        <v>38.583609999999993</v>
      </c>
      <c r="BW206">
        <v>19.731009999999984</v>
      </c>
      <c r="BY206" s="50">
        <f t="shared" si="57"/>
        <v>32.000548666666667</v>
      </c>
      <c r="BZ206" s="49">
        <f t="shared" si="58"/>
        <v>15.726223582528313</v>
      </c>
      <c r="CA206" s="49">
        <f t="shared" si="59"/>
        <v>4.0604934689244327</v>
      </c>
    </row>
    <row r="207" spans="1:79" x14ac:dyDescent="0.2">
      <c r="A207" s="54">
        <v>23.353100000000012</v>
      </c>
      <c r="B207" s="54">
        <v>14.549499999999995</v>
      </c>
      <c r="C207" s="54">
        <v>16.221100000000007</v>
      </c>
      <c r="D207" s="54">
        <v>4.9183999999999912</v>
      </c>
      <c r="E207" s="54">
        <v>17.276399999999995</v>
      </c>
      <c r="F207" s="54">
        <v>1.1785000000000139</v>
      </c>
      <c r="G207" s="54">
        <v>22.468799999999987</v>
      </c>
      <c r="H207" s="54">
        <v>15</v>
      </c>
      <c r="I207" s="54">
        <v>33.972999999999999</v>
      </c>
      <c r="J207" s="54">
        <v>33.742900000000006</v>
      </c>
      <c r="K207" s="50"/>
      <c r="L207" s="50">
        <f t="shared" si="45"/>
        <v>18.268170000000005</v>
      </c>
      <c r="M207" s="49">
        <f t="shared" si="46"/>
        <v>10.695624672427709</v>
      </c>
      <c r="N207" s="49">
        <f t="shared" si="47"/>
        <v>3.3822534963163879</v>
      </c>
      <c r="P207" s="50">
        <v>64.432100000000005</v>
      </c>
      <c r="Q207" s="50">
        <v>22.818600000000004</v>
      </c>
      <c r="R207" s="50">
        <v>31.415199999999999</v>
      </c>
      <c r="S207" s="50">
        <v>52.9328</v>
      </c>
      <c r="T207" s="50">
        <v>45.186599999999999</v>
      </c>
      <c r="U207" s="50">
        <v>24.846000000000004</v>
      </c>
      <c r="V207" s="50">
        <v>48.132199999999997</v>
      </c>
      <c r="W207" s="50">
        <v>48.668599999999998</v>
      </c>
      <c r="X207" s="50">
        <v>35.686499999999995</v>
      </c>
      <c r="Y207" s="50"/>
      <c r="Z207" s="50">
        <f t="shared" si="48"/>
        <v>41.568733333333334</v>
      </c>
      <c r="AA207" s="49">
        <f t="shared" si="49"/>
        <v>13.817398115329073</v>
      </c>
      <c r="AB207" s="49">
        <f t="shared" si="50"/>
        <v>4.6057993717763575</v>
      </c>
      <c r="AD207" s="50">
        <v>35.828880000000012</v>
      </c>
      <c r="AE207" s="50">
        <v>28.374599999999997</v>
      </c>
      <c r="AF207" s="50">
        <v>31.27020000000001</v>
      </c>
      <c r="AG207" s="50">
        <v>25.099440000000005</v>
      </c>
      <c r="AH207" s="50">
        <v>22.853279999999994</v>
      </c>
      <c r="AI207" s="50">
        <v>16.172159999999995</v>
      </c>
      <c r="AJ207" s="50">
        <v>15.292319999999982</v>
      </c>
      <c r="AK207" s="50">
        <v>21.044879999999988</v>
      </c>
      <c r="AL207" s="50">
        <v>18.519839999999999</v>
      </c>
      <c r="AM207" s="50">
        <v>22.404239999999991</v>
      </c>
      <c r="AN207" s="50"/>
      <c r="AO207" s="50">
        <f t="shared" si="51"/>
        <v>23.685983999999998</v>
      </c>
      <c r="AP207" s="49">
        <f t="shared" si="52"/>
        <v>5.3388888080199095</v>
      </c>
      <c r="AQ207" s="49">
        <f t="shared" si="53"/>
        <v>1.7796296026733032</v>
      </c>
      <c r="AS207" s="50">
        <v>81.977999999999994</v>
      </c>
      <c r="AT207" s="50">
        <v>86.325000000000003</v>
      </c>
      <c r="AU207" s="50">
        <v>94.019000000000005</v>
      </c>
      <c r="AV207" s="50">
        <v>70.119</v>
      </c>
      <c r="AW207" s="50">
        <v>50.507000000000005</v>
      </c>
      <c r="AX207" s="50">
        <v>132.624</v>
      </c>
      <c r="AY207" s="50">
        <v>53.507000000000005</v>
      </c>
      <c r="AZ207" s="50">
        <v>45.041300000000007</v>
      </c>
      <c r="BA207" s="50">
        <v>26.537000000000006</v>
      </c>
      <c r="BB207" s="50">
        <v>30.545000000000002</v>
      </c>
      <c r="BC207" s="50">
        <v>22.905100000000004</v>
      </c>
      <c r="BD207" s="50"/>
      <c r="BE207" s="50">
        <f t="shared" si="54"/>
        <v>63.100672727272716</v>
      </c>
      <c r="BF207" s="49">
        <f t="shared" si="55"/>
        <v>35.761328868536324</v>
      </c>
      <c r="BG207" s="49">
        <f t="shared" si="56"/>
        <v>11.920442956178775</v>
      </c>
      <c r="BI207">
        <v>16.794570000000007</v>
      </c>
      <c r="BJ207">
        <v>31.664620000000014</v>
      </c>
      <c r="BK207">
        <v>17.682079999999985</v>
      </c>
      <c r="BL207">
        <v>44.60521</v>
      </c>
      <c r="BM207">
        <v>20.412599999999998</v>
      </c>
      <c r="BN207">
        <v>35.353369999999984</v>
      </c>
      <c r="BO207">
        <v>22.166170000000022</v>
      </c>
      <c r="BP207">
        <v>30.60239</v>
      </c>
      <c r="BQ207">
        <v>24.595740000000021</v>
      </c>
      <c r="BR207">
        <v>24.229010000000002</v>
      </c>
      <c r="BS207">
        <v>28.436850000000021</v>
      </c>
      <c r="BT207">
        <v>69.733429999999998</v>
      </c>
      <c r="BU207">
        <v>56.63918000000001</v>
      </c>
      <c r="BV207">
        <v>43.724199999999982</v>
      </c>
      <c r="BW207">
        <v>18.505110000000002</v>
      </c>
      <c r="BY207" s="50">
        <f t="shared" si="57"/>
        <v>32.342968666666671</v>
      </c>
      <c r="BZ207" s="49">
        <f t="shared" si="58"/>
        <v>15.3901522740136</v>
      </c>
      <c r="CA207" s="49">
        <f t="shared" si="59"/>
        <v>3.9737202301900583</v>
      </c>
    </row>
    <row r="208" spans="1:79" x14ac:dyDescent="0.2">
      <c r="A208" s="54">
        <v>23.579599999999999</v>
      </c>
      <c r="B208" s="54">
        <v>14.506</v>
      </c>
      <c r="C208" s="54">
        <v>14.338999999999999</v>
      </c>
      <c r="D208" s="54">
        <v>4.7750000000000057</v>
      </c>
      <c r="E208" s="54">
        <v>17.305900000000008</v>
      </c>
      <c r="F208" s="54">
        <v>1.2488999999999919</v>
      </c>
      <c r="G208" s="54">
        <v>19.095100000000002</v>
      </c>
      <c r="H208" s="54">
        <v>13.922799999999995</v>
      </c>
      <c r="I208" s="54">
        <v>32.252200000000002</v>
      </c>
      <c r="J208" s="54">
        <v>32.204700000000003</v>
      </c>
      <c r="K208" s="50"/>
      <c r="L208" s="50">
        <f t="shared" si="45"/>
        <v>17.32292</v>
      </c>
      <c r="M208" s="49">
        <f t="shared" si="46"/>
        <v>10.17000918657949</v>
      </c>
      <c r="N208" s="49">
        <f t="shared" si="47"/>
        <v>3.2160392854427511</v>
      </c>
      <c r="P208" s="50">
        <v>67.383300000000006</v>
      </c>
      <c r="Q208" s="50">
        <v>21.423599999999993</v>
      </c>
      <c r="R208" s="50">
        <v>29.107500000000016</v>
      </c>
      <c r="S208" s="50">
        <v>50.059899999999999</v>
      </c>
      <c r="T208" s="50">
        <v>46.327200000000005</v>
      </c>
      <c r="U208" s="50">
        <v>25.7517</v>
      </c>
      <c r="V208" s="50">
        <v>48.759299999999996</v>
      </c>
      <c r="W208" s="50">
        <v>47.716000000000008</v>
      </c>
      <c r="X208" s="50">
        <v>36.099099999999993</v>
      </c>
      <c r="Y208" s="50"/>
      <c r="Z208" s="50">
        <f t="shared" si="48"/>
        <v>41.403066666666668</v>
      </c>
      <c r="AA208" s="49">
        <f t="shared" si="49"/>
        <v>14.541256227970814</v>
      </c>
      <c r="AB208" s="49">
        <f t="shared" si="50"/>
        <v>4.8470854093236051</v>
      </c>
      <c r="AD208" s="50">
        <v>35.07876000000001</v>
      </c>
      <c r="AE208" s="50">
        <v>28.167719999999985</v>
      </c>
      <c r="AF208" s="50">
        <v>28.611719999999991</v>
      </c>
      <c r="AG208" s="50">
        <v>23.472839999999994</v>
      </c>
      <c r="AH208" s="50">
        <v>24.551040000000011</v>
      </c>
      <c r="AI208" s="50">
        <v>14.460720000000002</v>
      </c>
      <c r="AJ208" s="50">
        <v>15.870839999999987</v>
      </c>
      <c r="AK208" s="50">
        <v>20.402280000000008</v>
      </c>
      <c r="AL208" s="50">
        <v>18.050640000000008</v>
      </c>
      <c r="AM208" s="50">
        <v>23.028839999999992</v>
      </c>
      <c r="AN208" s="50"/>
      <c r="AO208" s="50">
        <f t="shared" si="51"/>
        <v>23.169540000000001</v>
      </c>
      <c r="AP208" s="49">
        <f t="shared" si="52"/>
        <v>5.0477229151766734</v>
      </c>
      <c r="AQ208" s="49">
        <f t="shared" si="53"/>
        <v>1.6825743050588911</v>
      </c>
      <c r="AS208" s="50">
        <v>82.064999999999998</v>
      </c>
      <c r="AT208" s="50">
        <v>91.754999999999995</v>
      </c>
      <c r="AU208" s="50">
        <v>88.16</v>
      </c>
      <c r="AV208" s="50">
        <v>70.593999999999994</v>
      </c>
      <c r="AW208" s="50">
        <v>50.890999999999991</v>
      </c>
      <c r="AX208" s="50">
        <v>133.94799999999998</v>
      </c>
      <c r="AY208" s="50">
        <v>52.373000000000005</v>
      </c>
      <c r="AZ208" s="50">
        <v>46.827100000000002</v>
      </c>
      <c r="BA208" s="50">
        <v>21.429000000000002</v>
      </c>
      <c r="BB208" s="50">
        <v>30.866500000000002</v>
      </c>
      <c r="BC208" s="50">
        <v>26.61160000000001</v>
      </c>
      <c r="BD208" s="50"/>
      <c r="BE208" s="50">
        <f t="shared" si="54"/>
        <v>63.229109090909084</v>
      </c>
      <c r="BF208" s="49">
        <f t="shared" si="55"/>
        <v>35.535641220380562</v>
      </c>
      <c r="BG208" s="49">
        <f t="shared" si="56"/>
        <v>11.845213740126853</v>
      </c>
      <c r="BI208">
        <v>16.669900000000013</v>
      </c>
      <c r="BJ208">
        <v>31.778369999999995</v>
      </c>
      <c r="BK208">
        <v>18.40085000000002</v>
      </c>
      <c r="BL208">
        <v>43.412200000000013</v>
      </c>
      <c r="BM208">
        <v>21.313889999999986</v>
      </c>
      <c r="BN208">
        <v>35.736349999999987</v>
      </c>
      <c r="BO208">
        <v>20.206419999999994</v>
      </c>
      <c r="BP208">
        <v>30.405049999999989</v>
      </c>
      <c r="BQ208">
        <v>25.008490000000009</v>
      </c>
      <c r="BR208">
        <v>22.520810000000012</v>
      </c>
      <c r="BS208">
        <v>29.418480000000017</v>
      </c>
      <c r="BT208">
        <v>66.665560000000028</v>
      </c>
      <c r="BU208">
        <v>55.89597000000002</v>
      </c>
      <c r="BV208">
        <v>44.607810000000015</v>
      </c>
      <c r="BW208">
        <v>18.98481000000001</v>
      </c>
      <c r="BY208" s="50">
        <f t="shared" si="57"/>
        <v>32.068330666666682</v>
      </c>
      <c r="BZ208" s="49">
        <f t="shared" si="58"/>
        <v>14.799669081570929</v>
      </c>
      <c r="CA208" s="49">
        <f t="shared" si="59"/>
        <v>3.8212581254870015</v>
      </c>
    </row>
    <row r="209" spans="1:79" x14ac:dyDescent="0.2">
      <c r="A209" s="54">
        <v>24.051700000000011</v>
      </c>
      <c r="B209" s="54">
        <v>13.656700000000001</v>
      </c>
      <c r="C209" s="54">
        <v>12.391899999999993</v>
      </c>
      <c r="D209" s="54">
        <v>5.3171000000000106</v>
      </c>
      <c r="E209" s="54">
        <v>17.421600000000012</v>
      </c>
      <c r="F209" s="54">
        <v>1.4872000000000014</v>
      </c>
      <c r="G209" s="54">
        <v>16.6541</v>
      </c>
      <c r="H209" s="54">
        <v>12.864200000000011</v>
      </c>
      <c r="I209" s="54">
        <v>30.477999999999994</v>
      </c>
      <c r="J209" s="54">
        <v>31.263099999999994</v>
      </c>
      <c r="K209" s="50"/>
      <c r="L209" s="50">
        <f t="shared" si="45"/>
        <v>16.558560000000007</v>
      </c>
      <c r="M209" s="49">
        <f t="shared" si="46"/>
        <v>9.7742398256505432</v>
      </c>
      <c r="N209" s="49">
        <f t="shared" si="47"/>
        <v>3.0908860245782788</v>
      </c>
      <c r="P209" s="50">
        <v>71.139099999999999</v>
      </c>
      <c r="Q209" s="50">
        <v>20.40870000000001</v>
      </c>
      <c r="R209" s="50">
        <v>27.99860000000001</v>
      </c>
      <c r="S209" s="50">
        <v>47.567700000000002</v>
      </c>
      <c r="T209" s="50">
        <v>47.583600000000004</v>
      </c>
      <c r="U209" s="50">
        <v>26.010900000000007</v>
      </c>
      <c r="V209" s="50">
        <v>46.934100000000001</v>
      </c>
      <c r="W209" s="50">
        <v>47.53649999999999</v>
      </c>
      <c r="X209" s="50">
        <v>34.450799999999987</v>
      </c>
      <c r="Y209" s="50"/>
      <c r="Z209" s="50">
        <f t="shared" si="48"/>
        <v>41.07</v>
      </c>
      <c r="AA209" s="49">
        <f t="shared" si="49"/>
        <v>15.545667697223564</v>
      </c>
      <c r="AB209" s="49">
        <f t="shared" si="50"/>
        <v>5.1818892324078547</v>
      </c>
      <c r="AD209" s="50">
        <v>33.903120000000001</v>
      </c>
      <c r="AE209" s="50">
        <v>29.530079999999984</v>
      </c>
      <c r="AF209" s="50">
        <v>25.425000000000001</v>
      </c>
      <c r="AG209" s="50">
        <v>24.436800000000005</v>
      </c>
      <c r="AH209" s="50">
        <v>23.364120000000003</v>
      </c>
      <c r="AI209" s="50">
        <v>13.986839999999995</v>
      </c>
      <c r="AJ209" s="50">
        <v>17.311319999999988</v>
      </c>
      <c r="AK209" s="50">
        <v>16.832519999999988</v>
      </c>
      <c r="AL209" s="50">
        <v>15.53291999999999</v>
      </c>
      <c r="AM209" s="50">
        <v>21.396840000000008</v>
      </c>
      <c r="AN209" s="50"/>
      <c r="AO209" s="50">
        <f t="shared" si="51"/>
        <v>22.171955999999998</v>
      </c>
      <c r="AP209" s="49">
        <f t="shared" si="52"/>
        <v>5.2415766948123697</v>
      </c>
      <c r="AQ209" s="49">
        <f t="shared" si="53"/>
        <v>1.7471922316041233</v>
      </c>
      <c r="AS209" s="50">
        <v>80.683000000000007</v>
      </c>
      <c r="AT209" s="50">
        <v>91.543000000000006</v>
      </c>
      <c r="AU209" s="50">
        <v>87.685000000000002</v>
      </c>
      <c r="AV209" s="50">
        <v>65.680999999999997</v>
      </c>
      <c r="AW209" s="50">
        <v>50.563999999999993</v>
      </c>
      <c r="AX209" s="50">
        <v>135.768</v>
      </c>
      <c r="AY209" s="50">
        <v>54.524000000000001</v>
      </c>
      <c r="AZ209" s="50">
        <v>48.055599999999998</v>
      </c>
      <c r="BA209" s="50">
        <v>21.835000000000008</v>
      </c>
      <c r="BB209" s="50">
        <v>28.591099999999997</v>
      </c>
      <c r="BC209" s="50">
        <v>21.346300000000014</v>
      </c>
      <c r="BD209" s="50"/>
      <c r="BE209" s="50">
        <f t="shared" si="54"/>
        <v>62.38872727272728</v>
      </c>
      <c r="BF209" s="49">
        <f t="shared" si="55"/>
        <v>36.509567960433316</v>
      </c>
      <c r="BG209" s="49">
        <f t="shared" si="56"/>
        <v>12.169855986811106</v>
      </c>
      <c r="BI209">
        <v>16.149639999999991</v>
      </c>
      <c r="BJ209">
        <v>32.826040000000006</v>
      </c>
      <c r="BK209">
        <v>18.803979999999996</v>
      </c>
      <c r="BL209">
        <v>42.686670000000021</v>
      </c>
      <c r="BM209">
        <v>22.870249999999999</v>
      </c>
      <c r="BN209">
        <v>35.801869999999994</v>
      </c>
      <c r="BO209">
        <v>18.666570000000007</v>
      </c>
      <c r="BP209">
        <v>30.794529999999995</v>
      </c>
      <c r="BQ209">
        <v>25.139269999999996</v>
      </c>
      <c r="BR209">
        <v>17.710160000000002</v>
      </c>
      <c r="BS209">
        <v>28.518229999999988</v>
      </c>
      <c r="BT209">
        <v>63.127350000000035</v>
      </c>
      <c r="BU209">
        <v>55.262999999999991</v>
      </c>
      <c r="BV209">
        <v>41.166709999999995</v>
      </c>
      <c r="BW209">
        <v>19.630260000000007</v>
      </c>
      <c r="BY209" s="50">
        <f t="shared" si="57"/>
        <v>31.276968666666669</v>
      </c>
      <c r="BZ209" s="49">
        <f t="shared" si="58"/>
        <v>14.192464186916174</v>
      </c>
      <c r="CA209" s="49">
        <f t="shared" si="59"/>
        <v>3.664478495838102</v>
      </c>
    </row>
    <row r="210" spans="1:79" x14ac:dyDescent="0.2">
      <c r="A210" s="54">
        <v>23.566599999999994</v>
      </c>
      <c r="B210" s="54">
        <v>12.94380000000001</v>
      </c>
      <c r="C210" s="54">
        <v>10.479600000000005</v>
      </c>
      <c r="D210" s="54">
        <v>6.4826999999999941</v>
      </c>
      <c r="E210" s="54">
        <v>16.837999999999994</v>
      </c>
      <c r="F210" s="54">
        <v>1.7955000000000041</v>
      </c>
      <c r="G210" s="54">
        <v>16.764999999999986</v>
      </c>
      <c r="H210" s="54">
        <v>12.425900000000013</v>
      </c>
      <c r="I210" s="54">
        <v>28.842600000000004</v>
      </c>
      <c r="J210" s="54">
        <v>31.215500000000006</v>
      </c>
      <c r="K210" s="50"/>
      <c r="L210" s="50">
        <f t="shared" si="45"/>
        <v>16.135520000000003</v>
      </c>
      <c r="M210" s="49">
        <f t="shared" si="46"/>
        <v>9.426542006577904</v>
      </c>
      <c r="N210" s="49">
        <f t="shared" si="47"/>
        <v>2.9809343200040113</v>
      </c>
      <c r="P210" s="50">
        <v>71.355199999999996</v>
      </c>
      <c r="Q210" s="50">
        <v>21.779600000000016</v>
      </c>
      <c r="R210" s="50">
        <v>28.539400000000001</v>
      </c>
      <c r="S210" s="50">
        <v>45.901499999999999</v>
      </c>
      <c r="T210" s="50">
        <v>48.683700000000002</v>
      </c>
      <c r="U210" s="50">
        <v>24.520499999999998</v>
      </c>
      <c r="V210" s="50">
        <v>44.746399999999994</v>
      </c>
      <c r="W210" s="50">
        <v>47.977900000000005</v>
      </c>
      <c r="X210" s="50">
        <v>30.832400000000007</v>
      </c>
      <c r="Y210" s="50"/>
      <c r="Z210" s="50">
        <f t="shared" si="48"/>
        <v>40.481844444444441</v>
      </c>
      <c r="AA210" s="49">
        <f t="shared" si="49"/>
        <v>15.670261198613698</v>
      </c>
      <c r="AB210" s="49">
        <f t="shared" si="50"/>
        <v>5.2234203995378996</v>
      </c>
      <c r="AD210" s="50">
        <v>34.165560000000013</v>
      </c>
      <c r="AE210" s="50">
        <v>30.915720000000007</v>
      </c>
      <c r="AF210" s="50">
        <v>23.24351999999999</v>
      </c>
      <c r="AG210" s="50">
        <v>27.528120000000001</v>
      </c>
      <c r="AH210" s="50">
        <v>21.625559999999997</v>
      </c>
      <c r="AI210" s="50">
        <v>12.213840000000005</v>
      </c>
      <c r="AJ210" s="50">
        <v>18.162119999999991</v>
      </c>
      <c r="AK210" s="50">
        <v>15.706679999999993</v>
      </c>
      <c r="AL210" s="50">
        <v>14.715840000000014</v>
      </c>
      <c r="AM210" s="50">
        <v>20.897640000000013</v>
      </c>
      <c r="AN210" s="50"/>
      <c r="AO210" s="50">
        <f t="shared" si="51"/>
        <v>21.917460000000005</v>
      </c>
      <c r="AP210" s="49">
        <f t="shared" si="52"/>
        <v>6.0967548887912413</v>
      </c>
      <c r="AQ210" s="49">
        <f t="shared" si="53"/>
        <v>2.0322516295970803</v>
      </c>
      <c r="AS210" s="50">
        <v>87.909000000000006</v>
      </c>
      <c r="AT210" s="50">
        <v>91.631</v>
      </c>
      <c r="AU210" s="50">
        <v>87.021000000000001</v>
      </c>
      <c r="AV210" s="50">
        <v>65.287000000000006</v>
      </c>
      <c r="AW210" s="50">
        <v>56.572000000000003</v>
      </c>
      <c r="AX210" s="50">
        <v>137.55000000000001</v>
      </c>
      <c r="AY210" s="50">
        <v>53.456999999999994</v>
      </c>
      <c r="AZ210" s="50">
        <v>50.152299999999997</v>
      </c>
      <c r="BA210" s="50">
        <v>23.680000000000007</v>
      </c>
      <c r="BB210" s="50">
        <v>31.374899999999997</v>
      </c>
      <c r="BC210" s="50">
        <v>21.06450000000001</v>
      </c>
      <c r="BD210" s="50"/>
      <c r="BE210" s="50">
        <f t="shared" si="54"/>
        <v>64.154427272727261</v>
      </c>
      <c r="BF210" s="49">
        <f t="shared" si="55"/>
        <v>36.326391242620637</v>
      </c>
      <c r="BG210" s="49">
        <f t="shared" si="56"/>
        <v>12.108797080873545</v>
      </c>
      <c r="BI210">
        <v>15.555149999999998</v>
      </c>
      <c r="BJ210">
        <v>34.930090000000021</v>
      </c>
      <c r="BK210">
        <v>18.870410000000021</v>
      </c>
      <c r="BL210">
        <v>41.647970000000001</v>
      </c>
      <c r="BM210">
        <v>23.677809999999994</v>
      </c>
      <c r="BN210">
        <v>36.515960000000007</v>
      </c>
      <c r="BO210">
        <v>18.689579999999992</v>
      </c>
      <c r="BP210">
        <v>31.430880000000016</v>
      </c>
      <c r="BQ210">
        <v>22.558509999999998</v>
      </c>
      <c r="BR210">
        <v>24.483290000000011</v>
      </c>
      <c r="BS210">
        <v>27.915680000000009</v>
      </c>
      <c r="BT210">
        <v>59.792849999999987</v>
      </c>
      <c r="BU210">
        <v>56.051320000000004</v>
      </c>
      <c r="BV210">
        <v>39</v>
      </c>
      <c r="BW210">
        <v>18.702060000000003</v>
      </c>
      <c r="BY210" s="50">
        <f t="shared" si="57"/>
        <v>31.321437333333336</v>
      </c>
      <c r="BZ210" s="49">
        <f t="shared" si="58"/>
        <v>13.4795963089041</v>
      </c>
      <c r="CA210" s="49">
        <f t="shared" si="59"/>
        <v>3.4804168011989693</v>
      </c>
    </row>
    <row r="211" spans="1:79" x14ac:dyDescent="0.2">
      <c r="A211" s="54">
        <v>22.066000000000003</v>
      </c>
      <c r="B211" s="54">
        <v>12.944400000000002</v>
      </c>
      <c r="C211" s="54">
        <v>9.3956000000000017</v>
      </c>
      <c r="D211" s="54">
        <v>7.6123000000000047</v>
      </c>
      <c r="E211" s="54">
        <v>16.936299999999989</v>
      </c>
      <c r="F211" s="54">
        <v>2.5763000000000034</v>
      </c>
      <c r="G211" s="54">
        <v>18.807299999999998</v>
      </c>
      <c r="H211" s="54">
        <v>13.049399999999991</v>
      </c>
      <c r="I211" s="54">
        <v>30.304299999999998</v>
      </c>
      <c r="J211" s="54">
        <v>32.142300000000006</v>
      </c>
      <c r="K211" s="50"/>
      <c r="L211" s="50">
        <f t="shared" si="45"/>
        <v>16.583419999999997</v>
      </c>
      <c r="M211" s="49">
        <f t="shared" si="46"/>
        <v>9.5425775102723467</v>
      </c>
      <c r="N211" s="49">
        <f t="shared" si="47"/>
        <v>3.0176279681159435</v>
      </c>
      <c r="P211" s="50">
        <v>67.832300000000004</v>
      </c>
      <c r="Q211" s="50">
        <v>21.952400000000011</v>
      </c>
      <c r="R211" s="50">
        <v>27.687900000000013</v>
      </c>
      <c r="S211" s="50">
        <v>44.602900000000005</v>
      </c>
      <c r="T211" s="50">
        <v>50.678799999999995</v>
      </c>
      <c r="U211" s="50">
        <v>22.330200000000005</v>
      </c>
      <c r="V211" s="50">
        <v>43.980699999999999</v>
      </c>
      <c r="W211" s="50">
        <v>49.735299999999995</v>
      </c>
      <c r="X211" s="50">
        <v>28.997099999999989</v>
      </c>
      <c r="Y211" s="50"/>
      <c r="Z211" s="50">
        <f t="shared" si="48"/>
        <v>39.755288888888892</v>
      </c>
      <c r="AA211" s="49">
        <f t="shared" si="49"/>
        <v>15.534368270824874</v>
      </c>
      <c r="AB211" s="49">
        <f t="shared" si="50"/>
        <v>5.178122756941625</v>
      </c>
      <c r="AD211" s="50">
        <v>34.787880000000008</v>
      </c>
      <c r="AE211" s="50">
        <v>30.609119999999994</v>
      </c>
      <c r="AF211" s="50">
        <v>23.371199999999998</v>
      </c>
      <c r="AG211" s="50">
        <v>27.819120000000009</v>
      </c>
      <c r="AH211" s="50">
        <v>21.991560000000003</v>
      </c>
      <c r="AI211" s="50">
        <v>10.400879999999983</v>
      </c>
      <c r="AJ211" s="50">
        <v>18.077999999999996</v>
      </c>
      <c r="AK211" s="50">
        <v>15.602999999999996</v>
      </c>
      <c r="AL211" s="50">
        <v>17.266199999999991</v>
      </c>
      <c r="AM211" s="50">
        <v>21.80688000000001</v>
      </c>
      <c r="AN211" s="50"/>
      <c r="AO211" s="50">
        <f t="shared" si="51"/>
        <v>22.173384000000002</v>
      </c>
      <c r="AP211" s="49">
        <f t="shared" si="52"/>
        <v>6.2206504309115349</v>
      </c>
      <c r="AQ211" s="49">
        <f t="shared" si="53"/>
        <v>2.0735501436371782</v>
      </c>
      <c r="AS211" s="50">
        <v>81.986000000000004</v>
      </c>
      <c r="AT211" s="50">
        <v>90.322000000000003</v>
      </c>
      <c r="AU211" s="50">
        <v>84.685000000000002</v>
      </c>
      <c r="AV211" s="50">
        <v>63.150000000000006</v>
      </c>
      <c r="AW211" s="50">
        <v>56.019999999999996</v>
      </c>
      <c r="AX211" s="50">
        <v>136.9</v>
      </c>
      <c r="AY211" s="50">
        <v>54.05</v>
      </c>
      <c r="AZ211" s="50">
        <v>50.041300000000007</v>
      </c>
      <c r="BA211" s="50">
        <v>27.967999999999989</v>
      </c>
      <c r="BB211" s="50">
        <v>37.106099999999998</v>
      </c>
      <c r="BC211" s="50">
        <v>19.025599999999997</v>
      </c>
      <c r="BD211" s="50"/>
      <c r="BE211" s="50">
        <f t="shared" si="54"/>
        <v>63.75036363636363</v>
      </c>
      <c r="BF211" s="49">
        <f t="shared" si="55"/>
        <v>35.175994475664005</v>
      </c>
      <c r="BG211" s="49">
        <f t="shared" si="56"/>
        <v>11.725331491888001</v>
      </c>
      <c r="BI211">
        <v>15.09469</v>
      </c>
      <c r="BJ211">
        <v>36.825360000000003</v>
      </c>
      <c r="BK211">
        <v>16.80237000000001</v>
      </c>
      <c r="BL211">
        <v>40.737970000000018</v>
      </c>
      <c r="BM211">
        <v>23.375690000000006</v>
      </c>
      <c r="BN211">
        <v>37.288290000000003</v>
      </c>
      <c r="BO211">
        <v>20.077719999999999</v>
      </c>
      <c r="BP211">
        <v>30.540899999999993</v>
      </c>
      <c r="BQ211">
        <v>21.616010000000003</v>
      </c>
      <c r="BR211">
        <v>22.112610000000018</v>
      </c>
      <c r="BS211">
        <v>27.221220000000017</v>
      </c>
      <c r="BT211">
        <v>56.939480000000003</v>
      </c>
      <c r="BU211">
        <v>57.802030000000002</v>
      </c>
      <c r="BV211">
        <v>39.904930000000007</v>
      </c>
      <c r="BW211">
        <v>17.577820000000003</v>
      </c>
      <c r="BY211" s="50">
        <f t="shared" si="57"/>
        <v>30.927806</v>
      </c>
      <c r="BZ211" s="49">
        <f t="shared" si="58"/>
        <v>13.712346436271957</v>
      </c>
      <c r="CA211" s="49">
        <f t="shared" si="59"/>
        <v>3.5405126256738608</v>
      </c>
    </row>
    <row r="212" spans="1:79" x14ac:dyDescent="0.2">
      <c r="A212" s="54">
        <v>21.749899999999997</v>
      </c>
      <c r="B212" s="54">
        <v>13.73660000000001</v>
      </c>
      <c r="C212" s="54">
        <v>9.9706999999999937</v>
      </c>
      <c r="D212" s="54">
        <v>7.1261000000000081</v>
      </c>
      <c r="E212" s="54">
        <v>14.251299999999986</v>
      </c>
      <c r="F212" s="54">
        <v>3.7466000000000008</v>
      </c>
      <c r="G212" s="54">
        <v>19.273300000000006</v>
      </c>
      <c r="H212" s="54">
        <v>14.666699999999992</v>
      </c>
      <c r="I212" s="54">
        <v>32.862399999999994</v>
      </c>
      <c r="J212" s="54">
        <v>31.805899999999994</v>
      </c>
      <c r="K212" s="50"/>
      <c r="L212" s="50">
        <f t="shared" si="45"/>
        <v>16.918950000000002</v>
      </c>
      <c r="M212" s="49">
        <f t="shared" si="46"/>
        <v>9.6879143027967185</v>
      </c>
      <c r="N212" s="49">
        <f t="shared" si="47"/>
        <v>3.0635874973359782</v>
      </c>
      <c r="P212" s="50">
        <v>64.589200000000005</v>
      </c>
      <c r="Q212" s="50">
        <v>21.53370000000001</v>
      </c>
      <c r="R212" s="50">
        <v>29.035899999999998</v>
      </c>
      <c r="S212" s="50">
        <v>44.265900000000002</v>
      </c>
      <c r="T212" s="50">
        <v>51.786600000000007</v>
      </c>
      <c r="U212" s="50">
        <v>19.811300000000017</v>
      </c>
      <c r="V212" s="50">
        <v>43.748599999999996</v>
      </c>
      <c r="W212" s="50">
        <v>51.450799999999987</v>
      </c>
      <c r="X212" s="50">
        <v>30.536299999999983</v>
      </c>
      <c r="Y212" s="50"/>
      <c r="Z212" s="50">
        <f t="shared" si="48"/>
        <v>39.639811111111122</v>
      </c>
      <c r="AA212" s="49">
        <f t="shared" si="49"/>
        <v>15.264815537572352</v>
      </c>
      <c r="AB212" s="49">
        <f t="shared" si="50"/>
        <v>5.0882718458574505</v>
      </c>
      <c r="AD212" s="50">
        <v>33.720839999999988</v>
      </c>
      <c r="AE212" s="50">
        <v>30.919319999999992</v>
      </c>
      <c r="AF212" s="50">
        <v>24.53807999999999</v>
      </c>
      <c r="AG212" s="50">
        <v>25.810440000000003</v>
      </c>
      <c r="AH212" s="50">
        <v>20.342999999999982</v>
      </c>
      <c r="AI212" s="50">
        <v>9.8754000000000008</v>
      </c>
      <c r="AJ212" s="50">
        <v>17.664839999999991</v>
      </c>
      <c r="AK212" s="50">
        <v>15.04524</v>
      </c>
      <c r="AL212" s="50">
        <v>22.117679999999996</v>
      </c>
      <c r="AM212" s="50">
        <v>22.651559999999982</v>
      </c>
      <c r="AN212" s="50"/>
      <c r="AO212" s="50">
        <f t="shared" si="51"/>
        <v>22.268639999999998</v>
      </c>
      <c r="AP212" s="49">
        <f t="shared" si="52"/>
        <v>6.2128778819802939</v>
      </c>
      <c r="AQ212" s="49">
        <f t="shared" si="53"/>
        <v>2.0709592939934311</v>
      </c>
      <c r="AS212" s="50">
        <v>80.403999999999996</v>
      </c>
      <c r="AT212" s="50">
        <v>88.012</v>
      </c>
      <c r="AU212" s="50">
        <v>84.075999999999993</v>
      </c>
      <c r="AV212" s="50">
        <v>64.671999999999997</v>
      </c>
      <c r="AW212" s="50">
        <v>54.734999999999999</v>
      </c>
      <c r="AX212" s="50">
        <v>137.654</v>
      </c>
      <c r="AY212" s="50">
        <v>53.251999999999995</v>
      </c>
      <c r="AZ212" s="50">
        <v>47.291699999999992</v>
      </c>
      <c r="BA212" s="50">
        <v>29.548000000000002</v>
      </c>
      <c r="BB212" s="50">
        <v>33.372100000000003</v>
      </c>
      <c r="BC212" s="50">
        <v>21.077100000000002</v>
      </c>
      <c r="BD212" s="50"/>
      <c r="BE212" s="50">
        <f t="shared" si="54"/>
        <v>63.099445454545453</v>
      </c>
      <c r="BF212" s="49">
        <f t="shared" si="55"/>
        <v>35.34641390304364</v>
      </c>
      <c r="BG212" s="49">
        <f t="shared" si="56"/>
        <v>11.782137967681214</v>
      </c>
      <c r="BI212">
        <v>15.665389999999988</v>
      </c>
      <c r="BJ212">
        <v>38.040469999999999</v>
      </c>
      <c r="BK212">
        <v>16.127670000000009</v>
      </c>
      <c r="BL212">
        <v>40.543880000000001</v>
      </c>
      <c r="BM212">
        <v>22.784970000000015</v>
      </c>
      <c r="BN212">
        <v>34.636679999999998</v>
      </c>
      <c r="BO212">
        <v>20.694310000000002</v>
      </c>
      <c r="BP212">
        <v>30.333290000000019</v>
      </c>
      <c r="BQ212">
        <v>21.765900000000002</v>
      </c>
      <c r="BR212">
        <v>21.691800000000015</v>
      </c>
      <c r="BS212">
        <v>25.90458000000001</v>
      </c>
      <c r="BT212">
        <v>55.670160000000024</v>
      </c>
      <c r="BU212">
        <v>57.278779999999998</v>
      </c>
      <c r="BV212">
        <v>38.864019999999996</v>
      </c>
      <c r="BW212">
        <v>17.641909999999982</v>
      </c>
      <c r="BY212" s="50">
        <f t="shared" si="57"/>
        <v>30.509587333333332</v>
      </c>
      <c r="BZ212" s="49">
        <f t="shared" si="58"/>
        <v>13.411332129089025</v>
      </c>
      <c r="CA212" s="49">
        <f t="shared" si="59"/>
        <v>3.4627910657612166</v>
      </c>
    </row>
    <row r="213" spans="1:79" x14ac:dyDescent="0.2">
      <c r="A213" s="54">
        <v>20.950500000000005</v>
      </c>
      <c r="B213" s="54">
        <v>13.921999999999997</v>
      </c>
      <c r="C213" s="54">
        <v>11.085800000000006</v>
      </c>
      <c r="D213" s="54">
        <v>6.4513000000000034</v>
      </c>
      <c r="E213" s="54">
        <v>12.866299999999995</v>
      </c>
      <c r="F213" s="54">
        <v>4.1325999999999965</v>
      </c>
      <c r="G213" s="54">
        <v>18.857599999999991</v>
      </c>
      <c r="H213" s="54">
        <v>15</v>
      </c>
      <c r="I213" s="54">
        <v>33.720299999999995</v>
      </c>
      <c r="J213" s="54">
        <v>30.9191</v>
      </c>
      <c r="K213" s="50"/>
      <c r="L213" s="50">
        <f t="shared" si="45"/>
        <v>16.790550000000003</v>
      </c>
      <c r="M213" s="49">
        <f t="shared" si="46"/>
        <v>9.6281565540577052</v>
      </c>
      <c r="N213" s="49">
        <f t="shared" si="47"/>
        <v>3.0446904379500443</v>
      </c>
      <c r="P213" s="50">
        <v>64.298199999999994</v>
      </c>
      <c r="Q213" s="50">
        <v>21.246600000000001</v>
      </c>
      <c r="R213" s="50">
        <v>30.083699999999993</v>
      </c>
      <c r="S213" s="50">
        <v>44.399199999999993</v>
      </c>
      <c r="T213" s="50">
        <v>51.587599999999995</v>
      </c>
      <c r="U213" s="50">
        <v>19.16840000000002</v>
      </c>
      <c r="V213" s="50">
        <v>41.710400000000007</v>
      </c>
      <c r="W213" s="50">
        <v>51.891400000000004</v>
      </c>
      <c r="X213" s="50">
        <v>32.922599999999989</v>
      </c>
      <c r="Y213" s="50"/>
      <c r="Z213" s="50">
        <f t="shared" si="48"/>
        <v>39.700899999999997</v>
      </c>
      <c r="AA213" s="49">
        <f t="shared" si="49"/>
        <v>15.089822062569205</v>
      </c>
      <c r="AB213" s="49">
        <f t="shared" si="50"/>
        <v>5.0299406875230686</v>
      </c>
      <c r="AD213" s="50">
        <v>33.888719999999999</v>
      </c>
      <c r="AE213" s="50">
        <v>29.088840000000005</v>
      </c>
      <c r="AF213" s="50">
        <v>25.66236</v>
      </c>
      <c r="AG213" s="50">
        <v>24.871320000000001</v>
      </c>
      <c r="AH213" s="50">
        <v>22.334279999999989</v>
      </c>
      <c r="AI213" s="50">
        <v>11.492520000000001</v>
      </c>
      <c r="AJ213" s="50">
        <v>16.492439999999988</v>
      </c>
      <c r="AK213" s="50">
        <v>13.81980000000001</v>
      </c>
      <c r="AL213" s="50">
        <v>23.387159999999984</v>
      </c>
      <c r="AM213" s="50">
        <v>22.634040000000017</v>
      </c>
      <c r="AN213" s="50"/>
      <c r="AO213" s="50">
        <f t="shared" si="51"/>
        <v>22.367148000000004</v>
      </c>
      <c r="AP213" s="49">
        <f t="shared" si="52"/>
        <v>5.8576919565303029</v>
      </c>
      <c r="AQ213" s="49">
        <f t="shared" si="53"/>
        <v>1.9525639855101009</v>
      </c>
      <c r="AS213" s="50">
        <v>80.561000000000007</v>
      </c>
      <c r="AT213" s="50">
        <v>87.725999999999999</v>
      </c>
      <c r="AU213" s="50">
        <v>87.316999999999993</v>
      </c>
      <c r="AV213" s="50">
        <v>67.063999999999993</v>
      </c>
      <c r="AW213" s="50">
        <v>55.795000000000002</v>
      </c>
      <c r="AX213" s="50">
        <v>139.61099999999999</v>
      </c>
      <c r="AY213" s="50">
        <v>53.415999999999997</v>
      </c>
      <c r="AZ213" s="50">
        <v>46.384299999999996</v>
      </c>
      <c r="BA213" s="50">
        <v>29.406000000000006</v>
      </c>
      <c r="BB213" s="50">
        <v>23.492900000000006</v>
      </c>
      <c r="BC213" s="50">
        <v>20.45750000000001</v>
      </c>
      <c r="BD213" s="50"/>
      <c r="BE213" s="50">
        <f t="shared" si="54"/>
        <v>62.839154545454534</v>
      </c>
      <c r="BF213" s="49">
        <f t="shared" si="55"/>
        <v>37.383978209191113</v>
      </c>
      <c r="BG213" s="49">
        <f t="shared" si="56"/>
        <v>12.46132606973037</v>
      </c>
      <c r="BI213">
        <v>16.327090000000013</v>
      </c>
      <c r="BJ213">
        <v>39.047579999999996</v>
      </c>
      <c r="BK213">
        <v>17.524259999999998</v>
      </c>
      <c r="BL213">
        <v>41.508610000000004</v>
      </c>
      <c r="BM213">
        <v>22.181250000000006</v>
      </c>
      <c r="BN213">
        <v>31.011369999999985</v>
      </c>
      <c r="BO213">
        <v>19.864260000000016</v>
      </c>
      <c r="BP213">
        <v>30.077450000000013</v>
      </c>
      <c r="BQ213">
        <v>22.536280000000005</v>
      </c>
      <c r="BR213">
        <v>23.833290000000019</v>
      </c>
      <c r="BS213">
        <v>25.051649999999995</v>
      </c>
      <c r="BT213">
        <v>55.087630000000004</v>
      </c>
      <c r="BU213">
        <v>55.605160000000012</v>
      </c>
      <c r="BV213">
        <v>38.073880000000003</v>
      </c>
      <c r="BW213">
        <v>17.259970000000024</v>
      </c>
      <c r="BY213" s="50">
        <f t="shared" si="57"/>
        <v>30.332648666666671</v>
      </c>
      <c r="BZ213" s="49">
        <f t="shared" si="58"/>
        <v>12.958354664476326</v>
      </c>
      <c r="CA213" s="49">
        <f t="shared" si="59"/>
        <v>3.3458327873177338</v>
      </c>
    </row>
    <row r="214" spans="1:79" x14ac:dyDescent="0.2">
      <c r="A214" s="54">
        <v>19.772099999999995</v>
      </c>
      <c r="B214" s="54">
        <v>12.678400000000011</v>
      </c>
      <c r="C214" s="54">
        <v>10.931299999999993</v>
      </c>
      <c r="D214" s="54">
        <v>5.5884000000000071</v>
      </c>
      <c r="E214" s="54">
        <v>13.788499999999999</v>
      </c>
      <c r="F214" s="54">
        <v>3.5884000000000071</v>
      </c>
      <c r="G214" s="54">
        <v>18.319500000000005</v>
      </c>
      <c r="H214" s="54">
        <v>14.157399999999996</v>
      </c>
      <c r="I214" s="54">
        <v>33.666700000000006</v>
      </c>
      <c r="J214" s="54">
        <v>30.725800000000007</v>
      </c>
      <c r="K214" s="50"/>
      <c r="L214" s="50">
        <f t="shared" si="45"/>
        <v>16.321649999999998</v>
      </c>
      <c r="M214" s="49">
        <f t="shared" si="46"/>
        <v>9.7467691988736043</v>
      </c>
      <c r="N214" s="49">
        <f t="shared" si="47"/>
        <v>3.0821990496415248</v>
      </c>
      <c r="P214" s="50">
        <v>61.675799999999995</v>
      </c>
      <c r="Q214" s="50">
        <v>20.837500000000006</v>
      </c>
      <c r="R214" s="50">
        <v>32.709299999999999</v>
      </c>
      <c r="S214" s="50">
        <v>44.466999999999999</v>
      </c>
      <c r="T214" s="50">
        <v>50.364599999999996</v>
      </c>
      <c r="U214" s="50">
        <v>18.433999999999997</v>
      </c>
      <c r="V214" s="50">
        <v>38.558000000000007</v>
      </c>
      <c r="W214" s="50">
        <v>51.329700000000003</v>
      </c>
      <c r="X214" s="50">
        <v>33.980999999999995</v>
      </c>
      <c r="Y214" s="50"/>
      <c r="Z214" s="50">
        <f t="shared" si="48"/>
        <v>39.150766666666669</v>
      </c>
      <c r="AA214" s="49">
        <f t="shared" si="49"/>
        <v>14.330240962471636</v>
      </c>
      <c r="AB214" s="49">
        <f t="shared" si="50"/>
        <v>4.7767469874905455</v>
      </c>
      <c r="AD214" s="50">
        <v>35.530079999999984</v>
      </c>
      <c r="AE214" s="50">
        <v>30.007320000000004</v>
      </c>
      <c r="AF214" s="50">
        <v>26.46576</v>
      </c>
      <c r="AG214" s="50">
        <v>24.895799999999998</v>
      </c>
      <c r="AH214" s="50">
        <v>22.336080000000013</v>
      </c>
      <c r="AI214" s="50">
        <v>14.80584</v>
      </c>
      <c r="AJ214" s="50">
        <v>15.999960000000009</v>
      </c>
      <c r="AK214" s="50">
        <v>12.812760000000003</v>
      </c>
      <c r="AL214" s="50">
        <v>21.278760000000009</v>
      </c>
      <c r="AM214" s="50">
        <v>22.572360000000014</v>
      </c>
      <c r="AN214" s="50"/>
      <c r="AO214" s="50">
        <f t="shared" si="51"/>
        <v>22.670472</v>
      </c>
      <c r="AP214" s="49">
        <f t="shared" si="52"/>
        <v>5.7051753082617847</v>
      </c>
      <c r="AQ214" s="49">
        <f t="shared" si="53"/>
        <v>1.9017251027539281</v>
      </c>
      <c r="AS214" s="50">
        <v>82.926000000000002</v>
      </c>
      <c r="AT214" s="50">
        <v>89.834000000000003</v>
      </c>
      <c r="AU214" s="50">
        <v>89.707999999999998</v>
      </c>
      <c r="AV214" s="50">
        <v>64.578999999999994</v>
      </c>
      <c r="AW214" s="50">
        <v>53.316999999999993</v>
      </c>
      <c r="AX214" s="50">
        <v>135.352</v>
      </c>
      <c r="AY214" s="50">
        <v>47.588999999999999</v>
      </c>
      <c r="AZ214" s="50">
        <v>47.165300000000002</v>
      </c>
      <c r="BA214" s="50">
        <v>33.991</v>
      </c>
      <c r="BB214" s="50">
        <v>23.987499999999997</v>
      </c>
      <c r="BC214" s="50">
        <v>26.515500000000003</v>
      </c>
      <c r="BD214" s="50"/>
      <c r="BE214" s="50">
        <f t="shared" si="54"/>
        <v>63.178572727272723</v>
      </c>
      <c r="BF214" s="49">
        <f t="shared" si="55"/>
        <v>35.362893481338602</v>
      </c>
      <c r="BG214" s="49">
        <f t="shared" si="56"/>
        <v>11.787631160446201</v>
      </c>
      <c r="BI214">
        <v>16.213600000000014</v>
      </c>
      <c r="BJ214">
        <v>37.854179999999985</v>
      </c>
      <c r="BK214">
        <v>18.420349999999999</v>
      </c>
      <c r="BL214">
        <v>41.877939999999995</v>
      </c>
      <c r="BM214">
        <v>22.343489999999989</v>
      </c>
      <c r="BN214">
        <v>28.760550000000009</v>
      </c>
      <c r="BO214">
        <v>18.617039999999989</v>
      </c>
      <c r="BP214">
        <v>29.030299999999983</v>
      </c>
      <c r="BQ214">
        <v>23.184460000000016</v>
      </c>
      <c r="BR214">
        <v>25.566709999999986</v>
      </c>
      <c r="BS214">
        <v>25.042549999999991</v>
      </c>
      <c r="BT214">
        <v>56.128150000000005</v>
      </c>
      <c r="BU214">
        <v>56.03103999999999</v>
      </c>
      <c r="BV214">
        <v>38.056849999999983</v>
      </c>
      <c r="BW214">
        <v>15.654730000000015</v>
      </c>
      <c r="BY214" s="50">
        <f t="shared" si="57"/>
        <v>30.185462666666663</v>
      </c>
      <c r="BZ214" s="49">
        <f t="shared" si="58"/>
        <v>13.19837132468432</v>
      </c>
      <c r="CA214" s="49">
        <f t="shared" si="59"/>
        <v>3.4078048225042594</v>
      </c>
    </row>
    <row r="215" spans="1:79" x14ac:dyDescent="0.2">
      <c r="A215" s="54">
        <v>19.160699999999991</v>
      </c>
      <c r="B215" s="54">
        <v>10.829599999999999</v>
      </c>
      <c r="C215" s="54">
        <v>9.8796000000000106</v>
      </c>
      <c r="D215" s="54">
        <v>4.350200000000001</v>
      </c>
      <c r="E215" s="54">
        <v>13.325700000000012</v>
      </c>
      <c r="F215" s="54">
        <v>3.2308999999999912</v>
      </c>
      <c r="G215" s="54">
        <v>18.230500000000006</v>
      </c>
      <c r="H215" s="54">
        <v>14.308600000000013</v>
      </c>
      <c r="I215" s="54">
        <v>33.955600000000004</v>
      </c>
      <c r="J215" s="54">
        <v>30.241100000000003</v>
      </c>
      <c r="K215" s="50"/>
      <c r="L215" s="50">
        <f t="shared" si="45"/>
        <v>15.751250000000004</v>
      </c>
      <c r="M215" s="49">
        <f t="shared" si="46"/>
        <v>10.069379829214903</v>
      </c>
      <c r="N215" s="49">
        <f t="shared" si="47"/>
        <v>3.1842174885676378</v>
      </c>
      <c r="P215" s="50">
        <v>60.998000000000005</v>
      </c>
      <c r="Q215" s="50">
        <v>20.175900000000013</v>
      </c>
      <c r="R215" s="50">
        <v>34.779700000000005</v>
      </c>
      <c r="S215" s="50">
        <v>44.356999999999999</v>
      </c>
      <c r="T215" s="50">
        <v>48.354299999999995</v>
      </c>
      <c r="U215" s="50">
        <v>16.776600000000002</v>
      </c>
      <c r="V215" s="50">
        <v>38.8095</v>
      </c>
      <c r="W215" s="50">
        <v>50.733699999999999</v>
      </c>
      <c r="X215" s="50">
        <v>34.635400000000004</v>
      </c>
      <c r="Y215" s="50"/>
      <c r="Z215" s="50">
        <f t="shared" si="48"/>
        <v>38.846677777777785</v>
      </c>
      <c r="AA215" s="49">
        <f t="shared" si="49"/>
        <v>14.242119451277047</v>
      </c>
      <c r="AB215" s="49">
        <f t="shared" si="50"/>
        <v>4.7473731504256822</v>
      </c>
      <c r="AD215" s="50">
        <v>36.680400000000006</v>
      </c>
      <c r="AE215" s="50">
        <v>31.061279999999996</v>
      </c>
      <c r="AF215" s="50">
        <v>27.314279999999997</v>
      </c>
      <c r="AG215" s="50">
        <v>25.516920000000017</v>
      </c>
      <c r="AH215" s="50">
        <v>21.258960000000002</v>
      </c>
      <c r="AI215" s="50">
        <v>15.547559999999997</v>
      </c>
      <c r="AJ215" s="50">
        <v>16.309080000000005</v>
      </c>
      <c r="AK215" s="50">
        <v>13.512360000000001</v>
      </c>
      <c r="AL215" s="50">
        <v>19.433879999999988</v>
      </c>
      <c r="AM215" s="50">
        <v>23.56476000000001</v>
      </c>
      <c r="AN215" s="50"/>
      <c r="AO215" s="50">
        <f t="shared" si="51"/>
        <v>23.019947999999999</v>
      </c>
      <c r="AP215" s="49">
        <f t="shared" si="52"/>
        <v>5.8750457887237086</v>
      </c>
      <c r="AQ215" s="49">
        <f t="shared" si="53"/>
        <v>1.9583485962412361</v>
      </c>
      <c r="AS215" s="50">
        <v>80.775999999999996</v>
      </c>
      <c r="AT215" s="50">
        <v>90.361000000000004</v>
      </c>
      <c r="AU215" s="50">
        <v>91.771000000000001</v>
      </c>
      <c r="AV215" s="50">
        <v>64.316000000000003</v>
      </c>
      <c r="AW215" s="50">
        <v>54.873000000000005</v>
      </c>
      <c r="AX215" s="50">
        <v>138.202</v>
      </c>
      <c r="AY215" s="50">
        <v>47.663000000000011</v>
      </c>
      <c r="AZ215" s="50">
        <v>47.256200000000007</v>
      </c>
      <c r="BA215" s="50">
        <v>28.867999999999995</v>
      </c>
      <c r="BB215" s="50">
        <v>29.535200000000003</v>
      </c>
      <c r="BC215" s="50">
        <v>28.404599999999988</v>
      </c>
      <c r="BD215" s="50"/>
      <c r="BE215" s="50">
        <f t="shared" si="54"/>
        <v>63.820545454545453</v>
      </c>
      <c r="BF215" s="49">
        <f t="shared" si="55"/>
        <v>36.004896598657282</v>
      </c>
      <c r="BG215" s="49">
        <f t="shared" si="56"/>
        <v>12.001632199552427</v>
      </c>
      <c r="BI215">
        <v>15.900559999999999</v>
      </c>
      <c r="BJ215">
        <v>36.699390000000008</v>
      </c>
      <c r="BK215">
        <v>17.595760000000013</v>
      </c>
      <c r="BL215">
        <v>40.934790000000021</v>
      </c>
      <c r="BM215">
        <v>22.473100000000017</v>
      </c>
      <c r="BN215">
        <v>25.596480000000014</v>
      </c>
      <c r="BO215">
        <v>19.007559999999984</v>
      </c>
      <c r="BP215">
        <v>27.372800000000012</v>
      </c>
      <c r="BQ215">
        <v>23.959389999999985</v>
      </c>
      <c r="BR215">
        <v>26.16952000000002</v>
      </c>
      <c r="BS215">
        <v>26.525199999999998</v>
      </c>
      <c r="BT215">
        <v>57.803979999999996</v>
      </c>
      <c r="BU215">
        <v>56.780880000000025</v>
      </c>
      <c r="BV215">
        <v>37.865750000000006</v>
      </c>
      <c r="BW215">
        <v>14.617979999999989</v>
      </c>
      <c r="BY215" s="50">
        <f t="shared" si="57"/>
        <v>29.953542666666671</v>
      </c>
      <c r="BZ215" s="49">
        <f t="shared" si="58"/>
        <v>13.556360586045148</v>
      </c>
      <c r="CA215" s="49">
        <f t="shared" si="59"/>
        <v>3.5002372523290317</v>
      </c>
    </row>
    <row r="216" spans="1:79" x14ac:dyDescent="0.2">
      <c r="A216" s="54">
        <v>20.789299999999997</v>
      </c>
      <c r="B216" s="54">
        <v>10.266400000000004</v>
      </c>
      <c r="C216" s="54">
        <v>8.5699999999999932</v>
      </c>
      <c r="D216" s="54">
        <v>3.4241000000000099</v>
      </c>
      <c r="E216" s="54">
        <v>12.084699999999998</v>
      </c>
      <c r="F216" s="54">
        <v>3.5914999999999964</v>
      </c>
      <c r="G216" s="54">
        <v>18.733399999999989</v>
      </c>
      <c r="H216" s="54">
        <v>15.277800000000013</v>
      </c>
      <c r="I216" s="54">
        <v>30.956199999999995</v>
      </c>
      <c r="J216" s="54">
        <v>29.0916</v>
      </c>
      <c r="K216" s="50"/>
      <c r="L216" s="50">
        <f t="shared" si="45"/>
        <v>15.278499999999999</v>
      </c>
      <c r="M216" s="49">
        <f t="shared" si="46"/>
        <v>9.6398219525973499</v>
      </c>
      <c r="N216" s="49">
        <f t="shared" si="47"/>
        <v>3.0483793608699323</v>
      </c>
      <c r="P216" s="50">
        <v>61.7911</v>
      </c>
      <c r="Q216" s="50">
        <v>19.928499999999985</v>
      </c>
      <c r="R216" s="50">
        <v>34.873199999999997</v>
      </c>
      <c r="S216" s="50">
        <v>43.550200000000004</v>
      </c>
      <c r="T216" s="50">
        <v>45.098699999999994</v>
      </c>
      <c r="U216" s="50">
        <v>15.445899999999995</v>
      </c>
      <c r="V216" s="50">
        <v>40.170100000000005</v>
      </c>
      <c r="W216" s="50">
        <v>50.910300000000007</v>
      </c>
      <c r="X216" s="50">
        <v>34.767300000000006</v>
      </c>
      <c r="Y216" s="50"/>
      <c r="Z216" s="50">
        <f t="shared" si="48"/>
        <v>38.503922222222222</v>
      </c>
      <c r="AA216" s="49">
        <f t="shared" si="49"/>
        <v>14.455994471047108</v>
      </c>
      <c r="AB216" s="49">
        <f t="shared" si="50"/>
        <v>4.8186648236823695</v>
      </c>
      <c r="AD216" s="50">
        <v>35.216400000000007</v>
      </c>
      <c r="AE216" s="50">
        <v>30.723239999999997</v>
      </c>
      <c r="AF216" s="50">
        <v>28.730999999999995</v>
      </c>
      <c r="AG216" s="50">
        <v>24.24072000000001</v>
      </c>
      <c r="AH216" s="50">
        <v>18.03624000000001</v>
      </c>
      <c r="AI216" s="50">
        <v>13.257239999999991</v>
      </c>
      <c r="AJ216" s="50">
        <v>17.714039999999986</v>
      </c>
      <c r="AK216" s="50">
        <v>15.000240000000007</v>
      </c>
      <c r="AL216" s="50">
        <v>19.375800000000002</v>
      </c>
      <c r="AM216" s="50">
        <v>23.1966</v>
      </c>
      <c r="AN216" s="50"/>
      <c r="AO216" s="50">
        <f t="shared" si="51"/>
        <v>22.549151999999999</v>
      </c>
      <c r="AP216" s="49">
        <f t="shared" si="52"/>
        <v>5.9960747613417906</v>
      </c>
      <c r="AQ216" s="49">
        <f t="shared" si="53"/>
        <v>1.9986915871139301</v>
      </c>
      <c r="AS216" s="50">
        <v>79.388999999999996</v>
      </c>
      <c r="AT216" s="50">
        <v>89.188000000000002</v>
      </c>
      <c r="AU216" s="50">
        <v>90.084999999999994</v>
      </c>
      <c r="AV216" s="50">
        <v>61.772000000000006</v>
      </c>
      <c r="AW216" s="50">
        <v>51.528999999999996</v>
      </c>
      <c r="AX216" s="50">
        <v>140.767</v>
      </c>
      <c r="AY216" s="50">
        <v>47.584000000000003</v>
      </c>
      <c r="AZ216" s="50">
        <v>47.940499999999986</v>
      </c>
      <c r="BA216" s="50">
        <v>28.863</v>
      </c>
      <c r="BB216" s="50">
        <v>22.8626</v>
      </c>
      <c r="BC216" s="50">
        <v>26.549900000000008</v>
      </c>
      <c r="BD216" s="50"/>
      <c r="BE216" s="50">
        <f t="shared" si="54"/>
        <v>62.411818181818191</v>
      </c>
      <c r="BF216" s="49">
        <f t="shared" si="55"/>
        <v>37.444129332947512</v>
      </c>
      <c r="BG216" s="49">
        <f t="shared" si="56"/>
        <v>12.481376444315837</v>
      </c>
      <c r="BI216">
        <v>16.212040000000002</v>
      </c>
      <c r="BJ216">
        <v>37.100049999999996</v>
      </c>
      <c r="BK216">
        <v>17.034940000000006</v>
      </c>
      <c r="BL216">
        <v>39.495820000000023</v>
      </c>
      <c r="BM216">
        <v>23.055889999999991</v>
      </c>
      <c r="BN216">
        <v>24.315459999999987</v>
      </c>
      <c r="BO216">
        <v>18.501469999999998</v>
      </c>
      <c r="BP216">
        <v>26.969279999999998</v>
      </c>
      <c r="BQ216">
        <v>23.848500000000001</v>
      </c>
      <c r="BR216">
        <v>24.822460000000007</v>
      </c>
      <c r="BS216">
        <v>28.770820000000015</v>
      </c>
      <c r="BT216">
        <v>59.029880000000006</v>
      </c>
      <c r="BU216">
        <v>55.561219999999992</v>
      </c>
      <c r="BV216">
        <v>37.818950000000001</v>
      </c>
      <c r="BW216">
        <v>14.978469999999987</v>
      </c>
      <c r="BY216" s="50">
        <f t="shared" si="57"/>
        <v>29.834350000000004</v>
      </c>
      <c r="BZ216" s="49">
        <f t="shared" si="58"/>
        <v>13.547159545469823</v>
      </c>
      <c r="CA216" s="49">
        <f t="shared" si="59"/>
        <v>3.4978615538679643</v>
      </c>
    </row>
    <row r="217" spans="1:79" x14ac:dyDescent="0.2">
      <c r="A217" s="54">
        <v>22.292900000000003</v>
      </c>
      <c r="B217" s="54">
        <v>13.060599999999994</v>
      </c>
      <c r="C217" s="54">
        <v>9.5149999999999864</v>
      </c>
      <c r="D217" s="54">
        <v>4.285899999999998</v>
      </c>
      <c r="E217" s="54">
        <v>12.349600000000009</v>
      </c>
      <c r="F217" s="54">
        <v>3.6508000000000038</v>
      </c>
      <c r="G217" s="54">
        <v>18.382900000000006</v>
      </c>
      <c r="H217" s="54">
        <v>15.209900000000005</v>
      </c>
      <c r="I217" s="54">
        <v>29.4602</v>
      </c>
      <c r="J217" s="54">
        <v>28.205200000000005</v>
      </c>
      <c r="K217" s="50"/>
      <c r="L217" s="50">
        <f t="shared" si="45"/>
        <v>15.641300000000001</v>
      </c>
      <c r="M217" s="49">
        <f t="shared" si="46"/>
        <v>8.9969370836227736</v>
      </c>
      <c r="N217" s="49">
        <f t="shared" si="47"/>
        <v>2.8450813149480747</v>
      </c>
      <c r="P217" s="50">
        <v>64.114500000000007</v>
      </c>
      <c r="Q217" s="50">
        <v>19.170500000000004</v>
      </c>
      <c r="R217" s="50">
        <v>34.625</v>
      </c>
      <c r="S217" s="50">
        <v>41.766499999999994</v>
      </c>
      <c r="T217" s="50">
        <v>42.757099999999994</v>
      </c>
      <c r="U217" s="50">
        <v>13.743200000000002</v>
      </c>
      <c r="V217" s="50">
        <v>39.313400000000001</v>
      </c>
      <c r="W217" s="50">
        <v>50.456199999999995</v>
      </c>
      <c r="X217" s="50">
        <v>33.967199999999991</v>
      </c>
      <c r="Y217" s="50"/>
      <c r="Z217" s="50">
        <f t="shared" si="48"/>
        <v>37.76817777777778</v>
      </c>
      <c r="AA217" s="49">
        <f t="shared" si="49"/>
        <v>15.189545806061618</v>
      </c>
      <c r="AB217" s="49">
        <f t="shared" si="50"/>
        <v>5.0631819353538727</v>
      </c>
      <c r="AD217" s="50">
        <v>33.010199999999998</v>
      </c>
      <c r="AE217" s="50">
        <v>30.317640000000004</v>
      </c>
      <c r="AF217" s="50">
        <v>29.480039999999995</v>
      </c>
      <c r="AG217" s="50">
        <v>19.891079999999988</v>
      </c>
      <c r="AH217" s="50">
        <v>17.914200000000015</v>
      </c>
      <c r="AI217" s="50">
        <v>11.397599999999988</v>
      </c>
      <c r="AJ217" s="50">
        <v>18.946199999999997</v>
      </c>
      <c r="AK217" s="50">
        <v>14.543519999999988</v>
      </c>
      <c r="AL217" s="50">
        <v>21.16236</v>
      </c>
      <c r="AM217" s="50">
        <v>20.359559999999988</v>
      </c>
      <c r="AN217" s="50"/>
      <c r="AO217" s="50">
        <f t="shared" si="51"/>
        <v>21.702239999999996</v>
      </c>
      <c r="AP217" s="49">
        <f t="shared" si="52"/>
        <v>6.1772157803010135</v>
      </c>
      <c r="AQ217" s="49">
        <f t="shared" si="53"/>
        <v>2.0590719267670043</v>
      </c>
      <c r="AS217" s="50">
        <v>82.869</v>
      </c>
      <c r="AT217" s="50">
        <v>89.266000000000005</v>
      </c>
      <c r="AU217" s="50">
        <v>93.423000000000002</v>
      </c>
      <c r="AV217" s="50">
        <v>60.42</v>
      </c>
      <c r="AW217" s="50">
        <v>45.074999999999989</v>
      </c>
      <c r="AX217" s="50">
        <v>142.36500000000001</v>
      </c>
      <c r="AY217" s="50">
        <v>46.693000000000012</v>
      </c>
      <c r="AZ217" s="50">
        <v>51.258999999999986</v>
      </c>
      <c r="BA217" s="50">
        <v>29.026999999999987</v>
      </c>
      <c r="BB217" s="50">
        <v>19.355400000000003</v>
      </c>
      <c r="BC217" s="50">
        <v>25.988400000000013</v>
      </c>
      <c r="BD217" s="50"/>
      <c r="BE217" s="50">
        <f t="shared" si="54"/>
        <v>62.340072727272734</v>
      </c>
      <c r="BF217" s="49">
        <f t="shared" si="55"/>
        <v>38.839729505766506</v>
      </c>
      <c r="BG217" s="49">
        <f t="shared" si="56"/>
        <v>12.946576501922168</v>
      </c>
      <c r="BI217">
        <v>16.44071000000001</v>
      </c>
      <c r="BJ217">
        <v>38.263680000000022</v>
      </c>
      <c r="BK217">
        <v>16.70526000000001</v>
      </c>
      <c r="BL217">
        <v>40.605759999999989</v>
      </c>
      <c r="BM217">
        <v>23.759840000000011</v>
      </c>
      <c r="BN217">
        <v>24.403210000000016</v>
      </c>
      <c r="BO217">
        <v>17.794010000000014</v>
      </c>
      <c r="BP217">
        <v>27.802839999999989</v>
      </c>
      <c r="BQ217">
        <v>23.076819999999984</v>
      </c>
      <c r="BR217">
        <v>22.44541000000001</v>
      </c>
      <c r="BS217">
        <v>29.892460000000014</v>
      </c>
      <c r="BT217">
        <v>60.411649999999995</v>
      </c>
      <c r="BU217">
        <v>53.501500000000007</v>
      </c>
      <c r="BV217">
        <v>38.018630000000016</v>
      </c>
      <c r="BW217">
        <v>15.560609999999983</v>
      </c>
      <c r="BY217" s="50">
        <f t="shared" si="57"/>
        <v>29.912159333333342</v>
      </c>
      <c r="BZ217" s="49">
        <f t="shared" si="58"/>
        <v>13.680888164254887</v>
      </c>
      <c r="CA217" s="49">
        <f t="shared" si="59"/>
        <v>3.5323901347656887</v>
      </c>
    </row>
    <row r="218" spans="1:79" x14ac:dyDescent="0.2">
      <c r="A218" s="54">
        <v>23.77879999999999</v>
      </c>
      <c r="B218" s="54">
        <v>14.620900000000006</v>
      </c>
      <c r="C218" s="54">
        <v>10.88130000000001</v>
      </c>
      <c r="D218" s="54">
        <v>5.1115000000000066</v>
      </c>
      <c r="E218" s="54">
        <v>14.481799999999993</v>
      </c>
      <c r="F218" s="54">
        <v>3.1178999999999917</v>
      </c>
      <c r="G218" s="54">
        <v>17.310300000000012</v>
      </c>
      <c r="H218" s="54">
        <v>15.324099999999987</v>
      </c>
      <c r="I218" s="54">
        <v>30.369600000000005</v>
      </c>
      <c r="J218" s="54">
        <v>30.975200000000001</v>
      </c>
      <c r="K218" s="50"/>
      <c r="L218" s="50">
        <f t="shared" si="45"/>
        <v>16.59714</v>
      </c>
      <c r="M218" s="49">
        <f t="shared" si="46"/>
        <v>9.4561889442488098</v>
      </c>
      <c r="N218" s="49">
        <f t="shared" si="47"/>
        <v>2.990309504872922</v>
      </c>
      <c r="P218" s="50">
        <v>65.595600000000005</v>
      </c>
      <c r="Q218" s="50">
        <v>19.58280000000002</v>
      </c>
      <c r="R218" s="50">
        <v>34.811999999999998</v>
      </c>
      <c r="S218" s="50">
        <v>40.295299999999997</v>
      </c>
      <c r="T218" s="50">
        <v>39.605699999999999</v>
      </c>
      <c r="U218" s="50">
        <v>11.988499999999988</v>
      </c>
      <c r="V218" s="50">
        <v>35.349199999999996</v>
      </c>
      <c r="W218" s="50">
        <v>49.523200000000003</v>
      </c>
      <c r="X218" s="50">
        <v>31.261499999999984</v>
      </c>
      <c r="Y218" s="50"/>
      <c r="Z218" s="50">
        <f t="shared" si="48"/>
        <v>36.44597777777777</v>
      </c>
      <c r="AA218" s="49">
        <f t="shared" si="49"/>
        <v>15.647691289594286</v>
      </c>
      <c r="AB218" s="49">
        <f t="shared" si="50"/>
        <v>5.2158970965314291</v>
      </c>
      <c r="AD218" s="50">
        <v>32.366400000000006</v>
      </c>
      <c r="AE218" s="50">
        <v>29.301959999999983</v>
      </c>
      <c r="AF218" s="50">
        <v>26.334720000000015</v>
      </c>
      <c r="AG218" s="50">
        <v>21.12228</v>
      </c>
      <c r="AH218" s="50">
        <v>19.129799999999989</v>
      </c>
      <c r="AI218" s="50">
        <v>10.702560000000005</v>
      </c>
      <c r="AJ218" s="50">
        <v>18.667439999999988</v>
      </c>
      <c r="AK218" s="50">
        <v>14.39412000000001</v>
      </c>
      <c r="AL218" s="50">
        <v>22.97951999999999</v>
      </c>
      <c r="AM218" s="50">
        <v>18.052440000000001</v>
      </c>
      <c r="AN218" s="50"/>
      <c r="AO218" s="50">
        <f t="shared" si="51"/>
        <v>21.305123999999999</v>
      </c>
      <c r="AP218" s="49">
        <f t="shared" si="52"/>
        <v>5.7111110200380546</v>
      </c>
      <c r="AQ218" s="49">
        <f t="shared" si="53"/>
        <v>1.9037036733460182</v>
      </c>
      <c r="AS218" s="50">
        <v>84.491</v>
      </c>
      <c r="AT218" s="50">
        <v>93.444999999999993</v>
      </c>
      <c r="AU218" s="50">
        <v>87.284999999999997</v>
      </c>
      <c r="AV218" s="50">
        <v>60.510999999999996</v>
      </c>
      <c r="AW218" s="50">
        <v>54.007000000000005</v>
      </c>
      <c r="AX218" s="50">
        <v>140.77000000000001</v>
      </c>
      <c r="AY218" s="50">
        <v>54.772999999999996</v>
      </c>
      <c r="AZ218" s="50">
        <v>51.614100000000008</v>
      </c>
      <c r="BA218" s="50">
        <v>29.484000000000009</v>
      </c>
      <c r="BB218" s="50">
        <v>23.525999999999996</v>
      </c>
      <c r="BC218" s="50">
        <v>25.082899999999995</v>
      </c>
      <c r="BD218" s="50"/>
      <c r="BE218" s="50">
        <f t="shared" si="54"/>
        <v>64.089909090909089</v>
      </c>
      <c r="BF218" s="49">
        <f t="shared" si="55"/>
        <v>36.851465317613588</v>
      </c>
      <c r="BG218" s="49">
        <f t="shared" si="56"/>
        <v>12.283821772537863</v>
      </c>
      <c r="BI218">
        <v>16.488680000000016</v>
      </c>
      <c r="BJ218">
        <v>38.353770000000011</v>
      </c>
      <c r="BK218">
        <v>16.837080000000014</v>
      </c>
      <c r="BL218">
        <v>40.011140000000026</v>
      </c>
      <c r="BM218">
        <v>23.486710000000002</v>
      </c>
      <c r="BN218">
        <v>25.63885999999998</v>
      </c>
      <c r="BO218">
        <v>18.448039999999992</v>
      </c>
      <c r="BP218">
        <v>27.666730000000015</v>
      </c>
      <c r="BQ218">
        <v>22.48766000000002</v>
      </c>
      <c r="BR218">
        <v>20.749690000000001</v>
      </c>
      <c r="BS218">
        <v>29.988919999999993</v>
      </c>
      <c r="BT218">
        <v>62.305360000000007</v>
      </c>
      <c r="BU218">
        <v>52.971490000000003</v>
      </c>
      <c r="BV218">
        <v>38.77055</v>
      </c>
      <c r="BW218">
        <v>15.598050000000015</v>
      </c>
      <c r="BY218" s="50">
        <f t="shared" si="57"/>
        <v>29.986848666666674</v>
      </c>
      <c r="BZ218" s="49">
        <f t="shared" si="58"/>
        <v>13.948441823548331</v>
      </c>
      <c r="CA218" s="49">
        <f t="shared" si="59"/>
        <v>3.6014721925430462</v>
      </c>
    </row>
    <row r="219" spans="1:79" x14ac:dyDescent="0.2">
      <c r="A219" s="54">
        <v>25.111500000000007</v>
      </c>
      <c r="B219" s="54">
        <v>13.272300000000001</v>
      </c>
      <c r="C219" s="54">
        <v>11.753899999999987</v>
      </c>
      <c r="D219" s="54">
        <v>3.4437000000000069</v>
      </c>
      <c r="E219" s="54">
        <v>14.011200000000002</v>
      </c>
      <c r="F219" s="54">
        <v>2.2138999999999953</v>
      </c>
      <c r="G219" s="54">
        <v>16.683699999999988</v>
      </c>
      <c r="H219" s="54">
        <v>15.370399999999989</v>
      </c>
      <c r="I219" s="54">
        <v>30.351299999999995</v>
      </c>
      <c r="J219" s="54">
        <v>32.333200000000005</v>
      </c>
      <c r="K219" s="50"/>
      <c r="L219" s="50">
        <f t="shared" si="45"/>
        <v>16.454509999999996</v>
      </c>
      <c r="M219" s="49">
        <f t="shared" si="46"/>
        <v>10.174548723102065</v>
      </c>
      <c r="N219" s="49">
        <f t="shared" si="47"/>
        <v>3.2174748129360369</v>
      </c>
      <c r="P219" s="50">
        <v>64.8626</v>
      </c>
      <c r="Q219" s="50">
        <v>20.218599999999981</v>
      </c>
      <c r="R219" s="50">
        <v>33.621899999999997</v>
      </c>
      <c r="S219" s="50">
        <v>40.098799999999997</v>
      </c>
      <c r="T219" s="50">
        <v>36.986699999999999</v>
      </c>
      <c r="U219" s="50">
        <v>11.83850000000001</v>
      </c>
      <c r="V219" s="50">
        <v>34.0214</v>
      </c>
      <c r="W219" s="50">
        <v>50.537299999999988</v>
      </c>
      <c r="X219" s="50">
        <v>28.007599999999996</v>
      </c>
      <c r="Y219" s="50"/>
      <c r="Z219" s="50">
        <f t="shared" si="48"/>
        <v>35.577044444444446</v>
      </c>
      <c r="AA219" s="49">
        <f t="shared" si="49"/>
        <v>15.67970754391731</v>
      </c>
      <c r="AB219" s="49">
        <f t="shared" si="50"/>
        <v>5.22656918130577</v>
      </c>
      <c r="AD219" s="50">
        <v>32.830680000000008</v>
      </c>
      <c r="AE219" s="50">
        <v>26.836199999999984</v>
      </c>
      <c r="AF219" s="50">
        <v>24.390840000000015</v>
      </c>
      <c r="AG219" s="50">
        <v>23.757119999999986</v>
      </c>
      <c r="AH219" s="50">
        <v>18.888479999999991</v>
      </c>
      <c r="AI219" s="50">
        <v>10.963319999999998</v>
      </c>
      <c r="AJ219" s="50">
        <v>18.647400000000005</v>
      </c>
      <c r="AK219" s="50">
        <v>13.931520000000001</v>
      </c>
      <c r="AL219" s="50">
        <v>21.195719999999984</v>
      </c>
      <c r="AM219" s="50">
        <v>17.481839999999988</v>
      </c>
      <c r="AN219" s="50"/>
      <c r="AO219" s="50">
        <f t="shared" si="51"/>
        <v>20.892311999999997</v>
      </c>
      <c r="AP219" s="49">
        <f t="shared" si="52"/>
        <v>5.09603293254664</v>
      </c>
      <c r="AQ219" s="49">
        <f t="shared" si="53"/>
        <v>1.6986776441822133</v>
      </c>
      <c r="AS219" s="50">
        <v>84.626999999999995</v>
      </c>
      <c r="AT219" s="50">
        <v>86.894999999999996</v>
      </c>
      <c r="AU219" s="50">
        <v>88.91</v>
      </c>
      <c r="AV219" s="50">
        <v>58.768000000000001</v>
      </c>
      <c r="AW219" s="50">
        <v>51.027999999999992</v>
      </c>
      <c r="AX219" s="50">
        <v>142.32499999999999</v>
      </c>
      <c r="AY219" s="50">
        <v>49.723000000000013</v>
      </c>
      <c r="AZ219" s="50">
        <v>52.106499999999997</v>
      </c>
      <c r="BA219" s="50">
        <v>31.62299999999999</v>
      </c>
      <c r="BB219" s="50">
        <v>12.521299999999997</v>
      </c>
      <c r="BC219" s="50">
        <v>24.824999999999989</v>
      </c>
      <c r="BD219" s="50"/>
      <c r="BE219" s="50">
        <f t="shared" si="54"/>
        <v>62.122890909090899</v>
      </c>
      <c r="BF219" s="49">
        <f t="shared" si="55"/>
        <v>38.845399920607669</v>
      </c>
      <c r="BG219" s="49">
        <f t="shared" si="56"/>
        <v>12.948466640202556</v>
      </c>
      <c r="BI219">
        <v>15.661879999999982</v>
      </c>
      <c r="BJ219">
        <v>33.900230000000008</v>
      </c>
      <c r="BK219">
        <v>16.770130000000009</v>
      </c>
      <c r="BL219">
        <v>41.708160000000007</v>
      </c>
      <c r="BM219">
        <v>22.275760000000005</v>
      </c>
      <c r="BN219">
        <v>26.540020000000013</v>
      </c>
      <c r="BO219">
        <v>19.478419999999986</v>
      </c>
      <c r="BP219">
        <v>26.07656999999999</v>
      </c>
      <c r="BQ219">
        <v>22.528740000000013</v>
      </c>
      <c r="BR219">
        <v>20.555080000000004</v>
      </c>
      <c r="BS219">
        <v>31.562569999999994</v>
      </c>
      <c r="BT219">
        <v>63.72093000000001</v>
      </c>
      <c r="BU219">
        <v>53.670369999999991</v>
      </c>
      <c r="BV219">
        <v>41.022279999999995</v>
      </c>
      <c r="BW219">
        <v>15.429050000000018</v>
      </c>
      <c r="BY219" s="50">
        <f t="shared" si="57"/>
        <v>30.060012666666676</v>
      </c>
      <c r="BZ219" s="49">
        <f t="shared" si="58"/>
        <v>14.415370918691233</v>
      </c>
      <c r="CA219" s="49">
        <f t="shared" si="59"/>
        <v>3.72203276649959</v>
      </c>
    </row>
    <row r="220" spans="1:79" x14ac:dyDescent="0.2">
      <c r="A220" s="54">
        <v>26.157700000000006</v>
      </c>
      <c r="B220" s="54">
        <v>10.956099999999992</v>
      </c>
      <c r="C220" s="54">
        <v>11.434899999999999</v>
      </c>
      <c r="D220" s="54">
        <v>1.6528000000000134</v>
      </c>
      <c r="E220" s="54">
        <v>12.466499999999996</v>
      </c>
      <c r="F220" s="54">
        <v>1.6146999999999991</v>
      </c>
      <c r="G220" s="54">
        <v>18.483599999999996</v>
      </c>
      <c r="H220" s="54">
        <v>15.194400000000002</v>
      </c>
      <c r="I220" s="54">
        <v>28.660799999999995</v>
      </c>
      <c r="J220" s="54">
        <v>32.548100000000005</v>
      </c>
      <c r="K220" s="50"/>
      <c r="L220" s="50">
        <f t="shared" si="45"/>
        <v>15.91696</v>
      </c>
      <c r="M220" s="49">
        <f t="shared" si="46"/>
        <v>10.622870164801142</v>
      </c>
      <c r="N220" s="49">
        <f t="shared" si="47"/>
        <v>3.3592465009019841</v>
      </c>
      <c r="P220" s="50">
        <v>62.105000000000004</v>
      </c>
      <c r="Q220" s="50">
        <v>18.761500000000012</v>
      </c>
      <c r="R220" s="50">
        <v>30.124599999999987</v>
      </c>
      <c r="S220" s="50">
        <v>40.166200000000003</v>
      </c>
      <c r="T220" s="50">
        <v>35.653000000000006</v>
      </c>
      <c r="U220" s="50">
        <v>13.6815</v>
      </c>
      <c r="V220" s="50">
        <v>34.238399999999999</v>
      </c>
      <c r="W220" s="50">
        <v>51.045099999999991</v>
      </c>
      <c r="X220" s="50">
        <v>25.377600000000001</v>
      </c>
      <c r="Y220" s="50"/>
      <c r="Z220" s="50">
        <f t="shared" si="48"/>
        <v>34.572544444444446</v>
      </c>
      <c r="AA220" s="49">
        <f t="shared" si="49"/>
        <v>15.218020946242566</v>
      </c>
      <c r="AB220" s="49">
        <f t="shared" si="50"/>
        <v>5.0726736487475224</v>
      </c>
      <c r="AD220" s="50">
        <v>33.960599999999999</v>
      </c>
      <c r="AE220" s="50">
        <v>26.27747999999999</v>
      </c>
      <c r="AF220" s="50">
        <v>25.669319999999992</v>
      </c>
      <c r="AG220" s="50">
        <v>23.533559999999998</v>
      </c>
      <c r="AH220" s="50">
        <v>18.821519999999985</v>
      </c>
      <c r="AI220" s="50">
        <v>11.119920000000013</v>
      </c>
      <c r="AJ220" s="50">
        <v>16.077359999999988</v>
      </c>
      <c r="AK220" s="50">
        <v>12.439080000000013</v>
      </c>
      <c r="AL220" s="50">
        <v>18.702359999999988</v>
      </c>
      <c r="AM220" s="50">
        <v>17.966039999999996</v>
      </c>
      <c r="AN220" s="50"/>
      <c r="AO220" s="50">
        <f t="shared" si="51"/>
        <v>20.456723999999998</v>
      </c>
      <c r="AP220" s="49">
        <f t="shared" si="52"/>
        <v>5.3950230863268773</v>
      </c>
      <c r="AQ220" s="49">
        <f t="shared" si="53"/>
        <v>1.7983410287756258</v>
      </c>
      <c r="AS220" s="50">
        <v>89.534000000000006</v>
      </c>
      <c r="AT220" s="50">
        <v>89.26</v>
      </c>
      <c r="AU220" s="50">
        <v>87.971999999999994</v>
      </c>
      <c r="AV220" s="50">
        <v>61.991</v>
      </c>
      <c r="AW220" s="50">
        <v>50.882000000000005</v>
      </c>
      <c r="AX220" s="50">
        <v>144.71699999999998</v>
      </c>
      <c r="AY220" s="50">
        <v>55.072000000000003</v>
      </c>
      <c r="AZ220" s="50">
        <v>55.145799999999994</v>
      </c>
      <c r="BA220" s="50">
        <v>32.323999999999998</v>
      </c>
      <c r="BB220" s="50">
        <v>14.997099999999989</v>
      </c>
      <c r="BC220" s="50">
        <v>23.205900000000014</v>
      </c>
      <c r="BD220" s="50"/>
      <c r="BE220" s="50">
        <f t="shared" si="54"/>
        <v>64.100072727272732</v>
      </c>
      <c r="BF220" s="49">
        <f t="shared" si="55"/>
        <v>39.080921418737027</v>
      </c>
      <c r="BG220" s="49">
        <f t="shared" si="56"/>
        <v>13.026973806245676</v>
      </c>
      <c r="BI220">
        <v>15.408900000000017</v>
      </c>
      <c r="BJ220">
        <v>30.284019999999998</v>
      </c>
      <c r="BK220">
        <v>15.496910000000014</v>
      </c>
      <c r="BL220">
        <v>40.034410000000022</v>
      </c>
      <c r="BM220">
        <v>22.319700000000012</v>
      </c>
      <c r="BN220">
        <v>25.977379999999997</v>
      </c>
      <c r="BO220">
        <v>20.59057</v>
      </c>
      <c r="BP220">
        <v>24.140090000000001</v>
      </c>
      <c r="BQ220">
        <v>21.949850000000012</v>
      </c>
      <c r="BR220">
        <v>20.674420000000012</v>
      </c>
      <c r="BS220">
        <v>32.668090000000007</v>
      </c>
      <c r="BT220">
        <v>61.554610000000025</v>
      </c>
      <c r="BU220">
        <v>54.227159999999998</v>
      </c>
      <c r="BV220">
        <v>42.517670000000024</v>
      </c>
      <c r="BW220">
        <v>15.332329999999985</v>
      </c>
      <c r="BY220" s="50">
        <f t="shared" si="57"/>
        <v>29.545074000000007</v>
      </c>
      <c r="BZ220" s="49">
        <f t="shared" si="58"/>
        <v>14.223524939977734</v>
      </c>
      <c r="CA220" s="49">
        <f t="shared" si="59"/>
        <v>3.6724983477933075</v>
      </c>
    </row>
    <row r="221" spans="1:79" x14ac:dyDescent="0.2">
      <c r="A221" s="54">
        <v>26.703499999999991</v>
      </c>
      <c r="B221" s="54">
        <v>11.154799999999994</v>
      </c>
      <c r="C221" s="54">
        <v>11.68180000000001</v>
      </c>
      <c r="D221" s="54">
        <v>2.8456999999999937</v>
      </c>
      <c r="E221" s="54">
        <v>12.386400000000009</v>
      </c>
      <c r="F221" s="54">
        <v>1.6966999999999928</v>
      </c>
      <c r="G221" s="54">
        <v>20.563199999999995</v>
      </c>
      <c r="H221" s="54">
        <v>14.722199999999987</v>
      </c>
      <c r="I221" s="54">
        <v>25.211299999999994</v>
      </c>
      <c r="J221" s="54">
        <v>31.5976</v>
      </c>
      <c r="K221" s="50"/>
      <c r="L221" s="50">
        <f t="shared" si="45"/>
        <v>15.856319999999997</v>
      </c>
      <c r="M221" s="49">
        <f t="shared" si="46"/>
        <v>9.9874817868058106</v>
      </c>
      <c r="N221" s="49">
        <f t="shared" si="47"/>
        <v>3.1583190535754579</v>
      </c>
      <c r="P221" s="50">
        <v>61.059700000000007</v>
      </c>
      <c r="Q221" s="50">
        <v>16.90179999999998</v>
      </c>
      <c r="R221" s="50">
        <v>27.257000000000005</v>
      </c>
      <c r="S221" s="50">
        <v>39.403300000000002</v>
      </c>
      <c r="T221" s="50">
        <v>35.739699999999999</v>
      </c>
      <c r="U221" s="50">
        <v>14.687999999999988</v>
      </c>
      <c r="V221" s="50">
        <v>32.793400000000005</v>
      </c>
      <c r="W221" s="50">
        <v>50.196399999999983</v>
      </c>
      <c r="X221" s="50">
        <v>25.236999999999995</v>
      </c>
      <c r="Y221" s="50"/>
      <c r="Z221" s="50">
        <f t="shared" si="48"/>
        <v>33.697366666666667</v>
      </c>
      <c r="AA221" s="49">
        <f t="shared" si="49"/>
        <v>15.062223235714566</v>
      </c>
      <c r="AB221" s="49">
        <f t="shared" si="50"/>
        <v>5.0207410785715219</v>
      </c>
      <c r="AD221" s="50">
        <v>33.366120000000009</v>
      </c>
      <c r="AE221" s="50">
        <v>26.076600000000006</v>
      </c>
      <c r="AF221" s="50">
        <v>24.765359999999998</v>
      </c>
      <c r="AG221" s="50">
        <v>22.987919999999995</v>
      </c>
      <c r="AH221" s="50">
        <v>19.950480000000017</v>
      </c>
      <c r="AI221" s="50">
        <v>11.53668</v>
      </c>
      <c r="AJ221" s="50">
        <v>13.142399999999997</v>
      </c>
      <c r="AK221" s="50">
        <v>12.076559999999983</v>
      </c>
      <c r="AL221" s="50">
        <v>18.74832000000001</v>
      </c>
      <c r="AM221" s="50">
        <v>18.047879999999985</v>
      </c>
      <c r="AN221" s="50"/>
      <c r="AO221" s="50">
        <f t="shared" si="51"/>
        <v>20.069831999999998</v>
      </c>
      <c r="AP221" s="49">
        <f t="shared" si="52"/>
        <v>5.4491551044542694</v>
      </c>
      <c r="AQ221" s="49">
        <f t="shared" si="53"/>
        <v>1.8163850348180899</v>
      </c>
      <c r="AS221" s="50">
        <v>83.33</v>
      </c>
      <c r="AT221" s="50">
        <v>89.343000000000004</v>
      </c>
      <c r="AU221" s="50">
        <v>88.207999999999998</v>
      </c>
      <c r="AV221" s="50">
        <v>57.671000000000006</v>
      </c>
      <c r="AW221" s="50">
        <v>58.734999999999999</v>
      </c>
      <c r="AX221" s="50">
        <v>141.51900000000001</v>
      </c>
      <c r="AY221" s="50">
        <v>53.998000000000005</v>
      </c>
      <c r="AZ221" s="50">
        <v>54.093400000000003</v>
      </c>
      <c r="BA221" s="50">
        <v>32.344999999999999</v>
      </c>
      <c r="BB221" s="50">
        <v>16.992799999999988</v>
      </c>
      <c r="BC221" s="50">
        <v>24.241199999999992</v>
      </c>
      <c r="BD221" s="50"/>
      <c r="BE221" s="50">
        <f t="shared" si="54"/>
        <v>63.679672727272731</v>
      </c>
      <c r="BF221" s="49">
        <f t="shared" si="55"/>
        <v>37.741814529039871</v>
      </c>
      <c r="BG221" s="49">
        <f t="shared" si="56"/>
        <v>12.58060484301329</v>
      </c>
      <c r="BI221">
        <v>15.626259999999988</v>
      </c>
      <c r="BJ221">
        <v>29.515979999999999</v>
      </c>
      <c r="BK221">
        <v>15.976350000000011</v>
      </c>
      <c r="BL221">
        <v>38.094679999999983</v>
      </c>
      <c r="BM221">
        <v>22.555260000000004</v>
      </c>
      <c r="BN221">
        <v>24.403210000000016</v>
      </c>
      <c r="BO221">
        <v>21.654230000000027</v>
      </c>
      <c r="BP221">
        <v>23.082409999999996</v>
      </c>
      <c r="BQ221">
        <v>21.327670000000012</v>
      </c>
      <c r="BR221">
        <v>21.095230000000015</v>
      </c>
      <c r="BS221">
        <v>29.78989</v>
      </c>
      <c r="BT221">
        <v>58.771049999999988</v>
      </c>
      <c r="BU221">
        <v>55.318509999999989</v>
      </c>
      <c r="BV221">
        <v>43.120870000000025</v>
      </c>
      <c r="BW221">
        <v>15.064399999999992</v>
      </c>
      <c r="BY221" s="50">
        <f t="shared" si="57"/>
        <v>29.026400000000006</v>
      </c>
      <c r="BZ221" s="49">
        <f t="shared" si="58"/>
        <v>13.829673048193449</v>
      </c>
      <c r="CA221" s="49">
        <f t="shared" si="59"/>
        <v>3.5708062266097857</v>
      </c>
    </row>
    <row r="222" spans="1:79" x14ac:dyDescent="0.2">
      <c r="A222" s="54">
        <v>24.586199999999991</v>
      </c>
      <c r="B222" s="54">
        <v>12.061700000000002</v>
      </c>
      <c r="C222" s="54">
        <v>11.307700000000011</v>
      </c>
      <c r="D222" s="54">
        <v>4.9656999999999982</v>
      </c>
      <c r="E222" s="54">
        <v>12.977100000000007</v>
      </c>
      <c r="F222" s="54">
        <v>2.5045000000000073</v>
      </c>
      <c r="G222" s="54">
        <v>19.282299999999992</v>
      </c>
      <c r="H222" s="54">
        <v>14.703699999999998</v>
      </c>
      <c r="I222" s="54">
        <v>24.301500000000004</v>
      </c>
      <c r="J222" s="54">
        <v>31.345399999999998</v>
      </c>
      <c r="K222" s="50"/>
      <c r="L222" s="50">
        <f t="shared" si="45"/>
        <v>15.80358</v>
      </c>
      <c r="M222" s="49">
        <f t="shared" si="46"/>
        <v>9.0721626724343469</v>
      </c>
      <c r="N222" s="49">
        <f t="shared" si="47"/>
        <v>2.8688697348452594</v>
      </c>
      <c r="P222" s="50">
        <v>60.917900000000003</v>
      </c>
      <c r="Q222" s="50">
        <v>16.597899999999981</v>
      </c>
      <c r="R222" s="50">
        <v>26.534999999999997</v>
      </c>
      <c r="S222" s="50">
        <v>37.257900000000006</v>
      </c>
      <c r="T222" s="50">
        <v>34.438800000000001</v>
      </c>
      <c r="U222" s="50">
        <v>13.543099999999981</v>
      </c>
      <c r="V222" s="50">
        <v>30.238100000000003</v>
      </c>
      <c r="W222" s="50">
        <v>49.350899999999996</v>
      </c>
      <c r="X222" s="50">
        <v>25.469899999999996</v>
      </c>
      <c r="Y222" s="50"/>
      <c r="Z222" s="50">
        <f t="shared" si="48"/>
        <v>32.705500000000001</v>
      </c>
      <c r="AA222" s="49">
        <f t="shared" si="49"/>
        <v>15.082717433622491</v>
      </c>
      <c r="AB222" s="49">
        <f t="shared" si="50"/>
        <v>5.0275724778741635</v>
      </c>
      <c r="AD222" s="50">
        <v>31.946519999999985</v>
      </c>
      <c r="AE222" s="50">
        <v>25.665959999999984</v>
      </c>
      <c r="AF222" s="50">
        <v>22.1004</v>
      </c>
      <c r="AG222" s="50">
        <v>23.267880000000012</v>
      </c>
      <c r="AH222" s="50">
        <v>20.231880000000011</v>
      </c>
      <c r="AI222" s="50">
        <v>12.371040000000004</v>
      </c>
      <c r="AJ222" s="50">
        <v>12.927599999999995</v>
      </c>
      <c r="AK222" s="50">
        <v>13.368960000000015</v>
      </c>
      <c r="AL222" s="50">
        <v>18.984600000000011</v>
      </c>
      <c r="AM222" s="50">
        <v>17.845559999999988</v>
      </c>
      <c r="AN222" s="50"/>
      <c r="AO222" s="50">
        <f t="shared" si="51"/>
        <v>19.871039999999997</v>
      </c>
      <c r="AP222" s="49">
        <f t="shared" si="52"/>
        <v>4.8172179048907555</v>
      </c>
      <c r="AQ222" s="49">
        <f t="shared" si="53"/>
        <v>1.6057393016302519</v>
      </c>
      <c r="AS222" s="50">
        <v>78.869</v>
      </c>
      <c r="AT222" s="50">
        <v>87.435000000000002</v>
      </c>
      <c r="AU222" s="50">
        <v>86.358999999999995</v>
      </c>
      <c r="AV222" s="50">
        <v>62.879000000000005</v>
      </c>
      <c r="AW222" s="50">
        <v>60.632000000000005</v>
      </c>
      <c r="AX222" s="50">
        <v>142.095</v>
      </c>
      <c r="AY222" s="50">
        <v>53.253</v>
      </c>
      <c r="AZ222" s="50">
        <v>54.488900000000001</v>
      </c>
      <c r="BA222" s="50">
        <v>32.856999999999999</v>
      </c>
      <c r="BB222" s="50">
        <v>16.414400000000001</v>
      </c>
      <c r="BC222" s="50">
        <v>26.9238</v>
      </c>
      <c r="BD222" s="50"/>
      <c r="BE222" s="50">
        <f t="shared" si="54"/>
        <v>63.836918181818184</v>
      </c>
      <c r="BF222" s="49">
        <f t="shared" si="55"/>
        <v>37.49597365230624</v>
      </c>
      <c r="BG222" s="49">
        <f t="shared" si="56"/>
        <v>12.49865788410208</v>
      </c>
      <c r="BI222">
        <v>15.947620000000015</v>
      </c>
      <c r="BJ222">
        <v>31.380440000000007</v>
      </c>
      <c r="BK222">
        <v>17.08044000000001</v>
      </c>
      <c r="BL222">
        <v>35.188789999999997</v>
      </c>
      <c r="BM222">
        <v>22.294090000000011</v>
      </c>
      <c r="BN222">
        <v>24.193000000000026</v>
      </c>
      <c r="BO222">
        <v>21.567000000000007</v>
      </c>
      <c r="BP222">
        <v>24.079899999999995</v>
      </c>
      <c r="BQ222">
        <v>20.328100000000006</v>
      </c>
      <c r="BR222">
        <v>21.770319999999998</v>
      </c>
      <c r="BS222">
        <v>27.947789999999998</v>
      </c>
      <c r="BT222">
        <v>55.387410000000017</v>
      </c>
      <c r="BU222">
        <v>57.130709999999993</v>
      </c>
      <c r="BV222">
        <v>43.69014</v>
      </c>
      <c r="BW222">
        <v>15.261870000000016</v>
      </c>
      <c r="BY222" s="50">
        <f t="shared" si="57"/>
        <v>28.883174666666672</v>
      </c>
      <c r="BZ222" s="49">
        <f t="shared" si="58"/>
        <v>13.428335521259763</v>
      </c>
      <c r="CA222" s="49">
        <f t="shared" si="59"/>
        <v>3.467181322741637</v>
      </c>
    </row>
    <row r="223" spans="1:79" x14ac:dyDescent="0.2">
      <c r="A223" s="54">
        <v>25.524900000000002</v>
      </c>
      <c r="B223" s="54">
        <v>12.0565</v>
      </c>
      <c r="C223" s="54">
        <v>9.5783999999999878</v>
      </c>
      <c r="D223" s="54">
        <v>5.8640000000000043</v>
      </c>
      <c r="E223" s="54">
        <v>11.974199999999996</v>
      </c>
      <c r="F223" s="54">
        <v>3.3006000000000029</v>
      </c>
      <c r="G223" s="54">
        <v>17.42580000000001</v>
      </c>
      <c r="H223" s="54">
        <v>13.777800000000013</v>
      </c>
      <c r="I223" s="54">
        <v>24.918199999999999</v>
      </c>
      <c r="J223" s="54">
        <v>32.987099999999998</v>
      </c>
      <c r="K223" s="50"/>
      <c r="L223" s="50">
        <f t="shared" si="45"/>
        <v>15.740750000000002</v>
      </c>
      <c r="M223" s="49">
        <f t="shared" si="46"/>
        <v>9.4406156303789572</v>
      </c>
      <c r="N223" s="49">
        <f t="shared" si="47"/>
        <v>2.9853847906183795</v>
      </c>
      <c r="P223" s="50">
        <v>61.611400000000003</v>
      </c>
      <c r="Q223" s="50">
        <v>16.953100000000006</v>
      </c>
      <c r="R223" s="50">
        <v>27.448800000000006</v>
      </c>
      <c r="S223" s="50">
        <v>35.274600000000007</v>
      </c>
      <c r="T223" s="50">
        <v>33.700000000000003</v>
      </c>
      <c r="U223" s="50">
        <v>12.3416</v>
      </c>
      <c r="V223" s="50">
        <v>27.079700000000003</v>
      </c>
      <c r="W223" s="50">
        <v>49.645199999999988</v>
      </c>
      <c r="X223" s="50">
        <v>26.226399999999984</v>
      </c>
      <c r="Y223" s="50"/>
      <c r="Z223" s="50">
        <f t="shared" si="48"/>
        <v>32.25342222222222</v>
      </c>
      <c r="AA223" s="49">
        <f t="shared" si="49"/>
        <v>15.379947226078002</v>
      </c>
      <c r="AB223" s="49">
        <f t="shared" si="50"/>
        <v>5.1266490753593343</v>
      </c>
      <c r="AD223" s="50">
        <v>33.398159999999983</v>
      </c>
      <c r="AE223" s="50">
        <v>26.01576</v>
      </c>
      <c r="AF223" s="50">
        <v>21.258839999999996</v>
      </c>
      <c r="AG223" s="50">
        <v>24.114599999999985</v>
      </c>
      <c r="AH223" s="50">
        <v>18.533159999999999</v>
      </c>
      <c r="AI223" s="50">
        <v>13.730400000000008</v>
      </c>
      <c r="AJ223" s="50">
        <v>13.781159999999987</v>
      </c>
      <c r="AK223" s="50">
        <v>13.222199999999987</v>
      </c>
      <c r="AL223" s="50">
        <v>17.244240000000012</v>
      </c>
      <c r="AM223" s="50">
        <v>17.753880000000013</v>
      </c>
      <c r="AN223" s="50"/>
      <c r="AO223" s="50">
        <f t="shared" si="51"/>
        <v>19.905239999999999</v>
      </c>
      <c r="AP223" s="49">
        <f t="shared" si="52"/>
        <v>4.6172033819185616</v>
      </c>
      <c r="AQ223" s="49">
        <f t="shared" si="53"/>
        <v>1.5390677939728539</v>
      </c>
      <c r="AS223" s="50">
        <v>84.293999999999997</v>
      </c>
      <c r="AT223" s="50">
        <v>88.188000000000002</v>
      </c>
      <c r="AU223" s="50">
        <v>84.915000000000006</v>
      </c>
      <c r="AV223" s="50">
        <v>63.694999999999993</v>
      </c>
      <c r="AW223" s="50">
        <v>55.802000000000007</v>
      </c>
      <c r="AX223" s="50">
        <v>140.541</v>
      </c>
      <c r="AY223" s="50">
        <v>53.269999999999996</v>
      </c>
      <c r="AZ223" s="50">
        <v>49.694199999999995</v>
      </c>
      <c r="BA223" s="50">
        <v>29.840000000000003</v>
      </c>
      <c r="BB223" s="50">
        <v>20.421699999999987</v>
      </c>
      <c r="BC223" s="50">
        <v>29.513599999999997</v>
      </c>
      <c r="BD223" s="50"/>
      <c r="BE223" s="50">
        <f t="shared" si="54"/>
        <v>63.652227272727266</v>
      </c>
      <c r="BF223" s="49">
        <f t="shared" si="55"/>
        <v>36.536019997804914</v>
      </c>
      <c r="BG223" s="49">
        <f t="shared" si="56"/>
        <v>12.178673332601639</v>
      </c>
      <c r="BI223">
        <v>17.004649999999998</v>
      </c>
      <c r="BJ223">
        <v>32.760260000000002</v>
      </c>
      <c r="BK223">
        <v>17.736679999999993</v>
      </c>
      <c r="BL223">
        <v>34.801130000000015</v>
      </c>
      <c r="BM223">
        <v>21.886279999999999</v>
      </c>
      <c r="BN223">
        <v>23.558080000000004</v>
      </c>
      <c r="BO223">
        <v>20.729669999999999</v>
      </c>
      <c r="BP223">
        <v>24.880440000000007</v>
      </c>
      <c r="BQ223">
        <v>19.401589999999985</v>
      </c>
      <c r="BR223">
        <v>22.627539999999996</v>
      </c>
      <c r="BS223">
        <v>29.222959999999986</v>
      </c>
      <c r="BT223">
        <v>54.265639999999991</v>
      </c>
      <c r="BU223">
        <v>58.830980000000011</v>
      </c>
      <c r="BV223">
        <v>46.876439999999988</v>
      </c>
      <c r="BW223">
        <v>14.234219999999993</v>
      </c>
      <c r="BY223" s="50">
        <f t="shared" si="57"/>
        <v>29.254437333333332</v>
      </c>
      <c r="BZ223" s="49">
        <f t="shared" si="58"/>
        <v>13.840375091069847</v>
      </c>
      <c r="CA223" s="49">
        <f t="shared" si="59"/>
        <v>3.5735694821984985</v>
      </c>
    </row>
    <row r="224" spans="1:79" x14ac:dyDescent="0.2">
      <c r="A224" s="54">
        <v>25.542200000000008</v>
      </c>
      <c r="B224" s="54">
        <v>11.156900000000007</v>
      </c>
      <c r="C224" s="54">
        <v>7.9749999999999943</v>
      </c>
      <c r="D224" s="54">
        <v>5.563999999999993</v>
      </c>
      <c r="E224" s="54">
        <v>11.606500000000011</v>
      </c>
      <c r="F224" s="54">
        <v>2.4217999999999904</v>
      </c>
      <c r="G224" s="54">
        <v>17.034500000000008</v>
      </c>
      <c r="H224" s="54">
        <v>12.0154</v>
      </c>
      <c r="I224" s="54">
        <v>24.196799999999996</v>
      </c>
      <c r="J224" s="54">
        <v>34.5428</v>
      </c>
      <c r="K224" s="50"/>
      <c r="L224" s="50">
        <f t="shared" si="45"/>
        <v>15.205590000000001</v>
      </c>
      <c r="M224" s="49">
        <f t="shared" si="46"/>
        <v>10.07278839221461</v>
      </c>
      <c r="N224" s="49">
        <f t="shared" si="47"/>
        <v>3.1852953708303628</v>
      </c>
      <c r="P224" s="50">
        <v>61.669200000000004</v>
      </c>
      <c r="Q224" s="50">
        <v>18.199399999999997</v>
      </c>
      <c r="R224" s="50">
        <v>27.849999999999994</v>
      </c>
      <c r="S224" s="50">
        <v>34.0291</v>
      </c>
      <c r="T224" s="50">
        <v>34.670599999999993</v>
      </c>
      <c r="U224" s="50">
        <v>14.962800000000016</v>
      </c>
      <c r="V224" s="50">
        <v>24.565299999999979</v>
      </c>
      <c r="W224" s="50">
        <v>49.958200000000005</v>
      </c>
      <c r="X224" s="50">
        <v>25.823800000000006</v>
      </c>
      <c r="Y224" s="50"/>
      <c r="Z224" s="50">
        <f t="shared" si="48"/>
        <v>32.414266666666663</v>
      </c>
      <c r="AA224" s="49">
        <f t="shared" si="49"/>
        <v>15.015944150885087</v>
      </c>
      <c r="AB224" s="49">
        <f t="shared" si="50"/>
        <v>5.0053147169616956</v>
      </c>
      <c r="AD224" s="50">
        <v>37.127040000000001</v>
      </c>
      <c r="AE224" s="50">
        <v>27.325679999999998</v>
      </c>
      <c r="AF224" s="50">
        <v>22.251480000000004</v>
      </c>
      <c r="AG224" s="50">
        <v>25.139760000000013</v>
      </c>
      <c r="AH224" s="50">
        <v>16.601639999999996</v>
      </c>
      <c r="AI224" s="50">
        <v>14.186520000000007</v>
      </c>
      <c r="AJ224" s="50">
        <v>14.948159999999984</v>
      </c>
      <c r="AK224" s="50">
        <v>12.410759999999993</v>
      </c>
      <c r="AL224" s="50">
        <v>15.612959999999987</v>
      </c>
      <c r="AM224" s="50">
        <v>17.610359999999989</v>
      </c>
      <c r="AN224" s="50"/>
      <c r="AO224" s="50">
        <f t="shared" si="51"/>
        <v>20.321435999999995</v>
      </c>
      <c r="AP224" s="49">
        <f t="shared" si="52"/>
        <v>5.2089402786363452</v>
      </c>
      <c r="AQ224" s="49">
        <f t="shared" si="53"/>
        <v>1.7363134262121152</v>
      </c>
      <c r="AS224" s="50">
        <v>81.167000000000002</v>
      </c>
      <c r="AT224" s="50">
        <v>91.873000000000005</v>
      </c>
      <c r="AU224" s="50">
        <v>84.119</v>
      </c>
      <c r="AV224" s="50">
        <v>59.177999999999997</v>
      </c>
      <c r="AW224" s="50">
        <v>58.239000000000004</v>
      </c>
      <c r="AX224" s="50">
        <v>133.899</v>
      </c>
      <c r="AY224" s="50">
        <v>53.616</v>
      </c>
      <c r="AZ224" s="50">
        <v>50.136500000000012</v>
      </c>
      <c r="BA224" s="50">
        <v>27.764999999999986</v>
      </c>
      <c r="BB224" s="50">
        <v>21.937900000000013</v>
      </c>
      <c r="BC224" s="50">
        <v>28.629899999999992</v>
      </c>
      <c r="BD224" s="50"/>
      <c r="BE224" s="50">
        <f t="shared" si="54"/>
        <v>62.778209090909087</v>
      </c>
      <c r="BF224" s="49">
        <f t="shared" si="55"/>
        <v>34.641670291864948</v>
      </c>
      <c r="BG224" s="49">
        <f t="shared" si="56"/>
        <v>11.547223430621649</v>
      </c>
      <c r="BI224">
        <v>18.792670000000015</v>
      </c>
      <c r="BJ224">
        <v>31.347160000000017</v>
      </c>
      <c r="BK224">
        <v>17.767230000000012</v>
      </c>
      <c r="BL224">
        <v>36.635300000000015</v>
      </c>
      <c r="BM224">
        <v>21.56322999999999</v>
      </c>
      <c r="BN224">
        <v>21.516040000000018</v>
      </c>
      <c r="BO224">
        <v>20.34487</v>
      </c>
      <c r="BP224">
        <v>26.032889999999981</v>
      </c>
      <c r="BQ224">
        <v>19.098169999999996</v>
      </c>
      <c r="BR224">
        <v>22.01212000000001</v>
      </c>
      <c r="BS224">
        <v>29.747510000000005</v>
      </c>
      <c r="BT224">
        <v>53.96144000000001</v>
      </c>
      <c r="BU224">
        <v>58.593469999999996</v>
      </c>
      <c r="BV224">
        <v>49.306530000000009</v>
      </c>
      <c r="BW224">
        <v>13.433549999999983</v>
      </c>
      <c r="BY224" s="50">
        <f t="shared" si="57"/>
        <v>29.343478666666673</v>
      </c>
      <c r="BZ224" s="49">
        <f t="shared" si="58"/>
        <v>14.112770780460234</v>
      </c>
      <c r="CA224" s="49">
        <f t="shared" si="59"/>
        <v>3.6439017467710091</v>
      </c>
    </row>
    <row r="225" spans="1:79" x14ac:dyDescent="0.2">
      <c r="A225" s="54">
        <v>24.708100000000002</v>
      </c>
      <c r="B225" s="54">
        <v>9.9225999999999885</v>
      </c>
      <c r="C225" s="54">
        <v>8.6976999999999975</v>
      </c>
      <c r="D225" s="54">
        <v>5.4120000000000061</v>
      </c>
      <c r="E225" s="54">
        <v>12.004199999999997</v>
      </c>
      <c r="F225" s="54">
        <v>0.52150000000000318</v>
      </c>
      <c r="G225" s="54">
        <v>17.750200000000007</v>
      </c>
      <c r="H225" s="54">
        <v>11.722199999999987</v>
      </c>
      <c r="I225" s="54">
        <v>25.3797</v>
      </c>
      <c r="J225" s="54">
        <v>33.451999999999998</v>
      </c>
      <c r="K225" s="50"/>
      <c r="L225" s="50">
        <f t="shared" si="45"/>
        <v>14.95702</v>
      </c>
      <c r="M225" s="49">
        <f t="shared" si="46"/>
        <v>10.202294304692229</v>
      </c>
      <c r="N225" s="49">
        <f t="shared" si="47"/>
        <v>3.2262487362191323</v>
      </c>
      <c r="P225" s="50">
        <v>60.412099999999995</v>
      </c>
      <c r="Q225" s="50">
        <v>18.260400000000004</v>
      </c>
      <c r="R225" s="50">
        <v>29.656200000000013</v>
      </c>
      <c r="S225" s="50">
        <v>31.762499999999989</v>
      </c>
      <c r="T225" s="50">
        <v>36.120999999999995</v>
      </c>
      <c r="U225" s="50">
        <v>17.170700000000011</v>
      </c>
      <c r="V225" s="50">
        <v>25.9786</v>
      </c>
      <c r="W225" s="50">
        <v>47.3065</v>
      </c>
      <c r="X225" s="50">
        <v>26.651199999999989</v>
      </c>
      <c r="Y225" s="50"/>
      <c r="Z225" s="50">
        <f t="shared" si="48"/>
        <v>32.591022222222222</v>
      </c>
      <c r="AA225" s="49">
        <f t="shared" si="49"/>
        <v>13.849533904592031</v>
      </c>
      <c r="AB225" s="49">
        <f t="shared" si="50"/>
        <v>4.6165113015306769</v>
      </c>
      <c r="AD225" s="50">
        <v>37.886520000000004</v>
      </c>
      <c r="AE225" s="50">
        <v>27.355319999999995</v>
      </c>
      <c r="AF225" s="50">
        <v>23.078520000000001</v>
      </c>
      <c r="AG225" s="50">
        <v>24.468960000000013</v>
      </c>
      <c r="AH225" s="50">
        <v>17.232600000000001</v>
      </c>
      <c r="AI225" s="50">
        <v>13.02744</v>
      </c>
      <c r="AJ225" s="50">
        <v>15.285840000000007</v>
      </c>
      <c r="AK225" s="50">
        <v>13.922039999999992</v>
      </c>
      <c r="AL225" s="50">
        <v>15.258240000000011</v>
      </c>
      <c r="AM225" s="50">
        <v>16.750080000000015</v>
      </c>
      <c r="AN225" s="50"/>
      <c r="AO225" s="50">
        <f t="shared" si="51"/>
        <v>20.426556000000001</v>
      </c>
      <c r="AP225" s="49">
        <f t="shared" si="52"/>
        <v>5.1407852191664247</v>
      </c>
      <c r="AQ225" s="49">
        <f t="shared" si="53"/>
        <v>1.713595073055475</v>
      </c>
      <c r="AS225" s="50">
        <v>82.822000000000003</v>
      </c>
      <c r="AT225" s="50">
        <v>94.028000000000006</v>
      </c>
      <c r="AU225" s="50">
        <v>81.162000000000006</v>
      </c>
      <c r="AV225" s="50">
        <v>58.567999999999998</v>
      </c>
      <c r="AW225" s="50">
        <v>56.608000000000004</v>
      </c>
      <c r="AX225" s="50">
        <v>133.203</v>
      </c>
      <c r="AY225" s="50">
        <v>55.513000000000005</v>
      </c>
      <c r="AZ225" s="50">
        <v>54.091800000000006</v>
      </c>
      <c r="BA225" s="50">
        <v>29.812000000000012</v>
      </c>
      <c r="BB225" s="50">
        <v>20.369799999999998</v>
      </c>
      <c r="BC225" s="50">
        <v>32.148200000000003</v>
      </c>
      <c r="BD225" s="50"/>
      <c r="BE225" s="50">
        <f t="shared" si="54"/>
        <v>63.484163636363654</v>
      </c>
      <c r="BF225" s="49">
        <f t="shared" si="55"/>
        <v>33.716778584226816</v>
      </c>
      <c r="BG225" s="49">
        <f t="shared" si="56"/>
        <v>11.238926194742271</v>
      </c>
      <c r="BI225">
        <v>19.601790000000022</v>
      </c>
      <c r="BJ225">
        <v>29.431610000000006</v>
      </c>
      <c r="BK225">
        <v>17.06340999999999</v>
      </c>
      <c r="BL225">
        <v>38.299040000000005</v>
      </c>
      <c r="BM225">
        <v>20.697559999999996</v>
      </c>
      <c r="BN225">
        <v>19.572410000000005</v>
      </c>
      <c r="BO225">
        <v>21.205210000000008</v>
      </c>
      <c r="BP225">
        <v>24.584949999999992</v>
      </c>
      <c r="BQ225">
        <v>19.594639999999998</v>
      </c>
      <c r="BR225">
        <v>20.705750000000009</v>
      </c>
      <c r="BS225">
        <v>28.093519999999998</v>
      </c>
      <c r="BT225">
        <v>53.96105</v>
      </c>
      <c r="BU225">
        <v>56.142449999999997</v>
      </c>
      <c r="BV225">
        <v>48.002240000000015</v>
      </c>
      <c r="BW225">
        <v>14.283620000000013</v>
      </c>
      <c r="BY225" s="50">
        <f t="shared" si="57"/>
        <v>28.749283333333338</v>
      </c>
      <c r="BZ225" s="49">
        <f t="shared" si="58"/>
        <v>13.75833804970522</v>
      </c>
      <c r="CA225" s="49">
        <f t="shared" si="59"/>
        <v>3.5523876092000095</v>
      </c>
    </row>
    <row r="226" spans="1:79" x14ac:dyDescent="0.2">
      <c r="A226" s="54">
        <v>24.28</v>
      </c>
      <c r="B226" s="54">
        <v>8.512599999999992</v>
      </c>
      <c r="C226" s="54">
        <v>9.8136000000000081</v>
      </c>
      <c r="D226" s="54">
        <v>5.7197999999999922</v>
      </c>
      <c r="E226" s="54">
        <v>11.408899999999988</v>
      </c>
      <c r="F226" s="54">
        <v>-0.30129999999999768</v>
      </c>
      <c r="G226" s="54">
        <v>20.355999999999995</v>
      </c>
      <c r="H226" s="54">
        <v>12.672799999999995</v>
      </c>
      <c r="I226" s="54">
        <v>26.230000000000004</v>
      </c>
      <c r="J226" s="54">
        <v>31.926000000000002</v>
      </c>
      <c r="K226" s="50"/>
      <c r="L226" s="50">
        <f t="shared" si="45"/>
        <v>15.061839999999998</v>
      </c>
      <c r="M226" s="49">
        <f t="shared" si="46"/>
        <v>10.192143633668699</v>
      </c>
      <c r="N226" s="49">
        <f t="shared" si="47"/>
        <v>3.2230388121977898</v>
      </c>
      <c r="P226" s="50">
        <v>61.485600000000005</v>
      </c>
      <c r="Q226" s="50">
        <v>18.227000000000004</v>
      </c>
      <c r="R226" s="50">
        <v>31.284600000000012</v>
      </c>
      <c r="S226" s="50">
        <v>29.640899999999988</v>
      </c>
      <c r="T226" s="50">
        <v>36.413899999999998</v>
      </c>
      <c r="U226" s="50">
        <v>16.3262</v>
      </c>
      <c r="V226" s="50">
        <v>27.310400000000016</v>
      </c>
      <c r="W226" s="50">
        <v>45.179100000000005</v>
      </c>
      <c r="X226" s="50">
        <v>30.15979999999999</v>
      </c>
      <c r="Y226" s="50"/>
      <c r="Z226" s="50">
        <f t="shared" si="48"/>
        <v>32.891944444444448</v>
      </c>
      <c r="AA226" s="49">
        <f t="shared" si="49"/>
        <v>13.794161278246579</v>
      </c>
      <c r="AB226" s="49">
        <f t="shared" si="50"/>
        <v>4.5980537594155262</v>
      </c>
      <c r="AD226" s="50">
        <v>35.572080000000014</v>
      </c>
      <c r="AE226" s="50">
        <v>26.794560000000001</v>
      </c>
      <c r="AF226" s="50">
        <v>22.795799999999996</v>
      </c>
      <c r="AG226" s="50">
        <v>23.555400000000009</v>
      </c>
      <c r="AH226" s="50">
        <v>19.567679999999996</v>
      </c>
      <c r="AI226" s="50">
        <v>11.096400000000017</v>
      </c>
      <c r="AJ226" s="50">
        <v>13.899479999999993</v>
      </c>
      <c r="AK226" s="50">
        <v>18.032040000000006</v>
      </c>
      <c r="AL226" s="50">
        <v>15.680039999999996</v>
      </c>
      <c r="AM226" s="50">
        <v>15.767279999999992</v>
      </c>
      <c r="AN226" s="50"/>
      <c r="AO226" s="50">
        <f t="shared" si="51"/>
        <v>20.276076</v>
      </c>
      <c r="AP226" s="49">
        <f t="shared" si="52"/>
        <v>5.0684678648285821</v>
      </c>
      <c r="AQ226" s="49">
        <f t="shared" si="53"/>
        <v>1.689489288276194</v>
      </c>
      <c r="AS226" s="50">
        <v>82.522000000000006</v>
      </c>
      <c r="AT226" s="50">
        <v>93.879000000000005</v>
      </c>
      <c r="AU226" s="50">
        <v>81.224000000000004</v>
      </c>
      <c r="AV226" s="50">
        <v>57.278999999999996</v>
      </c>
      <c r="AW226" s="50">
        <v>56.471000000000004</v>
      </c>
      <c r="AX226" s="50">
        <v>132.16</v>
      </c>
      <c r="AY226" s="50">
        <v>64.644000000000005</v>
      </c>
      <c r="AZ226" s="50">
        <v>49.548200000000008</v>
      </c>
      <c r="BA226" s="50">
        <v>37.966999999999999</v>
      </c>
      <c r="BB226" s="50">
        <v>15.600999999999999</v>
      </c>
      <c r="BC226" s="50">
        <v>29.062399999999997</v>
      </c>
      <c r="BD226" s="50"/>
      <c r="BE226" s="50">
        <f t="shared" si="54"/>
        <v>63.668872727272735</v>
      </c>
      <c r="BF226" s="49">
        <f t="shared" si="55"/>
        <v>33.899573625932227</v>
      </c>
      <c r="BG226" s="49">
        <f t="shared" si="56"/>
        <v>11.299857875310742</v>
      </c>
      <c r="BI226">
        <v>18.788120000000021</v>
      </c>
      <c r="BJ226">
        <v>29.088930000000019</v>
      </c>
      <c r="BK226">
        <v>16.713970000000003</v>
      </c>
      <c r="BL226">
        <v>34.991060000000004</v>
      </c>
      <c r="BM226">
        <v>20.590439999999987</v>
      </c>
      <c r="BN226">
        <v>18.671900000000008</v>
      </c>
      <c r="BO226">
        <v>21.61224</v>
      </c>
      <c r="BP226">
        <v>23.175490000000011</v>
      </c>
      <c r="BQ226">
        <v>19.671079999999989</v>
      </c>
      <c r="BR226">
        <v>20.43262</v>
      </c>
      <c r="BS226">
        <v>26.392080000000007</v>
      </c>
      <c r="BT226">
        <v>54.333499999999987</v>
      </c>
      <c r="BU226">
        <v>55.459430000000012</v>
      </c>
      <c r="BV226">
        <v>45.27055</v>
      </c>
      <c r="BW226">
        <v>14.029339999999991</v>
      </c>
      <c r="BY226" s="50">
        <f t="shared" si="57"/>
        <v>27.948050000000006</v>
      </c>
      <c r="BZ226" s="49">
        <f t="shared" si="58"/>
        <v>13.465283742588351</v>
      </c>
      <c r="CA226" s="49">
        <f t="shared" si="59"/>
        <v>3.4767213124668106</v>
      </c>
    </row>
    <row r="227" spans="1:79" x14ac:dyDescent="0.2">
      <c r="A227" s="54">
        <v>22.551199999999994</v>
      </c>
      <c r="B227" s="54">
        <v>7.5815000000000055</v>
      </c>
      <c r="C227" s="54">
        <v>9.5837999999999965</v>
      </c>
      <c r="D227" s="54">
        <v>5.3782999999999959</v>
      </c>
      <c r="E227" s="54">
        <v>11.989399999999989</v>
      </c>
      <c r="F227" s="54">
        <v>6.1399999999991905E-2</v>
      </c>
      <c r="G227" s="54">
        <v>21.514299999999992</v>
      </c>
      <c r="H227" s="54">
        <v>14.111099999999993</v>
      </c>
      <c r="I227" s="54">
        <v>25.939800000000005</v>
      </c>
      <c r="J227" s="54">
        <v>31.199200000000005</v>
      </c>
      <c r="K227" s="50"/>
      <c r="L227" s="50">
        <f t="shared" si="45"/>
        <v>14.990999999999996</v>
      </c>
      <c r="M227" s="49">
        <f t="shared" si="46"/>
        <v>9.9527289486072341</v>
      </c>
      <c r="N227" s="49">
        <f t="shared" si="47"/>
        <v>3.1473292411891776</v>
      </c>
      <c r="P227" s="50">
        <v>63.904399999999995</v>
      </c>
      <c r="Q227" s="50">
        <v>21.073399999999992</v>
      </c>
      <c r="R227" s="50">
        <v>31.613799999999998</v>
      </c>
      <c r="S227" s="50">
        <v>28.275599999999997</v>
      </c>
      <c r="T227" s="50">
        <v>36.122399999999999</v>
      </c>
      <c r="U227" s="50">
        <v>15.29989999999998</v>
      </c>
      <c r="V227" s="50">
        <v>28.722300000000018</v>
      </c>
      <c r="W227" s="50">
        <v>44.903300000000002</v>
      </c>
      <c r="X227" s="50">
        <v>34.384899999999988</v>
      </c>
      <c r="Y227" s="50"/>
      <c r="Z227" s="50">
        <f t="shared" si="48"/>
        <v>33.811111111111103</v>
      </c>
      <c r="AA227" s="49">
        <f t="shared" si="49"/>
        <v>14.144761660986411</v>
      </c>
      <c r="AB227" s="49">
        <f t="shared" si="50"/>
        <v>4.7149205536621368</v>
      </c>
      <c r="AD227" s="50">
        <v>35.114880000000014</v>
      </c>
      <c r="AE227" s="50">
        <v>26.780280000000005</v>
      </c>
      <c r="AF227" s="50">
        <v>21.954359999999998</v>
      </c>
      <c r="AG227" s="50">
        <v>22.804200000000002</v>
      </c>
      <c r="AH227" s="50">
        <v>19.256760000000007</v>
      </c>
      <c r="AI227" s="50">
        <v>10.816800000000011</v>
      </c>
      <c r="AJ227" s="50">
        <v>13.779840000000013</v>
      </c>
      <c r="AK227" s="50">
        <v>20.409720000000014</v>
      </c>
      <c r="AL227" s="50">
        <v>15.845640000000003</v>
      </c>
      <c r="AM227" s="50">
        <v>15.448679999999989</v>
      </c>
      <c r="AN227" s="50"/>
      <c r="AO227" s="50">
        <f t="shared" si="51"/>
        <v>20.221116000000006</v>
      </c>
      <c r="AP227" s="49">
        <f t="shared" si="52"/>
        <v>5.0108587286013213</v>
      </c>
      <c r="AQ227" s="49">
        <f t="shared" si="53"/>
        <v>1.670286242867107</v>
      </c>
      <c r="AS227" s="50">
        <v>82.968999999999994</v>
      </c>
      <c r="AT227" s="50">
        <v>93.650999999999996</v>
      </c>
      <c r="AU227" s="50">
        <v>86.137</v>
      </c>
      <c r="AV227" s="50">
        <v>56.507999999999996</v>
      </c>
      <c r="AW227" s="50">
        <v>57.082999999999998</v>
      </c>
      <c r="AX227" s="50">
        <v>127.312</v>
      </c>
      <c r="AY227" s="50">
        <v>60.402000000000001</v>
      </c>
      <c r="AZ227" s="50">
        <v>54.859499999999997</v>
      </c>
      <c r="BA227" s="50">
        <v>31.350999999999999</v>
      </c>
      <c r="BB227" s="50">
        <v>10.101699999999994</v>
      </c>
      <c r="BC227" s="50">
        <v>21.779599999999988</v>
      </c>
      <c r="BD227" s="50"/>
      <c r="BE227" s="50">
        <f t="shared" si="54"/>
        <v>62.013981818181811</v>
      </c>
      <c r="BF227" s="49">
        <f t="shared" si="55"/>
        <v>35.179452342055377</v>
      </c>
      <c r="BG227" s="49">
        <f t="shared" si="56"/>
        <v>11.72648411401846</v>
      </c>
      <c r="BI227">
        <v>17.83587</v>
      </c>
      <c r="BJ227">
        <v>29.959540000000018</v>
      </c>
      <c r="BK227">
        <v>17.791149999999988</v>
      </c>
      <c r="BL227">
        <v>31.991830000000022</v>
      </c>
      <c r="BM227">
        <v>21.065459999999987</v>
      </c>
      <c r="BN227">
        <v>19.205809999999985</v>
      </c>
      <c r="BO227">
        <v>20.78700000000002</v>
      </c>
      <c r="BP227">
        <v>23.76491</v>
      </c>
      <c r="BQ227">
        <v>19.826949999999997</v>
      </c>
      <c r="BR227">
        <v>21.396569999999997</v>
      </c>
      <c r="BS227">
        <v>26.498680000000007</v>
      </c>
      <c r="BT227">
        <v>54.653560000000013</v>
      </c>
      <c r="BU227">
        <v>55.008069999999989</v>
      </c>
      <c r="BV227">
        <v>44.943470000000005</v>
      </c>
      <c r="BW227">
        <v>13.581749999999985</v>
      </c>
      <c r="BY227" s="50">
        <f t="shared" si="57"/>
        <v>27.887374666666666</v>
      </c>
      <c r="BZ227" s="49">
        <f t="shared" si="58"/>
        <v>13.282578770549085</v>
      </c>
      <c r="CA227" s="49">
        <f t="shared" si="59"/>
        <v>3.4295470915349862</v>
      </c>
    </row>
    <row r="228" spans="1:79" x14ac:dyDescent="0.2">
      <c r="A228" s="54">
        <v>21.326999999999998</v>
      </c>
      <c r="B228" s="54">
        <v>8.2165999999999997</v>
      </c>
      <c r="C228" s="54">
        <v>8.0532000000000039</v>
      </c>
      <c r="D228" s="54">
        <v>4.309599999999989</v>
      </c>
      <c r="E228" s="54">
        <v>13.923900000000003</v>
      </c>
      <c r="F228" s="54">
        <v>0.48650000000000659</v>
      </c>
      <c r="G228" s="54">
        <v>19.469699999999989</v>
      </c>
      <c r="H228" s="54">
        <v>14.953699999999998</v>
      </c>
      <c r="I228" s="54">
        <v>26.525800000000004</v>
      </c>
      <c r="J228" s="54">
        <v>29.402000000000001</v>
      </c>
      <c r="K228" s="50"/>
      <c r="L228" s="50">
        <f t="shared" si="45"/>
        <v>14.6668</v>
      </c>
      <c r="M228" s="49">
        <f t="shared" si="46"/>
        <v>9.5424176382205239</v>
      </c>
      <c r="N228" s="49">
        <f t="shared" si="47"/>
        <v>3.017577412134147</v>
      </c>
      <c r="P228" s="50">
        <v>66.407399999999996</v>
      </c>
      <c r="Q228" s="50">
        <v>23.4846</v>
      </c>
      <c r="R228" s="50">
        <v>29.180800000000005</v>
      </c>
      <c r="S228" s="50">
        <v>26.241600000000005</v>
      </c>
      <c r="T228" s="50">
        <v>36.129199999999997</v>
      </c>
      <c r="U228" s="50">
        <v>14.920799999999986</v>
      </c>
      <c r="V228" s="50">
        <v>30.261399999999981</v>
      </c>
      <c r="W228" s="50">
        <v>43.17349999999999</v>
      </c>
      <c r="X228" s="50">
        <v>34.343299999999999</v>
      </c>
      <c r="Y228" s="50"/>
      <c r="Z228" s="50">
        <f t="shared" si="48"/>
        <v>33.793622222222218</v>
      </c>
      <c r="AA228" s="49">
        <f t="shared" si="49"/>
        <v>14.622947708206596</v>
      </c>
      <c r="AB228" s="49">
        <f t="shared" si="50"/>
        <v>4.8743159027355318</v>
      </c>
      <c r="AD228" s="50">
        <v>35.834519999999998</v>
      </c>
      <c r="AE228" s="50">
        <v>26.583960000000001</v>
      </c>
      <c r="AF228" s="50">
        <v>21.22224000000001</v>
      </c>
      <c r="AG228" s="50">
        <v>20.723880000000008</v>
      </c>
      <c r="AH228" s="50">
        <v>17.77775999999999</v>
      </c>
      <c r="AI228" s="50">
        <v>9.2334000000000049</v>
      </c>
      <c r="AJ228" s="50">
        <v>12.935639999999989</v>
      </c>
      <c r="AK228" s="50">
        <v>19.434119999999997</v>
      </c>
      <c r="AL228" s="50">
        <v>16.898159999999983</v>
      </c>
      <c r="AM228" s="50">
        <v>16.009919999999997</v>
      </c>
      <c r="AN228" s="50"/>
      <c r="AO228" s="50">
        <f t="shared" si="51"/>
        <v>19.66536</v>
      </c>
      <c r="AP228" s="49">
        <f t="shared" si="52"/>
        <v>5.0138975365677343</v>
      </c>
      <c r="AQ228" s="49">
        <f t="shared" si="53"/>
        <v>1.6712991788559115</v>
      </c>
      <c r="AS228" s="50">
        <v>82.784000000000006</v>
      </c>
      <c r="AT228" s="50">
        <v>94.055000000000007</v>
      </c>
      <c r="AU228" s="50">
        <v>87.171999999999997</v>
      </c>
      <c r="AV228" s="50">
        <v>56.647000000000006</v>
      </c>
      <c r="AW228" s="50">
        <v>57.86</v>
      </c>
      <c r="AX228" s="50">
        <v>122.04300000000001</v>
      </c>
      <c r="AY228" s="50">
        <v>69.02</v>
      </c>
      <c r="AZ228" s="50">
        <v>56.412199999999999</v>
      </c>
      <c r="BA228" s="50">
        <v>30.728000000000009</v>
      </c>
      <c r="BB228" s="50">
        <v>13.545400000000001</v>
      </c>
      <c r="BC228" s="50">
        <v>18.130799999999994</v>
      </c>
      <c r="BD228" s="50"/>
      <c r="BE228" s="50">
        <f t="shared" si="54"/>
        <v>62.58158181818181</v>
      </c>
      <c r="BF228" s="49">
        <f t="shared" si="55"/>
        <v>34.23400281948409</v>
      </c>
      <c r="BG228" s="49">
        <f t="shared" si="56"/>
        <v>11.411334273161364</v>
      </c>
      <c r="BI228">
        <v>17.975879999999989</v>
      </c>
      <c r="BJ228">
        <v>29.359200000000001</v>
      </c>
      <c r="BK228">
        <v>18.685420000000008</v>
      </c>
      <c r="BL228">
        <v>30.203679999999991</v>
      </c>
      <c r="BM228">
        <v>20.673510000000022</v>
      </c>
      <c r="BN228">
        <v>20.397909999999996</v>
      </c>
      <c r="BO228">
        <v>20.890480000000011</v>
      </c>
      <c r="BP228">
        <v>24.004760000000019</v>
      </c>
      <c r="BQ228">
        <v>20.487610000000018</v>
      </c>
      <c r="BR228">
        <v>21.233290000000011</v>
      </c>
      <c r="BS228">
        <v>26.651170000000008</v>
      </c>
      <c r="BT228">
        <v>53.965860000000006</v>
      </c>
      <c r="BU228">
        <v>52.967460000000017</v>
      </c>
      <c r="BV228">
        <v>44.752240000000015</v>
      </c>
      <c r="BW228">
        <v>15.121340000000004</v>
      </c>
      <c r="BY228" s="50">
        <f t="shared" si="57"/>
        <v>27.82465400000001</v>
      </c>
      <c r="BZ228" s="49">
        <f t="shared" si="58"/>
        <v>12.591392602894466</v>
      </c>
      <c r="CA228" s="49">
        <f t="shared" si="59"/>
        <v>3.2510835904379682</v>
      </c>
    </row>
    <row r="229" spans="1:79" x14ac:dyDescent="0.2">
      <c r="A229" s="54">
        <v>21.114800000000002</v>
      </c>
      <c r="B229" s="54">
        <v>9.8473999999999933</v>
      </c>
      <c r="C229" s="54">
        <v>7.0495999999999981</v>
      </c>
      <c r="D229" s="54">
        <v>7.4789000000000101</v>
      </c>
      <c r="E229" s="54">
        <v>12.801299999999998</v>
      </c>
      <c r="F229" s="54">
        <v>0.44569999999998799</v>
      </c>
      <c r="G229" s="54">
        <v>16.774599999999992</v>
      </c>
      <c r="H229" s="54">
        <v>14.691399999999987</v>
      </c>
      <c r="I229" s="54">
        <v>27.173599999999993</v>
      </c>
      <c r="J229" s="54">
        <v>26.930499999999995</v>
      </c>
      <c r="K229" s="50"/>
      <c r="L229" s="50">
        <f t="shared" si="45"/>
        <v>14.430779999999995</v>
      </c>
      <c r="M229" s="49">
        <f t="shared" si="46"/>
        <v>8.7617571398283651</v>
      </c>
      <c r="N229" s="49">
        <f t="shared" si="47"/>
        <v>2.7707108867100034</v>
      </c>
      <c r="P229" s="50">
        <v>68.892399999999995</v>
      </c>
      <c r="Q229" s="50">
        <v>23.004900000000006</v>
      </c>
      <c r="R229" s="50">
        <v>24.578699999999998</v>
      </c>
      <c r="S229" s="50">
        <v>24.798299999999983</v>
      </c>
      <c r="T229" s="50">
        <v>35.621600000000001</v>
      </c>
      <c r="U229" s="50">
        <v>14.170599999999979</v>
      </c>
      <c r="V229" s="50">
        <v>31.539699999999982</v>
      </c>
      <c r="W229" s="50">
        <v>41.299499999999995</v>
      </c>
      <c r="X229" s="50">
        <v>34.910200000000003</v>
      </c>
      <c r="Y229" s="50"/>
      <c r="Z229" s="50">
        <f t="shared" si="48"/>
        <v>33.201766666666657</v>
      </c>
      <c r="AA229" s="49">
        <f t="shared" si="49"/>
        <v>15.660732428433864</v>
      </c>
      <c r="AB229" s="49">
        <f t="shared" si="50"/>
        <v>5.2202441428112882</v>
      </c>
      <c r="AD229" s="50">
        <v>35.774160000000002</v>
      </c>
      <c r="AE229" s="50">
        <v>25.243919999999992</v>
      </c>
      <c r="AF229" s="50">
        <v>21.462480000000003</v>
      </c>
      <c r="AG229" s="50">
        <v>19.799400000000013</v>
      </c>
      <c r="AH229" s="50">
        <v>16.5288</v>
      </c>
      <c r="AI229" s="50">
        <v>7.0017600000000018</v>
      </c>
      <c r="AJ229" s="50">
        <v>11.192999999999984</v>
      </c>
      <c r="AK229" s="50">
        <v>15.339480000000014</v>
      </c>
      <c r="AL229" s="50">
        <v>16.839599999999983</v>
      </c>
      <c r="AM229" s="50">
        <v>17.199239999999985</v>
      </c>
      <c r="AN229" s="50"/>
      <c r="AO229" s="50">
        <f t="shared" si="51"/>
        <v>18.638183999999999</v>
      </c>
      <c r="AP229" s="49">
        <f t="shared" si="52"/>
        <v>5.3829302831822048</v>
      </c>
      <c r="AQ229" s="49">
        <f t="shared" si="53"/>
        <v>1.7943100943940682</v>
      </c>
      <c r="AS229" s="50">
        <v>81.100999999999999</v>
      </c>
      <c r="AT229" s="50">
        <v>93.832999999999998</v>
      </c>
      <c r="AU229" s="50">
        <v>84.346000000000004</v>
      </c>
      <c r="AV229" s="50">
        <v>56.543999999999997</v>
      </c>
      <c r="AW229" s="50">
        <v>57.293000000000006</v>
      </c>
      <c r="AX229" s="50">
        <v>117.48699999999999</v>
      </c>
      <c r="AY229" s="50">
        <v>62.304000000000002</v>
      </c>
      <c r="AZ229" s="50">
        <v>53.198999999999998</v>
      </c>
      <c r="BA229" s="50">
        <v>31.926999999999992</v>
      </c>
      <c r="BB229" s="50">
        <v>11.568999999999988</v>
      </c>
      <c r="BC229" s="50">
        <v>18.847399999999993</v>
      </c>
      <c r="BD229" s="50"/>
      <c r="BE229" s="50">
        <f t="shared" si="54"/>
        <v>60.768218181818163</v>
      </c>
      <c r="BF229" s="49">
        <f t="shared" si="55"/>
        <v>32.702117096111387</v>
      </c>
      <c r="BG229" s="49">
        <f t="shared" si="56"/>
        <v>10.900705698703796</v>
      </c>
      <c r="BI229">
        <v>18.520710000000008</v>
      </c>
      <c r="BJ229">
        <v>29.450069999999997</v>
      </c>
      <c r="BK229">
        <v>18.236660000000001</v>
      </c>
      <c r="BL229">
        <v>29.012100000000018</v>
      </c>
      <c r="BM229">
        <v>20.139340000000018</v>
      </c>
      <c r="BN229">
        <v>20.097870000000015</v>
      </c>
      <c r="BO229">
        <v>21.007999999999996</v>
      </c>
      <c r="BP229">
        <v>23.885550000000009</v>
      </c>
      <c r="BQ229">
        <v>19.606469999999987</v>
      </c>
      <c r="BR229">
        <v>20.642960000000002</v>
      </c>
      <c r="BS229">
        <v>26.389610000000005</v>
      </c>
      <c r="BT229">
        <v>55.283670000000015</v>
      </c>
      <c r="BU229">
        <v>50.389299999999992</v>
      </c>
      <c r="BV229">
        <v>44.544110000000003</v>
      </c>
      <c r="BW229">
        <v>17.263739999999999</v>
      </c>
      <c r="BY229" s="50">
        <f t="shared" si="57"/>
        <v>27.631344000000006</v>
      </c>
      <c r="BZ229" s="49">
        <f t="shared" si="58"/>
        <v>12.358177112363878</v>
      </c>
      <c r="CA229" s="49">
        <f t="shared" si="59"/>
        <v>3.1908676097111308</v>
      </c>
    </row>
    <row r="230" spans="1:79" x14ac:dyDescent="0.2">
      <c r="A230" s="54">
        <v>20.850899999999996</v>
      </c>
      <c r="B230" s="54">
        <v>10.812600000000003</v>
      </c>
      <c r="C230" s="54">
        <v>6.6186999999999898</v>
      </c>
      <c r="D230" s="54">
        <v>6.0679000000000087</v>
      </c>
      <c r="E230" s="54">
        <v>11.942499999999995</v>
      </c>
      <c r="F230" s="54">
        <v>0.45040000000000191</v>
      </c>
      <c r="G230" s="54">
        <v>18.796999999999997</v>
      </c>
      <c r="H230" s="54">
        <v>14.342600000000004</v>
      </c>
      <c r="I230" s="54">
        <v>27.127399999999994</v>
      </c>
      <c r="J230" s="54">
        <v>27.085800000000006</v>
      </c>
      <c r="K230" s="50"/>
      <c r="L230" s="50">
        <f t="shared" si="45"/>
        <v>14.40958</v>
      </c>
      <c r="M230" s="49">
        <f t="shared" si="46"/>
        <v>8.9897406616653868</v>
      </c>
      <c r="N230" s="49">
        <f t="shared" si="47"/>
        <v>2.8428056065091756</v>
      </c>
      <c r="P230" s="50">
        <v>69.7376</v>
      </c>
      <c r="Q230" s="50">
        <v>21.566300000000012</v>
      </c>
      <c r="R230" s="50">
        <v>20.265299999999996</v>
      </c>
      <c r="S230" s="50">
        <v>24.865099999999984</v>
      </c>
      <c r="T230" s="50">
        <v>32.903499999999994</v>
      </c>
      <c r="U230" s="50">
        <v>12.525300000000016</v>
      </c>
      <c r="V230" s="50">
        <v>32.024000000000001</v>
      </c>
      <c r="W230" s="50">
        <v>40.857599999999991</v>
      </c>
      <c r="X230" s="50">
        <v>38.256499999999988</v>
      </c>
      <c r="Y230" s="50"/>
      <c r="Z230" s="50">
        <f t="shared" si="48"/>
        <v>32.555688888888895</v>
      </c>
      <c r="AA230" s="49">
        <f t="shared" si="49"/>
        <v>16.645198701986427</v>
      </c>
      <c r="AB230" s="49">
        <f t="shared" si="50"/>
        <v>5.5483995673288087</v>
      </c>
      <c r="AD230" s="50">
        <v>35.122680000000003</v>
      </c>
      <c r="AE230" s="50">
        <v>22.510440000000006</v>
      </c>
      <c r="AF230" s="50">
        <v>22.801559999999984</v>
      </c>
      <c r="AG230" s="50">
        <v>18.688919999999985</v>
      </c>
      <c r="AH230" s="50">
        <v>16.31328000000001</v>
      </c>
      <c r="AI230" s="50">
        <v>6.4505999999999855</v>
      </c>
      <c r="AJ230" s="50">
        <v>10.559640000000002</v>
      </c>
      <c r="AK230" s="50">
        <v>12.552359999999988</v>
      </c>
      <c r="AL230" s="50">
        <v>16.302239999999983</v>
      </c>
      <c r="AM230" s="50">
        <v>17.883960000000002</v>
      </c>
      <c r="AN230" s="50"/>
      <c r="AO230" s="50">
        <f t="shared" si="51"/>
        <v>17.918567999999993</v>
      </c>
      <c r="AP230" s="49">
        <f t="shared" si="52"/>
        <v>5.3885349900320811</v>
      </c>
      <c r="AQ230" s="49">
        <f t="shared" si="53"/>
        <v>1.7961783300106937</v>
      </c>
      <c r="AS230" s="50">
        <v>80.284000000000006</v>
      </c>
      <c r="AT230" s="50">
        <v>94.004000000000005</v>
      </c>
      <c r="AU230" s="50">
        <v>89.688000000000002</v>
      </c>
      <c r="AV230" s="50">
        <v>54.084000000000003</v>
      </c>
      <c r="AW230" s="50">
        <v>58.08</v>
      </c>
      <c r="AX230" s="50">
        <v>117.01600000000001</v>
      </c>
      <c r="AY230" s="50">
        <v>64.192999999999998</v>
      </c>
      <c r="AZ230" s="50">
        <v>52.667000000000002</v>
      </c>
      <c r="BA230" s="50">
        <v>33.290999999999997</v>
      </c>
      <c r="BB230" s="50">
        <v>12.238699999999994</v>
      </c>
      <c r="BC230" s="50">
        <v>16.708200000000005</v>
      </c>
      <c r="BD230" s="50"/>
      <c r="BE230" s="50">
        <f t="shared" si="54"/>
        <v>61.113990909090916</v>
      </c>
      <c r="BF230" s="49">
        <f t="shared" si="55"/>
        <v>33.381535322806506</v>
      </c>
      <c r="BG230" s="49">
        <f t="shared" si="56"/>
        <v>11.127178440935502</v>
      </c>
      <c r="BI230">
        <v>17.851469999999992</v>
      </c>
      <c r="BJ230">
        <v>29.541460000000001</v>
      </c>
      <c r="BK230">
        <v>17.982120000000009</v>
      </c>
      <c r="BL230">
        <v>27.923480000000012</v>
      </c>
      <c r="BM230">
        <v>20.229560000000021</v>
      </c>
      <c r="BN230">
        <v>19.016659999999987</v>
      </c>
      <c r="BO230">
        <v>22.100000000000009</v>
      </c>
      <c r="BP230">
        <v>22.518079999999983</v>
      </c>
      <c r="BQ230">
        <v>19.711119999999994</v>
      </c>
      <c r="BR230">
        <v>22.197370000000021</v>
      </c>
      <c r="BS230">
        <v>26.492310000000018</v>
      </c>
      <c r="BT230">
        <v>57.187650000000005</v>
      </c>
      <c r="BU230">
        <v>49.79598</v>
      </c>
      <c r="BV230">
        <v>43.885659999999987</v>
      </c>
      <c r="BW230">
        <v>17.370080000000016</v>
      </c>
      <c r="BY230" s="50">
        <f t="shared" si="57"/>
        <v>27.586866666666673</v>
      </c>
      <c r="BZ230" s="49">
        <f t="shared" si="58"/>
        <v>12.553019429883701</v>
      </c>
      <c r="CA230" s="49">
        <f t="shared" si="59"/>
        <v>3.2411756797705129</v>
      </c>
    </row>
    <row r="231" spans="1:79" x14ac:dyDescent="0.2">
      <c r="A231" s="54">
        <v>20.347800000000007</v>
      </c>
      <c r="B231" s="54">
        <v>10.488900000000001</v>
      </c>
      <c r="C231" s="54">
        <v>7.0315999999999974</v>
      </c>
      <c r="D231" s="54">
        <v>4.9183999999999912</v>
      </c>
      <c r="E231" s="54">
        <v>12.113799999999998</v>
      </c>
      <c r="F231" s="54">
        <v>1.0240000000000009</v>
      </c>
      <c r="G231" s="54">
        <v>20.546500000000009</v>
      </c>
      <c r="H231" s="54">
        <v>13.851900000000001</v>
      </c>
      <c r="I231" s="54">
        <v>27.095299999999995</v>
      </c>
      <c r="J231" s="54">
        <v>28.369500000000002</v>
      </c>
      <c r="K231" s="50"/>
      <c r="L231" s="50">
        <f t="shared" si="45"/>
        <v>14.57877</v>
      </c>
      <c r="M231" s="49">
        <f t="shared" si="46"/>
        <v>9.2681595480979961</v>
      </c>
      <c r="N231" s="49">
        <f t="shared" si="47"/>
        <v>2.9308493889826552</v>
      </c>
      <c r="P231" s="50">
        <v>70.487899999999996</v>
      </c>
      <c r="Q231" s="50">
        <v>20.333399999999983</v>
      </c>
      <c r="R231" s="50">
        <v>18.381900000000002</v>
      </c>
      <c r="S231" s="50">
        <v>25.00569999999999</v>
      </c>
      <c r="T231" s="50">
        <v>31.483400000000017</v>
      </c>
      <c r="U231" s="50">
        <v>12.867999999999995</v>
      </c>
      <c r="V231" s="50">
        <v>29.866899999999987</v>
      </c>
      <c r="W231" s="50">
        <v>41.276499999999999</v>
      </c>
      <c r="X231" s="50">
        <v>36.555700000000002</v>
      </c>
      <c r="Y231" s="50"/>
      <c r="Z231" s="50">
        <f t="shared" si="48"/>
        <v>31.806599999999996</v>
      </c>
      <c r="AA231" s="49">
        <f t="shared" si="49"/>
        <v>17.062834318849255</v>
      </c>
      <c r="AB231" s="49">
        <f t="shared" si="50"/>
        <v>5.6876114396164184</v>
      </c>
      <c r="AD231" s="50">
        <v>33.893880000000003</v>
      </c>
      <c r="AE231" s="50">
        <v>22.826399999999989</v>
      </c>
      <c r="AF231" s="50">
        <v>24.166079999999987</v>
      </c>
      <c r="AG231" s="50">
        <v>17.549400000000013</v>
      </c>
      <c r="AH231" s="50">
        <v>17.494800000000009</v>
      </c>
      <c r="AI231" s="50">
        <v>6.704639999999995</v>
      </c>
      <c r="AJ231" s="50">
        <v>11.427000000000008</v>
      </c>
      <c r="AK231" s="50">
        <v>11.824919999999986</v>
      </c>
      <c r="AL231" s="50">
        <v>16.85207999999999</v>
      </c>
      <c r="AM231" s="50">
        <v>18.347640000000013</v>
      </c>
      <c r="AN231" s="50"/>
      <c r="AO231" s="50">
        <f t="shared" si="51"/>
        <v>18.108684000000004</v>
      </c>
      <c r="AP231" s="49">
        <f t="shared" si="52"/>
        <v>5.5652008420181875</v>
      </c>
      <c r="AQ231" s="49">
        <f t="shared" si="53"/>
        <v>1.8550669473393959</v>
      </c>
      <c r="AS231" s="50">
        <v>81.489999999999995</v>
      </c>
      <c r="AT231" s="50">
        <v>90.477999999999994</v>
      </c>
      <c r="AU231" s="50">
        <v>85.840999999999994</v>
      </c>
      <c r="AV231" s="50">
        <v>55.617000000000004</v>
      </c>
      <c r="AW231" s="50">
        <v>55.164000000000001</v>
      </c>
      <c r="AX231" s="50">
        <v>114.815</v>
      </c>
      <c r="AY231" s="50">
        <v>66.983000000000004</v>
      </c>
      <c r="AZ231" s="50">
        <v>46.611099999999993</v>
      </c>
      <c r="BA231" s="50">
        <v>35.021000000000001</v>
      </c>
      <c r="BB231" s="50">
        <v>11.124599999999987</v>
      </c>
      <c r="BC231" s="50">
        <v>14.256699999999995</v>
      </c>
      <c r="BD231" s="50"/>
      <c r="BE231" s="50">
        <f t="shared" si="54"/>
        <v>59.76376363636362</v>
      </c>
      <c r="BF231" s="49">
        <f t="shared" si="55"/>
        <v>33.010289709502359</v>
      </c>
      <c r="BG231" s="49">
        <f t="shared" si="56"/>
        <v>11.003429903167453</v>
      </c>
      <c r="BI231">
        <v>15.546309999999991</v>
      </c>
      <c r="BJ231">
        <v>29.67458000000002</v>
      </c>
      <c r="BK231">
        <v>17.82950000000001</v>
      </c>
      <c r="BL231">
        <v>25.433069999999987</v>
      </c>
      <c r="BM231">
        <v>19.928610000000006</v>
      </c>
      <c r="BN231">
        <v>18.850390000000019</v>
      </c>
      <c r="BO231">
        <v>21.544900000000013</v>
      </c>
      <c r="BP231">
        <v>20.956779999999995</v>
      </c>
      <c r="BQ231">
        <v>20.99851000000001</v>
      </c>
      <c r="BR231">
        <v>23.249329999999986</v>
      </c>
      <c r="BS231">
        <v>27.278160000000014</v>
      </c>
      <c r="BT231">
        <v>55.977479999999986</v>
      </c>
      <c r="BU231">
        <v>50.369149999999991</v>
      </c>
      <c r="BV231">
        <v>41.28982000000002</v>
      </c>
      <c r="BW231">
        <v>16.753749999999982</v>
      </c>
      <c r="BY231" s="50">
        <f t="shared" si="57"/>
        <v>27.045356000000005</v>
      </c>
      <c r="BZ231" s="49">
        <f t="shared" si="58"/>
        <v>12.400233560736321</v>
      </c>
      <c r="CA231" s="49">
        <f t="shared" si="59"/>
        <v>3.2017265379876045</v>
      </c>
    </row>
    <row r="232" spans="1:79" x14ac:dyDescent="0.2">
      <c r="A232" s="54">
        <v>20.497700000000009</v>
      </c>
      <c r="B232" s="54">
        <v>8.6443999999999903</v>
      </c>
      <c r="C232" s="54">
        <v>10.460900000000009</v>
      </c>
      <c r="D232" s="54">
        <v>4.7750000000000057</v>
      </c>
      <c r="E232" s="54">
        <v>11.932199999999995</v>
      </c>
      <c r="F232" s="54">
        <v>1.0911999999999864</v>
      </c>
      <c r="G232" s="54">
        <v>18.340399999999988</v>
      </c>
      <c r="H232" s="54">
        <v>12.595699999999994</v>
      </c>
      <c r="I232" s="54">
        <v>25.061700000000002</v>
      </c>
      <c r="J232" s="54">
        <v>29.567999999999998</v>
      </c>
      <c r="K232" s="50"/>
      <c r="L232" s="50">
        <f t="shared" si="45"/>
        <v>14.296719999999999</v>
      </c>
      <c r="M232" s="49">
        <f t="shared" si="46"/>
        <v>8.9696764384601213</v>
      </c>
      <c r="N232" s="49">
        <f t="shared" si="47"/>
        <v>2.8364607420281112</v>
      </c>
      <c r="P232" s="50">
        <v>70.873400000000004</v>
      </c>
      <c r="Q232" s="50">
        <v>18.181899999999985</v>
      </c>
      <c r="R232" s="50">
        <v>21.0608</v>
      </c>
      <c r="S232" s="50">
        <v>24.925900000000013</v>
      </c>
      <c r="T232" s="50">
        <v>34.680000000000007</v>
      </c>
      <c r="U232" s="50">
        <v>13.936000000000007</v>
      </c>
      <c r="V232" s="50">
        <v>27.751000000000005</v>
      </c>
      <c r="W232" s="50">
        <v>41.713799999999992</v>
      </c>
      <c r="X232" s="50">
        <v>33.226299999999981</v>
      </c>
      <c r="Y232" s="50"/>
      <c r="Z232" s="50">
        <f t="shared" si="48"/>
        <v>31.81656666666667</v>
      </c>
      <c r="AA232" s="49">
        <f t="shared" si="49"/>
        <v>17.02532485615178</v>
      </c>
      <c r="AB232" s="49">
        <f t="shared" si="50"/>
        <v>5.675108285383927</v>
      </c>
      <c r="AD232" s="50">
        <v>32.436479999999982</v>
      </c>
      <c r="AE232" s="50">
        <v>24.233999999999991</v>
      </c>
      <c r="AF232" s="50">
        <v>22.388520000000018</v>
      </c>
      <c r="AG232" s="50">
        <v>19.244640000000015</v>
      </c>
      <c r="AH232" s="50">
        <v>17.733000000000004</v>
      </c>
      <c r="AI232" s="50">
        <v>7.3964400000000063</v>
      </c>
      <c r="AJ232" s="50">
        <v>14.748959999999988</v>
      </c>
      <c r="AK232" s="50">
        <v>12.130319999999994</v>
      </c>
      <c r="AL232" s="50">
        <v>16.042439999999988</v>
      </c>
      <c r="AM232" s="50">
        <v>19.053240000000006</v>
      </c>
      <c r="AN232" s="50"/>
      <c r="AO232" s="50">
        <f t="shared" si="51"/>
        <v>18.540804000000001</v>
      </c>
      <c r="AP232" s="49">
        <f t="shared" si="52"/>
        <v>5.1609659507499099</v>
      </c>
      <c r="AQ232" s="49">
        <f t="shared" si="53"/>
        <v>1.7203219835833032</v>
      </c>
      <c r="AS232" s="50">
        <v>74.218000000000004</v>
      </c>
      <c r="AT232" s="50">
        <v>92.379000000000005</v>
      </c>
      <c r="AU232" s="50">
        <v>80.343000000000004</v>
      </c>
      <c r="AV232" s="50">
        <v>53.212999999999994</v>
      </c>
      <c r="AW232" s="50">
        <v>56.930000000000007</v>
      </c>
      <c r="AX232" s="50">
        <v>118.44199999999999</v>
      </c>
      <c r="AY232" s="50">
        <v>68.81</v>
      </c>
      <c r="AZ232" s="50">
        <v>47.531299999999987</v>
      </c>
      <c r="BA232" s="50">
        <v>31.310000000000002</v>
      </c>
      <c r="BB232" s="50">
        <v>9.762599999999992</v>
      </c>
      <c r="BC232" s="50">
        <v>12.956799999999987</v>
      </c>
      <c r="BD232" s="50"/>
      <c r="BE232" s="50">
        <f t="shared" si="54"/>
        <v>58.717790909090915</v>
      </c>
      <c r="BF232" s="49">
        <f t="shared" si="55"/>
        <v>34.037566880523521</v>
      </c>
      <c r="BG232" s="49">
        <f t="shared" si="56"/>
        <v>11.345855626841173</v>
      </c>
      <c r="BI232">
        <v>14.127620000000007</v>
      </c>
      <c r="BJ232">
        <v>30.041049999999998</v>
      </c>
      <c r="BK232">
        <v>17.396079999999998</v>
      </c>
      <c r="BL232">
        <v>23.242440000000016</v>
      </c>
      <c r="BM232">
        <v>19.79731000000001</v>
      </c>
      <c r="BN232">
        <v>22.007960000000011</v>
      </c>
      <c r="BO232">
        <v>18.730270000000019</v>
      </c>
      <c r="BP232">
        <v>19.522620000000018</v>
      </c>
      <c r="BQ232">
        <v>20.880989999999997</v>
      </c>
      <c r="BR232">
        <v>24.276070000000004</v>
      </c>
      <c r="BS232">
        <v>29.051879999999997</v>
      </c>
      <c r="BT232">
        <v>54.155399999999986</v>
      </c>
      <c r="BU232">
        <v>50.560250000000025</v>
      </c>
      <c r="BV232">
        <v>40.045069999999996</v>
      </c>
      <c r="BW232">
        <v>14.571179999999984</v>
      </c>
      <c r="BY232" s="50">
        <f t="shared" si="57"/>
        <v>26.560412666666672</v>
      </c>
      <c r="BZ232" s="49">
        <f t="shared" si="58"/>
        <v>12.380064107688538</v>
      </c>
      <c r="CA232" s="49">
        <f t="shared" si="59"/>
        <v>3.1965188076038595</v>
      </c>
    </row>
    <row r="233" spans="1:79" x14ac:dyDescent="0.2">
      <c r="A233" s="54">
        <v>20.554000000000002</v>
      </c>
      <c r="B233" s="54">
        <v>7.7050000000000125</v>
      </c>
      <c r="C233" s="54">
        <v>9.5912999999999897</v>
      </c>
      <c r="D233" s="54">
        <v>5.3171000000000106</v>
      </c>
      <c r="E233" s="54">
        <v>12.09899999999999</v>
      </c>
      <c r="F233" s="54">
        <v>0.67609999999999104</v>
      </c>
      <c r="G233" s="54">
        <v>16.40100000000001</v>
      </c>
      <c r="H233" s="54">
        <v>12.456799999999987</v>
      </c>
      <c r="I233" s="54">
        <v>22.588800000000006</v>
      </c>
      <c r="J233" s="54">
        <v>28.581699999999998</v>
      </c>
      <c r="K233" s="50"/>
      <c r="L233" s="50">
        <f t="shared" si="45"/>
        <v>13.59708</v>
      </c>
      <c r="M233" s="49">
        <f t="shared" si="46"/>
        <v>8.507955255171483</v>
      </c>
      <c r="N233" s="49">
        <f t="shared" si="47"/>
        <v>2.6904516837140942</v>
      </c>
      <c r="P233" s="50">
        <v>70.552199999999999</v>
      </c>
      <c r="Q233" s="50">
        <v>16.142799999999994</v>
      </c>
      <c r="R233" s="50">
        <v>23.646299999999997</v>
      </c>
      <c r="S233" s="50">
        <v>24.515500000000003</v>
      </c>
      <c r="T233" s="50">
        <v>35.527500000000003</v>
      </c>
      <c r="U233" s="50">
        <v>12.920900000000017</v>
      </c>
      <c r="V233" s="50">
        <v>26.977199999999982</v>
      </c>
      <c r="W233" s="50">
        <v>41.733199999999982</v>
      </c>
      <c r="X233" s="50">
        <v>32.305800000000005</v>
      </c>
      <c r="Y233" s="50"/>
      <c r="Z233" s="50">
        <f t="shared" si="48"/>
        <v>31.591266666666666</v>
      </c>
      <c r="AA233" s="49">
        <f t="shared" si="49"/>
        <v>17.170228314440088</v>
      </c>
      <c r="AB233" s="49">
        <f t="shared" si="50"/>
        <v>5.723409438146696</v>
      </c>
      <c r="AD233" s="50">
        <v>31.733879999999985</v>
      </c>
      <c r="AE233" s="50">
        <v>24.914640000000009</v>
      </c>
      <c r="AF233" s="50">
        <v>21.421440000000008</v>
      </c>
      <c r="AG233" s="50">
        <v>21.988079999999989</v>
      </c>
      <c r="AH233" s="50">
        <v>15.848760000000004</v>
      </c>
      <c r="AI233" s="50">
        <v>7.4792399999999928</v>
      </c>
      <c r="AJ233" s="50">
        <v>16.280400000000007</v>
      </c>
      <c r="AK233" s="50">
        <v>14.64864</v>
      </c>
      <c r="AL233" s="50">
        <v>14.744280000000003</v>
      </c>
      <c r="AM233" s="50">
        <v>18.513359999999988</v>
      </c>
      <c r="AN233" s="50"/>
      <c r="AO233" s="50">
        <f t="shared" si="51"/>
        <v>18.757271999999993</v>
      </c>
      <c r="AP233" s="49">
        <f t="shared" si="52"/>
        <v>5.1426115445365062</v>
      </c>
      <c r="AQ233" s="49">
        <f t="shared" si="53"/>
        <v>1.7142038481788353</v>
      </c>
      <c r="AS233" s="50">
        <v>82.126000000000005</v>
      </c>
      <c r="AT233" s="50">
        <v>95.234999999999999</v>
      </c>
      <c r="AU233" s="50">
        <v>78.456999999999994</v>
      </c>
      <c r="AV233" s="50">
        <v>54.197000000000003</v>
      </c>
      <c r="AW233" s="50">
        <v>57.448999999999998</v>
      </c>
      <c r="AX233" s="50">
        <v>111.765</v>
      </c>
      <c r="AY233" s="50">
        <v>70.391999999999996</v>
      </c>
      <c r="AZ233" s="50">
        <v>48.031900000000007</v>
      </c>
      <c r="BA233" s="50">
        <v>35.614999999999995</v>
      </c>
      <c r="BB233" s="50">
        <v>10.599799999999988</v>
      </c>
      <c r="BC233" s="50">
        <v>11.640800000000013</v>
      </c>
      <c r="BD233" s="50"/>
      <c r="BE233" s="50">
        <f t="shared" si="54"/>
        <v>59.591681818181819</v>
      </c>
      <c r="BF233" s="49">
        <f t="shared" si="55"/>
        <v>32.132978520983684</v>
      </c>
      <c r="BG233" s="49">
        <f t="shared" si="56"/>
        <v>10.710992840327895</v>
      </c>
      <c r="BI233">
        <v>13.892840000000007</v>
      </c>
      <c r="BJ233">
        <v>30.399720000000002</v>
      </c>
      <c r="BK233">
        <v>15.66604000000001</v>
      </c>
      <c r="BL233">
        <v>21.513179999999991</v>
      </c>
      <c r="BM233">
        <v>20.796229999999994</v>
      </c>
      <c r="BN233">
        <v>24.224589999999992</v>
      </c>
      <c r="BO233">
        <v>16.500380000000007</v>
      </c>
      <c r="BP233">
        <v>18.473910000000004</v>
      </c>
      <c r="BQ233">
        <v>20.52206000000001</v>
      </c>
      <c r="BR233">
        <v>24.411140000000017</v>
      </c>
      <c r="BS233">
        <v>29.605809999999991</v>
      </c>
      <c r="BT233">
        <v>50.364340000000013</v>
      </c>
      <c r="BU233">
        <v>50.227060000000009</v>
      </c>
      <c r="BV233">
        <v>40.036620000000013</v>
      </c>
      <c r="BW233">
        <v>13.823810000000009</v>
      </c>
      <c r="BY233" s="50">
        <f t="shared" si="57"/>
        <v>26.030515333333337</v>
      </c>
      <c r="BZ233" s="49">
        <f t="shared" si="58"/>
        <v>12.075232208908838</v>
      </c>
      <c r="CA233" s="49">
        <f t="shared" si="59"/>
        <v>3.1178115497794221</v>
      </c>
    </row>
    <row r="234" spans="1:79" x14ac:dyDescent="0.2">
      <c r="A234" s="54">
        <v>20.958699999999993</v>
      </c>
      <c r="B234" s="54">
        <v>8.411200000000008</v>
      </c>
      <c r="C234" s="54">
        <v>10.795700000000011</v>
      </c>
      <c r="D234" s="54">
        <v>6.4826999999999941</v>
      </c>
      <c r="E234" s="54">
        <v>13.226799999999997</v>
      </c>
      <c r="F234" s="54">
        <v>0.44999999999998863</v>
      </c>
      <c r="G234" s="54">
        <v>18.020100000000014</v>
      </c>
      <c r="H234" s="54">
        <v>14.194400000000002</v>
      </c>
      <c r="I234" s="54">
        <v>23.305599999999998</v>
      </c>
      <c r="J234" s="54">
        <v>28.358400000000003</v>
      </c>
      <c r="K234" s="50"/>
      <c r="L234" s="50">
        <f t="shared" si="45"/>
        <v>14.420359999999999</v>
      </c>
      <c r="M234" s="49">
        <f t="shared" si="46"/>
        <v>8.4184036434996976</v>
      </c>
      <c r="N234" s="49">
        <f t="shared" si="47"/>
        <v>2.6621329776119182</v>
      </c>
      <c r="P234" s="50">
        <v>68.4773</v>
      </c>
      <c r="Q234" s="50">
        <v>16.3005</v>
      </c>
      <c r="R234" s="50">
        <v>23.469200000000001</v>
      </c>
      <c r="S234" s="50">
        <v>24.099199999999996</v>
      </c>
      <c r="T234" s="50">
        <v>30.645100000000014</v>
      </c>
      <c r="U234" s="50">
        <v>13.16840000000002</v>
      </c>
      <c r="V234" s="50">
        <v>27.67489999999998</v>
      </c>
      <c r="W234" s="50">
        <v>41.014700000000005</v>
      </c>
      <c r="X234" s="50">
        <v>31.923599999999993</v>
      </c>
      <c r="Y234" s="50"/>
      <c r="Z234" s="50">
        <f t="shared" si="48"/>
        <v>30.75254444444445</v>
      </c>
      <c r="AA234" s="49">
        <f t="shared" si="49"/>
        <v>16.411511402755607</v>
      </c>
      <c r="AB234" s="49">
        <f t="shared" si="50"/>
        <v>5.4705038009185358</v>
      </c>
      <c r="AD234" s="50">
        <v>33.062519999999992</v>
      </c>
      <c r="AE234" s="50">
        <v>24.2178</v>
      </c>
      <c r="AF234" s="50">
        <v>22.620600000000014</v>
      </c>
      <c r="AG234" s="50">
        <v>21.842999999999982</v>
      </c>
      <c r="AH234" s="50">
        <v>14.913239999999984</v>
      </c>
      <c r="AI234" s="50">
        <v>6.0121199999999932</v>
      </c>
      <c r="AJ234" s="50">
        <v>13.749599999999997</v>
      </c>
      <c r="AK234" s="50">
        <v>16.847640000000013</v>
      </c>
      <c r="AL234" s="50">
        <v>14.832119999999986</v>
      </c>
      <c r="AM234" s="50">
        <v>15.982560000000012</v>
      </c>
      <c r="AN234" s="50"/>
      <c r="AO234" s="50">
        <f t="shared" si="51"/>
        <v>18.408119999999993</v>
      </c>
      <c r="AP234" s="49">
        <f t="shared" si="52"/>
        <v>5.5690834633716921</v>
      </c>
      <c r="AQ234" s="49">
        <f t="shared" si="53"/>
        <v>1.8563611544572307</v>
      </c>
      <c r="AS234" s="50">
        <v>79.763000000000005</v>
      </c>
      <c r="AT234" s="50">
        <v>94.418999999999997</v>
      </c>
      <c r="AU234" s="50">
        <v>82.756</v>
      </c>
      <c r="AV234" s="50">
        <v>55.876999999999995</v>
      </c>
      <c r="AW234" s="50">
        <v>59.915999999999997</v>
      </c>
      <c r="AX234" s="50">
        <v>111.867</v>
      </c>
      <c r="AY234" s="50">
        <v>72.010000000000005</v>
      </c>
      <c r="AZ234" s="50">
        <v>47.422699999999992</v>
      </c>
      <c r="BA234" s="50">
        <v>38.911000000000001</v>
      </c>
      <c r="BB234" s="50">
        <v>13.140999999999991</v>
      </c>
      <c r="BC234" s="50">
        <v>13.34620000000001</v>
      </c>
      <c r="BD234" s="50"/>
      <c r="BE234" s="50">
        <f t="shared" si="54"/>
        <v>60.85717272727274</v>
      </c>
      <c r="BF234" s="49">
        <f t="shared" si="55"/>
        <v>31.863001797617873</v>
      </c>
      <c r="BG234" s="49">
        <f t="shared" si="56"/>
        <v>10.621000599205958</v>
      </c>
      <c r="BI234">
        <v>13.634270000000001</v>
      </c>
      <c r="BJ234">
        <v>29.847090000000023</v>
      </c>
      <c r="BK234">
        <v>16.048890000000014</v>
      </c>
      <c r="BL234">
        <v>22.227270000000019</v>
      </c>
      <c r="BM234">
        <v>21.70753000000002</v>
      </c>
      <c r="BN234">
        <v>25.792649999999995</v>
      </c>
      <c r="BO234">
        <v>16.112589999999983</v>
      </c>
      <c r="BP234">
        <v>17.994859999999989</v>
      </c>
      <c r="BQ234">
        <v>20.574969999999993</v>
      </c>
      <c r="BR234">
        <v>23.68262</v>
      </c>
      <c r="BS234">
        <v>27.266980000000018</v>
      </c>
      <c r="BT234">
        <v>46.906860000000009</v>
      </c>
      <c r="BU234">
        <v>49.808459999999997</v>
      </c>
      <c r="BV234">
        <v>41.056210000000021</v>
      </c>
      <c r="BW234">
        <v>14.847560000000001</v>
      </c>
      <c r="BY234" s="50">
        <f t="shared" si="57"/>
        <v>25.833920666666668</v>
      </c>
      <c r="BZ234" s="49">
        <f t="shared" si="58"/>
        <v>11.502420680936497</v>
      </c>
      <c r="CA234" s="49">
        <f t="shared" si="59"/>
        <v>2.9699122492225887</v>
      </c>
    </row>
    <row r="235" spans="1:79" x14ac:dyDescent="0.2">
      <c r="A235" s="54">
        <v>19.777299999999997</v>
      </c>
      <c r="B235" s="54">
        <v>9.0323999999999955</v>
      </c>
      <c r="C235" s="54">
        <v>10.752700000000004</v>
      </c>
      <c r="D235" s="54">
        <v>7.6123000000000047</v>
      </c>
      <c r="E235" s="54">
        <v>13.892699999999991</v>
      </c>
      <c r="F235" s="54">
        <v>0.60489999999998645</v>
      </c>
      <c r="G235" s="54">
        <v>19.729700000000008</v>
      </c>
      <c r="H235" s="54">
        <v>15.876499999999993</v>
      </c>
      <c r="I235" s="54">
        <v>25.273600000000002</v>
      </c>
      <c r="J235" s="54">
        <v>28.5488</v>
      </c>
      <c r="K235" s="50"/>
      <c r="L235" s="50">
        <f t="shared" si="45"/>
        <v>15.110089999999996</v>
      </c>
      <c r="M235" s="49">
        <f t="shared" si="46"/>
        <v>8.5090245268642803</v>
      </c>
      <c r="N235" s="49">
        <f t="shared" si="47"/>
        <v>2.6907898171127727</v>
      </c>
      <c r="P235" s="50">
        <v>65.056200000000004</v>
      </c>
      <c r="Q235" s="50">
        <v>16.531099999999981</v>
      </c>
      <c r="R235" s="50">
        <v>23.200299999999999</v>
      </c>
      <c r="S235" s="50">
        <v>24.799300000000017</v>
      </c>
      <c r="T235" s="50">
        <v>26.790599999999984</v>
      </c>
      <c r="U235" s="50">
        <v>15.336099999999988</v>
      </c>
      <c r="V235" s="50">
        <v>27.653199999999998</v>
      </c>
      <c r="W235" s="50">
        <v>39.972800000000007</v>
      </c>
      <c r="X235" s="50">
        <v>32.564999999999998</v>
      </c>
      <c r="Y235" s="50"/>
      <c r="Z235" s="50">
        <f t="shared" si="48"/>
        <v>30.211622222222218</v>
      </c>
      <c r="AA235" s="49">
        <f t="shared" si="49"/>
        <v>15.083526681431119</v>
      </c>
      <c r="AB235" s="49">
        <f t="shared" si="50"/>
        <v>5.0278422271437062</v>
      </c>
      <c r="AD235" s="50">
        <v>33.806399999999996</v>
      </c>
      <c r="AE235" s="50">
        <v>23.338800000000013</v>
      </c>
      <c r="AF235" s="50">
        <v>23.151119999999992</v>
      </c>
      <c r="AG235" s="50">
        <v>21.212760000000003</v>
      </c>
      <c r="AH235" s="50">
        <v>15.919920000000012</v>
      </c>
      <c r="AI235" s="50">
        <v>4.8711600000000086</v>
      </c>
      <c r="AJ235" s="50">
        <v>10.639200000000017</v>
      </c>
      <c r="AK235" s="50">
        <v>15.50580000000001</v>
      </c>
      <c r="AL235" s="50">
        <v>16.415759999999999</v>
      </c>
      <c r="AM235" s="50">
        <v>13.384919999999999</v>
      </c>
      <c r="AN235" s="50"/>
      <c r="AO235" s="50">
        <f t="shared" si="51"/>
        <v>17.824584000000009</v>
      </c>
      <c r="AP235" s="49">
        <f t="shared" si="52"/>
        <v>6.041515908048237</v>
      </c>
      <c r="AQ235" s="49">
        <f t="shared" si="53"/>
        <v>2.0138386360160792</v>
      </c>
      <c r="AS235" s="50">
        <v>79.736000000000004</v>
      </c>
      <c r="AT235" s="50">
        <v>93.102999999999994</v>
      </c>
      <c r="AU235" s="50">
        <v>78.694000000000003</v>
      </c>
      <c r="AV235" s="50">
        <v>52.849999999999994</v>
      </c>
      <c r="AW235" s="50">
        <v>56.204999999999998</v>
      </c>
      <c r="AX235" s="50">
        <v>111.563</v>
      </c>
      <c r="AY235" s="50">
        <v>67.739999999999995</v>
      </c>
      <c r="AZ235" s="50">
        <v>47.121199999999988</v>
      </c>
      <c r="BA235" s="50">
        <v>36.691000000000003</v>
      </c>
      <c r="BB235" s="50">
        <v>9.8766999999999996</v>
      </c>
      <c r="BC235" s="50">
        <v>11.419900000000013</v>
      </c>
      <c r="BD235" s="50"/>
      <c r="BE235" s="50">
        <f t="shared" si="54"/>
        <v>58.636345454545449</v>
      </c>
      <c r="BF235" s="49">
        <f t="shared" si="55"/>
        <v>32.023105399205285</v>
      </c>
      <c r="BG235" s="49">
        <f t="shared" si="56"/>
        <v>10.674368466401761</v>
      </c>
      <c r="BI235">
        <v>14.284400000000005</v>
      </c>
      <c r="BJ235">
        <v>28.375490000000013</v>
      </c>
      <c r="BK235">
        <v>18.466629999999981</v>
      </c>
      <c r="BL235">
        <v>22.812660000000008</v>
      </c>
      <c r="BM235">
        <v>22.794330000000002</v>
      </c>
      <c r="BN235">
        <v>27.446639999999988</v>
      </c>
      <c r="BO235">
        <v>17.276220000000009</v>
      </c>
      <c r="BP235">
        <v>19.295899999999989</v>
      </c>
      <c r="BQ235">
        <v>20.783230000000003</v>
      </c>
      <c r="BR235">
        <v>21.823619999999991</v>
      </c>
      <c r="BS235">
        <v>26.944060000000007</v>
      </c>
      <c r="BT235">
        <v>44.466889999999992</v>
      </c>
      <c r="BU235">
        <v>51.676560000000023</v>
      </c>
      <c r="BV235">
        <v>40.172599999999989</v>
      </c>
      <c r="BW235">
        <v>15.257969999999986</v>
      </c>
      <c r="BY235" s="50">
        <f t="shared" si="57"/>
        <v>26.125146666666669</v>
      </c>
      <c r="BZ235" s="49">
        <f t="shared" si="58"/>
        <v>11.035999986260332</v>
      </c>
      <c r="CA235" s="49">
        <f t="shared" si="59"/>
        <v>2.8494829437021032</v>
      </c>
    </row>
    <row r="236" spans="1:79" x14ac:dyDescent="0.2">
      <c r="A236" s="54">
        <v>18.884999999999991</v>
      </c>
      <c r="B236" s="54">
        <v>8.7507999999999981</v>
      </c>
      <c r="C236" s="54">
        <v>10.027899999999988</v>
      </c>
      <c r="D236" s="54">
        <v>7.1261000000000081</v>
      </c>
      <c r="E236" s="54">
        <v>12.031800000000004</v>
      </c>
      <c r="F236" s="54">
        <v>1.1805999999999983</v>
      </c>
      <c r="G236" s="54">
        <v>20.048699999999997</v>
      </c>
      <c r="H236" s="54">
        <v>15.472199999999987</v>
      </c>
      <c r="I236" s="54">
        <v>26.203100000000006</v>
      </c>
      <c r="J236" s="54">
        <v>27.926900000000003</v>
      </c>
      <c r="K236" s="50"/>
      <c r="L236" s="50">
        <f t="shared" si="45"/>
        <v>14.765309999999999</v>
      </c>
      <c r="M236" s="49">
        <f t="shared" si="46"/>
        <v>8.5532812199568546</v>
      </c>
      <c r="N236" s="49">
        <f t="shared" si="47"/>
        <v>2.70478501230073</v>
      </c>
      <c r="P236" s="50">
        <v>63.246799999999993</v>
      </c>
      <c r="Q236" s="50">
        <v>15.605799999999988</v>
      </c>
      <c r="R236" s="50">
        <v>22.868400000000008</v>
      </c>
      <c r="S236" s="50">
        <v>24.570699999999988</v>
      </c>
      <c r="T236" s="50">
        <v>26.509600000000006</v>
      </c>
      <c r="U236" s="50">
        <v>16.631200000000007</v>
      </c>
      <c r="V236" s="50">
        <v>27.203699999999998</v>
      </c>
      <c r="W236" s="50">
        <v>39.442999999999984</v>
      </c>
      <c r="X236" s="50">
        <v>33.532899999999984</v>
      </c>
      <c r="Y236" s="50"/>
      <c r="Z236" s="50">
        <f t="shared" si="48"/>
        <v>29.956899999999994</v>
      </c>
      <c r="AA236" s="49">
        <f t="shared" si="49"/>
        <v>14.548374622015345</v>
      </c>
      <c r="AB236" s="49">
        <f t="shared" si="50"/>
        <v>4.849458207338448</v>
      </c>
      <c r="AD236" s="50">
        <v>32.064240000000005</v>
      </c>
      <c r="AE236" s="50">
        <v>23.565239999999992</v>
      </c>
      <c r="AF236" s="50">
        <v>22.244879999999988</v>
      </c>
      <c r="AG236" s="50">
        <v>20.561039999999991</v>
      </c>
      <c r="AH236" s="50">
        <v>16.087440000000015</v>
      </c>
      <c r="AI236" s="50">
        <v>6.3500399999999901</v>
      </c>
      <c r="AJ236" s="50">
        <v>8.6467200000000037</v>
      </c>
      <c r="AK236" s="50">
        <v>14.448720000000014</v>
      </c>
      <c r="AL236" s="50">
        <v>17.720880000000012</v>
      </c>
      <c r="AM236" s="50">
        <v>12.705359999999985</v>
      </c>
      <c r="AN236" s="50"/>
      <c r="AO236" s="50">
        <f t="shared" si="51"/>
        <v>17.439456</v>
      </c>
      <c r="AP236" s="49">
        <f t="shared" si="52"/>
        <v>5.9176363543225587</v>
      </c>
      <c r="AQ236" s="49">
        <f t="shared" si="53"/>
        <v>1.9725454514408529</v>
      </c>
      <c r="AS236" s="50">
        <v>78.048000000000002</v>
      </c>
      <c r="AT236" s="50">
        <v>92.277000000000001</v>
      </c>
      <c r="AU236" s="50">
        <v>76.102000000000004</v>
      </c>
      <c r="AV236" s="50">
        <v>50.599999999999994</v>
      </c>
      <c r="AW236" s="50">
        <v>63.034000000000006</v>
      </c>
      <c r="AX236" s="50">
        <v>109.499</v>
      </c>
      <c r="AY236" s="50">
        <v>72.372</v>
      </c>
      <c r="AZ236" s="50">
        <v>40.522799999999989</v>
      </c>
      <c r="BA236" s="50">
        <v>38.319999999999993</v>
      </c>
      <c r="BB236" s="50">
        <v>7.1065000000000111</v>
      </c>
      <c r="BC236" s="50">
        <v>8.6092999999999904</v>
      </c>
      <c r="BD236" s="50"/>
      <c r="BE236" s="50">
        <f t="shared" si="54"/>
        <v>57.862781818181809</v>
      </c>
      <c r="BF236" s="49">
        <f t="shared" si="55"/>
        <v>32.867998802207971</v>
      </c>
      <c r="BG236" s="49">
        <f t="shared" si="56"/>
        <v>10.955999600735991</v>
      </c>
      <c r="BI236">
        <v>16.486599999999981</v>
      </c>
      <c r="BJ236">
        <v>27.397370000000024</v>
      </c>
      <c r="BK236">
        <v>19.852559999999997</v>
      </c>
      <c r="BL236">
        <v>22.613630000000015</v>
      </c>
      <c r="BM236">
        <v>22.922119999999993</v>
      </c>
      <c r="BN236">
        <v>26.967590000000015</v>
      </c>
      <c r="BO236">
        <v>18.320510000000013</v>
      </c>
      <c r="BP236">
        <v>20.499700000000004</v>
      </c>
      <c r="BQ236">
        <v>19.401460000000014</v>
      </c>
      <c r="BR236">
        <v>20.231640000000013</v>
      </c>
      <c r="BS236">
        <v>28.954509999999985</v>
      </c>
      <c r="BT236">
        <v>44.106139999999996</v>
      </c>
      <c r="BU236">
        <v>53.758770000000013</v>
      </c>
      <c r="BV236">
        <v>39.577719999999999</v>
      </c>
      <c r="BW236">
        <v>13.863199999999992</v>
      </c>
      <c r="BY236" s="50">
        <f t="shared" si="57"/>
        <v>26.330234666666669</v>
      </c>
      <c r="BZ236" s="49">
        <f t="shared" si="58"/>
        <v>11.197255435552616</v>
      </c>
      <c r="CA236" s="49">
        <f t="shared" si="59"/>
        <v>2.8911189216750506</v>
      </c>
    </row>
    <row r="237" spans="1:79" x14ac:dyDescent="0.2">
      <c r="A237" s="54">
        <v>18.803799999999995</v>
      </c>
      <c r="B237" s="54">
        <v>8.3217999999999961</v>
      </c>
      <c r="C237" s="54">
        <v>10.351900000000001</v>
      </c>
      <c r="D237" s="54">
        <v>6.4513000000000034</v>
      </c>
      <c r="E237" s="54">
        <v>10.572300000000013</v>
      </c>
      <c r="F237" s="54">
        <v>1.6110999999999933</v>
      </c>
      <c r="G237" s="54">
        <v>20.469400000000007</v>
      </c>
      <c r="H237" s="54">
        <v>14.111099999999993</v>
      </c>
      <c r="I237" s="54">
        <v>24.239099999999993</v>
      </c>
      <c r="J237" s="54">
        <v>26.221900000000005</v>
      </c>
      <c r="K237" s="50"/>
      <c r="L237" s="50">
        <f t="shared" si="45"/>
        <v>14.115370000000002</v>
      </c>
      <c r="M237" s="49">
        <f t="shared" si="46"/>
        <v>8.0745850330321396</v>
      </c>
      <c r="N237" s="49">
        <f t="shared" si="47"/>
        <v>2.5534079865087489</v>
      </c>
      <c r="P237" s="50">
        <v>65.522800000000004</v>
      </c>
      <c r="Q237" s="50">
        <v>15.559300000000007</v>
      </c>
      <c r="R237" s="50">
        <v>22.333300000000008</v>
      </c>
      <c r="S237" s="50">
        <v>23.920400000000001</v>
      </c>
      <c r="T237" s="50">
        <v>26.749799999999993</v>
      </c>
      <c r="U237" s="50">
        <v>14.139200000000017</v>
      </c>
      <c r="V237" s="50">
        <v>27.800799999999981</v>
      </c>
      <c r="W237" s="50">
        <v>37.729799999999983</v>
      </c>
      <c r="X237" s="50">
        <v>32.150099999999981</v>
      </c>
      <c r="Y237" s="50"/>
      <c r="Z237" s="50">
        <f t="shared" si="48"/>
        <v>29.54505555555555</v>
      </c>
      <c r="AA237" s="49">
        <f t="shared" si="49"/>
        <v>15.393254150447786</v>
      </c>
      <c r="AB237" s="49">
        <f t="shared" si="50"/>
        <v>5.1310847168159288</v>
      </c>
      <c r="AD237" s="50">
        <v>30.800039999999989</v>
      </c>
      <c r="AE237" s="50">
        <v>24.889319999999987</v>
      </c>
      <c r="AF237" s="50">
        <v>24.181679999999993</v>
      </c>
      <c r="AG237" s="50">
        <v>19.130640000000017</v>
      </c>
      <c r="AH237" s="50">
        <v>15.914999999999985</v>
      </c>
      <c r="AI237" s="50">
        <v>9.2823599999999935</v>
      </c>
      <c r="AJ237" s="50">
        <v>6.9573599999999942</v>
      </c>
      <c r="AK237" s="50">
        <v>14.212799999999993</v>
      </c>
      <c r="AL237" s="50">
        <v>17.587440000000015</v>
      </c>
      <c r="AM237" s="50">
        <v>14.39867999999999</v>
      </c>
      <c r="AN237" s="50"/>
      <c r="AO237" s="50">
        <f t="shared" si="51"/>
        <v>17.735531999999996</v>
      </c>
      <c r="AP237" s="49">
        <f t="shared" si="52"/>
        <v>6.0230477653759396</v>
      </c>
      <c r="AQ237" s="49">
        <f t="shared" si="53"/>
        <v>2.0076825884586467</v>
      </c>
      <c r="AS237" s="50">
        <v>80.783000000000001</v>
      </c>
      <c r="AT237" s="50">
        <v>92.936999999999998</v>
      </c>
      <c r="AU237" s="50">
        <v>76.031999999999996</v>
      </c>
      <c r="AV237" s="50">
        <v>51.967999999999989</v>
      </c>
      <c r="AW237" s="50">
        <v>60.736999999999995</v>
      </c>
      <c r="AX237" s="50">
        <v>104.898</v>
      </c>
      <c r="AY237" s="50">
        <v>73.430000000000007</v>
      </c>
      <c r="AZ237" s="50">
        <v>38.442399999999992</v>
      </c>
      <c r="BA237" s="50">
        <v>36.094999999999999</v>
      </c>
      <c r="BB237" s="50">
        <v>3.7407000000000039</v>
      </c>
      <c r="BC237" s="50">
        <v>8.855400000000003</v>
      </c>
      <c r="BD237" s="50"/>
      <c r="BE237" s="50">
        <f t="shared" si="54"/>
        <v>57.083500000000008</v>
      </c>
      <c r="BF237" s="49">
        <f t="shared" si="55"/>
        <v>32.629254529409636</v>
      </c>
      <c r="BG237" s="49">
        <f t="shared" si="56"/>
        <v>10.876418176469878</v>
      </c>
      <c r="BI237">
        <v>18.829589999999996</v>
      </c>
      <c r="BJ237">
        <v>28.014349999999993</v>
      </c>
      <c r="BK237">
        <v>20.165860000000009</v>
      </c>
      <c r="BL237">
        <v>22.459319999999991</v>
      </c>
      <c r="BM237">
        <v>22.966709999999992</v>
      </c>
      <c r="BN237">
        <v>25.521989999999988</v>
      </c>
      <c r="BO237">
        <v>18.538259999999994</v>
      </c>
      <c r="BP237">
        <v>21.354190000000003</v>
      </c>
      <c r="BQ237">
        <v>17.369040000000012</v>
      </c>
      <c r="BR237">
        <v>18.200000000000003</v>
      </c>
      <c r="BS237">
        <v>29.451630000000009</v>
      </c>
      <c r="BT237">
        <v>45.314749999999989</v>
      </c>
      <c r="BU237">
        <v>53.363700000000009</v>
      </c>
      <c r="BV237">
        <v>38.583609999999993</v>
      </c>
      <c r="BW237">
        <v>13.01169999999999</v>
      </c>
      <c r="BY237" s="50">
        <f t="shared" si="57"/>
        <v>26.209646666666671</v>
      </c>
      <c r="BZ237" s="49">
        <f t="shared" si="58"/>
        <v>11.289056689495267</v>
      </c>
      <c r="CA237" s="49">
        <f t="shared" si="59"/>
        <v>2.9148219035204401</v>
      </c>
    </row>
    <row r="238" spans="1:79" x14ac:dyDescent="0.2">
      <c r="A238" s="54">
        <v>19.328599999999994</v>
      </c>
      <c r="B238" s="54">
        <v>8.7488999999999919</v>
      </c>
      <c r="C238" s="54">
        <v>11.050299999999993</v>
      </c>
      <c r="D238" s="54">
        <v>5.5884000000000071</v>
      </c>
      <c r="E238" s="54">
        <v>11</v>
      </c>
      <c r="F238" s="54">
        <v>2.8172000000000139</v>
      </c>
      <c r="G238" s="54">
        <v>20.309500000000014</v>
      </c>
      <c r="H238" s="54">
        <v>12.126499999999993</v>
      </c>
      <c r="I238" s="54">
        <v>21.226699999999994</v>
      </c>
      <c r="J238" s="54">
        <v>26.115200000000002</v>
      </c>
      <c r="K238" s="50"/>
      <c r="L238" s="50">
        <f t="shared" si="45"/>
        <v>13.831130000000002</v>
      </c>
      <c r="M238" s="49">
        <f t="shared" si="46"/>
        <v>7.5389114696206434</v>
      </c>
      <c r="N238" s="49">
        <f t="shared" si="47"/>
        <v>2.3840131322368525</v>
      </c>
      <c r="P238" s="50">
        <v>68.964399999999998</v>
      </c>
      <c r="Q238" s="50">
        <v>17.514200000000017</v>
      </c>
      <c r="R238" s="50">
        <v>22.276200000000017</v>
      </c>
      <c r="S238" s="50">
        <v>22.136799999999994</v>
      </c>
      <c r="T238" s="50">
        <v>26.545400000000001</v>
      </c>
      <c r="U238" s="50">
        <v>10.284099999999995</v>
      </c>
      <c r="V238" s="50">
        <v>28.481899999999996</v>
      </c>
      <c r="W238" s="50">
        <v>34.912000000000006</v>
      </c>
      <c r="X238" s="50">
        <v>29.076799999999992</v>
      </c>
      <c r="Y238" s="50"/>
      <c r="Z238" s="50">
        <f t="shared" si="48"/>
        <v>28.910200000000007</v>
      </c>
      <c r="AA238" s="49">
        <f t="shared" si="49"/>
        <v>16.631496238838515</v>
      </c>
      <c r="AB238" s="49">
        <f t="shared" si="50"/>
        <v>5.5438320796128382</v>
      </c>
      <c r="AD238" s="50">
        <v>32.061719999999987</v>
      </c>
      <c r="AE238" s="50">
        <v>26.473440000000014</v>
      </c>
      <c r="AF238" s="50">
        <v>22.713719999999999</v>
      </c>
      <c r="AG238" s="50">
        <v>18.915359999999996</v>
      </c>
      <c r="AH238" s="50">
        <v>15.044520000000011</v>
      </c>
      <c r="AI238" s="50">
        <v>9.5989199999999979</v>
      </c>
      <c r="AJ238" s="50">
        <v>6.4220399999999929</v>
      </c>
      <c r="AK238" s="50">
        <v>14.223239999999999</v>
      </c>
      <c r="AL238" s="50">
        <v>17.009760000000004</v>
      </c>
      <c r="AM238" s="50">
        <v>16.619159999999997</v>
      </c>
      <c r="AN238" s="50"/>
      <c r="AO238" s="50">
        <f t="shared" si="51"/>
        <v>17.908187999999999</v>
      </c>
      <c r="AP238" s="49">
        <f t="shared" si="52"/>
        <v>6.1281803565822086</v>
      </c>
      <c r="AQ238" s="49">
        <f t="shared" si="53"/>
        <v>2.0427267855274027</v>
      </c>
      <c r="AS238" s="50">
        <v>83.367000000000004</v>
      </c>
      <c r="AT238" s="50">
        <v>95.578000000000003</v>
      </c>
      <c r="AU238" s="50">
        <v>77.613</v>
      </c>
      <c r="AV238" s="50">
        <v>51.427999999999997</v>
      </c>
      <c r="AW238" s="50">
        <v>60.070999999999998</v>
      </c>
      <c r="AX238" s="50">
        <v>98.566000000000003</v>
      </c>
      <c r="AY238" s="50">
        <v>72.218000000000004</v>
      </c>
      <c r="AZ238" s="50">
        <v>34.6524</v>
      </c>
      <c r="BA238" s="50">
        <v>34.134</v>
      </c>
      <c r="BB238" s="50">
        <v>5.5387000000000057</v>
      </c>
      <c r="BC238" s="50">
        <v>5.6711999999999989</v>
      </c>
      <c r="BD238" s="50"/>
      <c r="BE238" s="50">
        <f t="shared" si="54"/>
        <v>56.257936363636375</v>
      </c>
      <c r="BF238" s="49">
        <f t="shared" si="55"/>
        <v>31.890466109864949</v>
      </c>
      <c r="BG238" s="49">
        <f t="shared" si="56"/>
        <v>10.630155369954982</v>
      </c>
      <c r="BI238">
        <v>19.514169999999993</v>
      </c>
      <c r="BJ238">
        <v>28.181920000000019</v>
      </c>
      <c r="BK238">
        <v>19.799390000000002</v>
      </c>
      <c r="BL238">
        <v>24.295699999999997</v>
      </c>
      <c r="BM238">
        <v>22.80031000000001</v>
      </c>
      <c r="BN238">
        <v>25.338300000000018</v>
      </c>
      <c r="BO238">
        <v>18.496140000000011</v>
      </c>
      <c r="BP238">
        <v>23.090600000000009</v>
      </c>
      <c r="BQ238">
        <v>16.144570000000016</v>
      </c>
      <c r="BR238">
        <v>16.724109999999996</v>
      </c>
      <c r="BS238">
        <v>28.822299999999998</v>
      </c>
      <c r="BT238">
        <v>45.121049999999983</v>
      </c>
      <c r="BU238">
        <v>51.948519999999988</v>
      </c>
      <c r="BV238">
        <v>43.724199999999982</v>
      </c>
      <c r="BW238">
        <v>13.670929999999998</v>
      </c>
      <c r="BY238" s="50">
        <f t="shared" si="57"/>
        <v>26.511480666666667</v>
      </c>
      <c r="BZ238" s="49">
        <f t="shared" si="58"/>
        <v>11.513760887248571</v>
      </c>
      <c r="CA238" s="49">
        <f t="shared" si="59"/>
        <v>2.9728402779018697</v>
      </c>
    </row>
    <row r="239" spans="1:79" x14ac:dyDescent="0.2">
      <c r="A239" s="54">
        <v>18.666699999999992</v>
      </c>
      <c r="B239" s="54">
        <v>10.032299999999992</v>
      </c>
      <c r="C239" s="54">
        <v>10.801299999999998</v>
      </c>
      <c r="D239" s="54">
        <v>4.350200000000001</v>
      </c>
      <c r="E239" s="54">
        <v>13.005599999999987</v>
      </c>
      <c r="F239" s="54">
        <v>3.3196000000000083</v>
      </c>
      <c r="G239" s="54">
        <v>19.817599999999999</v>
      </c>
      <c r="H239" s="54">
        <v>11.024699999999996</v>
      </c>
      <c r="I239" s="54">
        <v>19.612300000000005</v>
      </c>
      <c r="J239" s="54">
        <v>25.474999999999994</v>
      </c>
      <c r="K239" s="50"/>
      <c r="L239" s="50">
        <f t="shared" si="45"/>
        <v>13.610529999999997</v>
      </c>
      <c r="M239" s="49">
        <f t="shared" si="46"/>
        <v>7.1514130442172039</v>
      </c>
      <c r="N239" s="49">
        <f t="shared" si="47"/>
        <v>2.2614753708364805</v>
      </c>
      <c r="P239" s="50">
        <v>69.007199999999997</v>
      </c>
      <c r="Q239" s="50">
        <v>19.300799999999981</v>
      </c>
      <c r="R239" s="50">
        <v>21.590100000000007</v>
      </c>
      <c r="S239" s="50">
        <v>18.733699999999999</v>
      </c>
      <c r="T239" s="50">
        <v>27.746499999999997</v>
      </c>
      <c r="U239" s="50">
        <v>9.0534999999999854</v>
      </c>
      <c r="V239" s="50">
        <v>27.100999999999999</v>
      </c>
      <c r="W239" s="50">
        <v>35.111400000000003</v>
      </c>
      <c r="X239" s="50">
        <v>25.778699999999986</v>
      </c>
      <c r="Y239" s="50"/>
      <c r="Z239" s="50">
        <f t="shared" si="48"/>
        <v>28.158099999999997</v>
      </c>
      <c r="AA239" s="49">
        <f t="shared" si="49"/>
        <v>16.953396469586856</v>
      </c>
      <c r="AB239" s="49">
        <f t="shared" si="50"/>
        <v>5.6511321565289521</v>
      </c>
      <c r="AD239" s="50">
        <v>33.648480000000006</v>
      </c>
      <c r="AE239" s="50">
        <v>27.130800000000011</v>
      </c>
      <c r="AF239" s="50">
        <v>25.050240000000006</v>
      </c>
      <c r="AG239" s="50">
        <v>20.699519999999982</v>
      </c>
      <c r="AH239" s="50">
        <v>14.107200000000001</v>
      </c>
      <c r="AI239" s="50">
        <v>9.4521600000000028</v>
      </c>
      <c r="AJ239" s="50">
        <v>8.6617199999999901</v>
      </c>
      <c r="AK239" s="50">
        <v>13.501679999999988</v>
      </c>
      <c r="AL239" s="50">
        <v>15.216960000000006</v>
      </c>
      <c r="AM239" s="50">
        <v>18.463079999999991</v>
      </c>
      <c r="AN239" s="50"/>
      <c r="AO239" s="50">
        <f t="shared" si="51"/>
        <v>18.593184000000001</v>
      </c>
      <c r="AP239" s="49">
        <f t="shared" si="52"/>
        <v>6.4565086220030725</v>
      </c>
      <c r="AQ239" s="49">
        <f t="shared" si="53"/>
        <v>2.1521695406676908</v>
      </c>
      <c r="AS239" s="50">
        <v>82.480999999999995</v>
      </c>
      <c r="AT239" s="50">
        <v>93.91</v>
      </c>
      <c r="AU239" s="50">
        <v>78.641000000000005</v>
      </c>
      <c r="AV239" s="50">
        <v>50.861999999999995</v>
      </c>
      <c r="AW239" s="50">
        <v>59.513999999999996</v>
      </c>
      <c r="AX239" s="50">
        <v>94.986999999999995</v>
      </c>
      <c r="AY239" s="50">
        <v>71.213999999999999</v>
      </c>
      <c r="AZ239" s="50">
        <v>36.18780000000001</v>
      </c>
      <c r="BA239" s="50">
        <v>33.355000000000004</v>
      </c>
      <c r="BB239" s="50">
        <v>7.1277000000000044</v>
      </c>
      <c r="BC239" s="50">
        <v>4.9561999999999955</v>
      </c>
      <c r="BD239" s="50"/>
      <c r="BE239" s="50">
        <f t="shared" si="54"/>
        <v>55.748699999999992</v>
      </c>
      <c r="BF239" s="49">
        <f t="shared" si="55"/>
        <v>31.02622258582247</v>
      </c>
      <c r="BG239" s="49">
        <f t="shared" si="56"/>
        <v>10.342074195274156</v>
      </c>
      <c r="BI239">
        <v>19.101810000000015</v>
      </c>
      <c r="BJ239">
        <v>27.231100000000012</v>
      </c>
      <c r="BK239">
        <v>18.344429999999988</v>
      </c>
      <c r="BL239">
        <v>24.267099999999999</v>
      </c>
      <c r="BM239">
        <v>23.038859999999985</v>
      </c>
      <c r="BN239">
        <v>23.16782000000002</v>
      </c>
      <c r="BO239">
        <v>18.639790000000005</v>
      </c>
      <c r="BP239">
        <v>24.669190000000015</v>
      </c>
      <c r="BQ239">
        <v>15.593370000000007</v>
      </c>
      <c r="BR239">
        <v>17.276869999999988</v>
      </c>
      <c r="BS239">
        <v>27.39645999999999</v>
      </c>
      <c r="BT239">
        <v>43.970030000000023</v>
      </c>
      <c r="BU239">
        <v>50.75564</v>
      </c>
      <c r="BV239">
        <v>44.607810000000015</v>
      </c>
      <c r="BW239">
        <v>13.826799999999992</v>
      </c>
      <c r="BY239" s="50">
        <f t="shared" si="57"/>
        <v>26.125805333333339</v>
      </c>
      <c r="BZ239" s="49">
        <f t="shared" si="58"/>
        <v>11.338144812587206</v>
      </c>
      <c r="CA239" s="49">
        <f t="shared" si="59"/>
        <v>2.9274964024025509</v>
      </c>
    </row>
    <row r="240" spans="1:79" x14ac:dyDescent="0.2">
      <c r="A240" s="54">
        <v>17.939699999999988</v>
      </c>
      <c r="B240" s="54">
        <v>10.352699999999999</v>
      </c>
      <c r="C240" s="54">
        <v>8.636099999999999</v>
      </c>
      <c r="D240" s="54">
        <v>3.4241000000000099</v>
      </c>
      <c r="E240" s="54">
        <v>13.473000000000013</v>
      </c>
      <c r="F240" s="54">
        <v>0.20099999999999341</v>
      </c>
      <c r="G240" s="54">
        <v>20.121499999999997</v>
      </c>
      <c r="H240" s="54">
        <v>11.120399999999989</v>
      </c>
      <c r="I240" s="54">
        <v>20.207899999999995</v>
      </c>
      <c r="J240" s="54">
        <v>25.5852</v>
      </c>
      <c r="K240" s="50"/>
      <c r="L240" s="50">
        <f t="shared" si="45"/>
        <v>13.106159999999999</v>
      </c>
      <c r="M240" s="49">
        <f t="shared" si="46"/>
        <v>7.9628686051363839</v>
      </c>
      <c r="N240" s="49">
        <f t="shared" si="47"/>
        <v>2.5180801500878931</v>
      </c>
      <c r="P240" s="50">
        <v>66.943799999999996</v>
      </c>
      <c r="Q240" s="50">
        <v>17.573599999999999</v>
      </c>
      <c r="R240" s="50">
        <v>21.183999999999997</v>
      </c>
      <c r="S240" s="50">
        <v>17.553200000000004</v>
      </c>
      <c r="T240" s="50">
        <v>29.398899999999998</v>
      </c>
      <c r="U240" s="50">
        <v>9.2606999999999857</v>
      </c>
      <c r="V240" s="50">
        <v>25.079700000000003</v>
      </c>
      <c r="W240" s="50">
        <v>36.814099999999996</v>
      </c>
      <c r="X240" s="50">
        <v>23.865199999999987</v>
      </c>
      <c r="Y240" s="50"/>
      <c r="Z240" s="50">
        <f t="shared" si="48"/>
        <v>27.519244444444443</v>
      </c>
      <c r="AA240" s="49">
        <f t="shared" si="49"/>
        <v>16.715539537142607</v>
      </c>
      <c r="AB240" s="49">
        <f t="shared" si="50"/>
        <v>5.5718465123808691</v>
      </c>
      <c r="AD240" s="50">
        <v>33.327120000000015</v>
      </c>
      <c r="AE240" s="50">
        <v>26.838000000000012</v>
      </c>
      <c r="AF240" s="50">
        <v>21.719879999999989</v>
      </c>
      <c r="AG240" s="50">
        <v>21.585840000000008</v>
      </c>
      <c r="AH240" s="50">
        <v>14.361839999999995</v>
      </c>
      <c r="AI240" s="50">
        <v>9.6669600000000049</v>
      </c>
      <c r="AJ240" s="50">
        <v>8.7382800000000085</v>
      </c>
      <c r="AK240" s="50">
        <v>13.079160000000012</v>
      </c>
      <c r="AL240" s="50">
        <v>13.378559999999993</v>
      </c>
      <c r="AM240" s="50">
        <v>19.115639999999996</v>
      </c>
      <c r="AN240" s="50"/>
      <c r="AO240" s="50">
        <f t="shared" si="51"/>
        <v>18.181128000000001</v>
      </c>
      <c r="AP240" s="49">
        <f t="shared" si="52"/>
        <v>6.1214857226003625</v>
      </c>
      <c r="AQ240" s="49">
        <f t="shared" si="53"/>
        <v>2.0404952408667874</v>
      </c>
      <c r="AS240" s="50">
        <v>86.492999999999995</v>
      </c>
      <c r="AT240" s="50">
        <v>91.341999999999999</v>
      </c>
      <c r="AU240" s="50">
        <v>81.108000000000004</v>
      </c>
      <c r="AV240" s="50">
        <v>52.774000000000001</v>
      </c>
      <c r="AW240" s="50">
        <v>56.984999999999999</v>
      </c>
      <c r="AX240" s="50">
        <v>93.466999999999999</v>
      </c>
      <c r="AY240" s="50">
        <v>70.921000000000006</v>
      </c>
      <c r="AZ240" s="50">
        <v>38.847000000000008</v>
      </c>
      <c r="BA240" s="50">
        <v>37.465999999999994</v>
      </c>
      <c r="BB240" s="50">
        <v>8.4658000000000015</v>
      </c>
      <c r="BC240" s="50">
        <v>7.6630999999999858</v>
      </c>
      <c r="BD240" s="50"/>
      <c r="BE240" s="50">
        <f t="shared" si="54"/>
        <v>56.866536363636357</v>
      </c>
      <c r="BF240" s="49">
        <f t="shared" si="55"/>
        <v>29.894952266143537</v>
      </c>
      <c r="BG240" s="49">
        <f t="shared" si="56"/>
        <v>9.9649840887145125</v>
      </c>
      <c r="BI240">
        <v>18.234580000000008</v>
      </c>
      <c r="BJ240">
        <v>27.633060000000015</v>
      </c>
      <c r="BK240">
        <v>18.581160000000025</v>
      </c>
      <c r="BL240">
        <v>21.738600000000019</v>
      </c>
      <c r="BM240">
        <v>23.015979999999999</v>
      </c>
      <c r="BN240">
        <v>19.127680000000026</v>
      </c>
      <c r="BO240">
        <v>19.84151</v>
      </c>
      <c r="BP240">
        <v>26.112059999999985</v>
      </c>
      <c r="BQ240">
        <v>15.292549999999991</v>
      </c>
      <c r="BR240">
        <v>19.311629999999994</v>
      </c>
      <c r="BS240">
        <v>27.351089999999999</v>
      </c>
      <c r="BT240">
        <v>43.836390000000009</v>
      </c>
      <c r="BU240">
        <v>52.818350000000009</v>
      </c>
      <c r="BV240">
        <v>41.166709999999995</v>
      </c>
      <c r="BW240">
        <v>14.033370000000019</v>
      </c>
      <c r="BY240" s="50">
        <f t="shared" si="57"/>
        <v>25.872981333333335</v>
      </c>
      <c r="BZ240" s="49">
        <f t="shared" si="58"/>
        <v>11.344593776237884</v>
      </c>
      <c r="CA240" s="49">
        <f t="shared" si="59"/>
        <v>2.9291615176571755</v>
      </c>
    </row>
    <row r="241" spans="1:79" x14ac:dyDescent="0.2">
      <c r="A241" s="54">
        <v>17.781200000000013</v>
      </c>
      <c r="B241" s="54">
        <v>8.644299999999987</v>
      </c>
      <c r="C241" s="54">
        <v>5.2869000000000028</v>
      </c>
      <c r="D241" s="54">
        <v>4.285899999999998</v>
      </c>
      <c r="E241" s="54">
        <v>12.077699999999993</v>
      </c>
      <c r="F241" s="54">
        <v>-2.3395999999999901</v>
      </c>
      <c r="G241" s="54">
        <v>20.211999999999989</v>
      </c>
      <c r="H241" s="54">
        <v>11.01230000000001</v>
      </c>
      <c r="I241" s="54">
        <v>22.754199999999997</v>
      </c>
      <c r="J241" s="54">
        <v>24.794399999999996</v>
      </c>
      <c r="K241" s="50"/>
      <c r="L241" s="50">
        <f t="shared" si="45"/>
        <v>12.45093</v>
      </c>
      <c r="M241" s="49">
        <f t="shared" si="46"/>
        <v>8.823043172668811</v>
      </c>
      <c r="N241" s="49">
        <f t="shared" si="47"/>
        <v>2.7900912319631721</v>
      </c>
      <c r="P241" s="50">
        <v>68.6143</v>
      </c>
      <c r="Q241" s="50">
        <v>15.769400000000019</v>
      </c>
      <c r="R241" s="50">
        <v>19.102399999999989</v>
      </c>
      <c r="S241" s="50">
        <v>18.06049999999999</v>
      </c>
      <c r="T241" s="50">
        <v>28.910899999999998</v>
      </c>
      <c r="U241" s="50">
        <v>9.86099999999999</v>
      </c>
      <c r="V241" s="50">
        <v>23.262499999999989</v>
      </c>
      <c r="W241" s="50">
        <v>36.266899999999993</v>
      </c>
      <c r="X241" s="50">
        <v>23.867999999999995</v>
      </c>
      <c r="Y241" s="50"/>
      <c r="Z241" s="50">
        <f t="shared" si="48"/>
        <v>27.079544444444437</v>
      </c>
      <c r="AA241" s="49">
        <f t="shared" si="49"/>
        <v>17.346313609317058</v>
      </c>
      <c r="AB241" s="49">
        <f t="shared" si="50"/>
        <v>5.7821045364390189</v>
      </c>
      <c r="AD241" s="50">
        <v>33.012360000000001</v>
      </c>
      <c r="AE241" s="50">
        <v>26.117399999999996</v>
      </c>
      <c r="AF241" s="50">
        <v>19.489800000000002</v>
      </c>
      <c r="AG241" s="50">
        <v>18.952439999999999</v>
      </c>
      <c r="AH241" s="50">
        <v>14.988120000000015</v>
      </c>
      <c r="AI241" s="50">
        <v>8.6896799999999974</v>
      </c>
      <c r="AJ241" s="50">
        <v>7.6520399999999995</v>
      </c>
      <c r="AK241" s="50">
        <v>13.273559999999986</v>
      </c>
      <c r="AL241" s="50">
        <v>12.623040000000014</v>
      </c>
      <c r="AM241" s="50">
        <v>18.192240000000002</v>
      </c>
      <c r="AN241" s="50"/>
      <c r="AO241" s="50">
        <f t="shared" si="51"/>
        <v>17.299067999999998</v>
      </c>
      <c r="AP241" s="49">
        <f t="shared" si="52"/>
        <v>5.8014723731480382</v>
      </c>
      <c r="AQ241" s="49">
        <f t="shared" si="53"/>
        <v>1.9338241243826795</v>
      </c>
      <c r="AS241" s="50">
        <v>87.742000000000004</v>
      </c>
      <c r="AT241" s="50">
        <v>89.209000000000003</v>
      </c>
      <c r="AU241" s="50">
        <v>78.917000000000002</v>
      </c>
      <c r="AV241" s="50">
        <v>55.930000000000007</v>
      </c>
      <c r="AW241" s="50">
        <v>54.587000000000003</v>
      </c>
      <c r="AX241" s="50">
        <v>94.05</v>
      </c>
      <c r="AY241" s="50">
        <v>71.391000000000005</v>
      </c>
      <c r="AZ241" s="50">
        <v>38.659099999999995</v>
      </c>
      <c r="BA241" s="50">
        <v>35.260999999999996</v>
      </c>
      <c r="BB241" s="50">
        <v>4.4080999999999904</v>
      </c>
      <c r="BC241" s="50">
        <v>7.6696000000000026</v>
      </c>
      <c r="BD241" s="50"/>
      <c r="BE241" s="50">
        <f t="shared" si="54"/>
        <v>56.16579999999999</v>
      </c>
      <c r="BF241" s="49">
        <f t="shared" si="55"/>
        <v>30.613432069967253</v>
      </c>
      <c r="BG241" s="49">
        <f t="shared" si="56"/>
        <v>10.204477356655751</v>
      </c>
      <c r="BI241">
        <v>17.901130000000023</v>
      </c>
      <c r="BJ241">
        <v>28.093000000000018</v>
      </c>
      <c r="BK241">
        <v>16.486729999999994</v>
      </c>
      <c r="BL241">
        <v>19.736990000000006</v>
      </c>
      <c r="BM241">
        <v>21.968699999999998</v>
      </c>
      <c r="BN241">
        <v>16.544320000000013</v>
      </c>
      <c r="BO241">
        <v>19.717360000000014</v>
      </c>
      <c r="BP241">
        <v>27.299999999999997</v>
      </c>
      <c r="BQ241">
        <v>15.016299999999987</v>
      </c>
      <c r="BR241">
        <v>19.305390000000003</v>
      </c>
      <c r="BS241">
        <v>28.24627000000001</v>
      </c>
      <c r="BT241">
        <v>44.685680000000019</v>
      </c>
      <c r="BU241">
        <v>54.768350000000012</v>
      </c>
      <c r="BV241">
        <v>39</v>
      </c>
      <c r="BW241">
        <v>15.203499999999991</v>
      </c>
      <c r="BY241" s="50">
        <f t="shared" si="57"/>
        <v>25.598248000000005</v>
      </c>
      <c r="BZ241" s="49">
        <f t="shared" si="58"/>
        <v>11.88319315131141</v>
      </c>
      <c r="CA241" s="49">
        <f t="shared" si="59"/>
        <v>3.0682272783196747</v>
      </c>
    </row>
    <row r="242" spans="1:79" x14ac:dyDescent="0.2">
      <c r="A242" s="54">
        <v>17.756</v>
      </c>
      <c r="B242" s="54">
        <v>7.544700000000006</v>
      </c>
      <c r="C242" s="54">
        <v>3.006699999999995</v>
      </c>
      <c r="D242" s="54">
        <v>5.1115000000000066</v>
      </c>
      <c r="E242" s="54">
        <v>11.663900000000012</v>
      </c>
      <c r="F242" s="54">
        <v>-0.60290000000000532</v>
      </c>
      <c r="G242" s="54">
        <v>20.695600000000013</v>
      </c>
      <c r="H242" s="54">
        <v>10.225300000000004</v>
      </c>
      <c r="I242" s="54">
        <v>25.099299999999999</v>
      </c>
      <c r="J242" s="54">
        <v>22.7881</v>
      </c>
      <c r="K242" s="50"/>
      <c r="L242" s="50">
        <f t="shared" si="45"/>
        <v>12.328820000000004</v>
      </c>
      <c r="M242" s="49">
        <f t="shared" si="46"/>
        <v>8.8563518854862338</v>
      </c>
      <c r="N242" s="49">
        <f t="shared" si="47"/>
        <v>2.8006243718063222</v>
      </c>
      <c r="P242" s="50">
        <v>70.810299999999998</v>
      </c>
      <c r="Q242" s="50">
        <v>16.732599999999991</v>
      </c>
      <c r="R242" s="50">
        <v>17.312000000000012</v>
      </c>
      <c r="S242" s="50">
        <v>18.765100000000018</v>
      </c>
      <c r="T242" s="50">
        <v>25.22890000000001</v>
      </c>
      <c r="U242" s="50">
        <v>9.8432999999999993</v>
      </c>
      <c r="V242" s="50">
        <v>22.624799999999993</v>
      </c>
      <c r="W242" s="50">
        <v>35.745100000000008</v>
      </c>
      <c r="X242" s="50">
        <v>23.963699999999989</v>
      </c>
      <c r="Y242" s="50"/>
      <c r="Z242" s="50">
        <f t="shared" si="48"/>
        <v>26.780644444444444</v>
      </c>
      <c r="AA242" s="49">
        <f t="shared" si="49"/>
        <v>17.987242617902226</v>
      </c>
      <c r="AB242" s="49">
        <f t="shared" si="50"/>
        <v>5.9957475393007416</v>
      </c>
      <c r="AD242" s="50">
        <v>33.655199999999986</v>
      </c>
      <c r="AE242" s="50">
        <v>26.566560000000003</v>
      </c>
      <c r="AF242" s="50">
        <v>20.171879999999998</v>
      </c>
      <c r="AG242" s="50">
        <v>16.929119999999987</v>
      </c>
      <c r="AH242" s="50">
        <v>15.907680000000015</v>
      </c>
      <c r="AI242" s="50">
        <v>7.8814800000000105</v>
      </c>
      <c r="AJ242" s="50">
        <v>8.393280000000015</v>
      </c>
      <c r="AK242" s="50">
        <v>10.966800000000012</v>
      </c>
      <c r="AL242" s="50">
        <v>11.928599999999983</v>
      </c>
      <c r="AM242" s="50">
        <v>17.429519999999989</v>
      </c>
      <c r="AN242" s="50"/>
      <c r="AO242" s="50">
        <f t="shared" si="51"/>
        <v>16.983011999999999</v>
      </c>
      <c r="AP242" s="49">
        <f t="shared" si="52"/>
        <v>6.0296196170902814</v>
      </c>
      <c r="AQ242" s="49">
        <f t="shared" si="53"/>
        <v>2.0098732056967603</v>
      </c>
      <c r="AS242" s="50">
        <v>85.760999999999996</v>
      </c>
      <c r="AT242" s="50">
        <v>90.930999999999997</v>
      </c>
      <c r="AU242" s="50">
        <v>80.268000000000001</v>
      </c>
      <c r="AV242" s="50">
        <v>53.688999999999993</v>
      </c>
      <c r="AW242" s="50">
        <v>56.581999999999994</v>
      </c>
      <c r="AX242" s="50">
        <v>95.122</v>
      </c>
      <c r="AY242" s="50">
        <v>67.825000000000003</v>
      </c>
      <c r="AZ242" s="50">
        <v>35.9375</v>
      </c>
      <c r="BA242" s="50">
        <v>33.614999999999995</v>
      </c>
      <c r="BB242" s="50">
        <v>5.313999999999993</v>
      </c>
      <c r="BC242" s="50">
        <v>5.3480999999999881</v>
      </c>
      <c r="BD242" s="50"/>
      <c r="BE242" s="50">
        <f t="shared" si="54"/>
        <v>55.490236363636356</v>
      </c>
      <c r="BF242" s="49">
        <f t="shared" si="55"/>
        <v>31.133066707767131</v>
      </c>
      <c r="BG242" s="49">
        <f t="shared" si="56"/>
        <v>10.377688902589044</v>
      </c>
      <c r="BI242">
        <v>18.693220000000011</v>
      </c>
      <c r="BJ242">
        <v>29.168880000000001</v>
      </c>
      <c r="BK242">
        <v>15.826330000000013</v>
      </c>
      <c r="BL242">
        <v>19.140420000000006</v>
      </c>
      <c r="BM242">
        <v>21.564660000000003</v>
      </c>
      <c r="BN242">
        <v>15.335709999999992</v>
      </c>
      <c r="BO242">
        <v>18.976489999999984</v>
      </c>
      <c r="BP242">
        <v>27.107730000000018</v>
      </c>
      <c r="BQ242">
        <v>15.930720000000008</v>
      </c>
      <c r="BR242">
        <v>18.11524</v>
      </c>
      <c r="BS242">
        <v>28.923439999999985</v>
      </c>
      <c r="BT242">
        <v>45.59581</v>
      </c>
      <c r="BU242">
        <v>54.246009999999998</v>
      </c>
      <c r="BV242">
        <v>39.904930000000007</v>
      </c>
      <c r="BW242">
        <v>15.920450000000002</v>
      </c>
      <c r="BY242" s="50">
        <f t="shared" si="57"/>
        <v>25.630002666666666</v>
      </c>
      <c r="BZ242" s="49">
        <f t="shared" si="58"/>
        <v>12.085334802543283</v>
      </c>
      <c r="CA242" s="49">
        <f t="shared" si="59"/>
        <v>3.1204200282394021</v>
      </c>
    </row>
    <row r="243" spans="1:79" x14ac:dyDescent="0.2">
      <c r="A243" s="54">
        <v>18.20920000000001</v>
      </c>
      <c r="B243" s="54">
        <v>7.5766999999999882</v>
      </c>
      <c r="C243" s="54">
        <v>2.3711999999999875</v>
      </c>
      <c r="D243" s="54">
        <v>3.4437000000000069</v>
      </c>
      <c r="E243" s="54">
        <v>12.205399999999997</v>
      </c>
      <c r="F243" s="54">
        <v>1.1629000000000076</v>
      </c>
      <c r="G243" s="54">
        <v>20.952499999999986</v>
      </c>
      <c r="H243" s="54">
        <v>10.222199999999987</v>
      </c>
      <c r="I243" s="54">
        <v>25.942499999999995</v>
      </c>
      <c r="J243" s="54">
        <v>20.002299999999991</v>
      </c>
      <c r="K243" s="50"/>
      <c r="L243" s="50">
        <f t="shared" si="45"/>
        <v>12.208859999999996</v>
      </c>
      <c r="M243" s="49">
        <f t="shared" si="46"/>
        <v>8.7103415411031158</v>
      </c>
      <c r="N243" s="49">
        <f t="shared" si="47"/>
        <v>2.7544518467866994</v>
      </c>
      <c r="P243" s="50">
        <v>70.743399999999994</v>
      </c>
      <c r="Q243" s="50">
        <v>18.134900000000016</v>
      </c>
      <c r="R243" s="50">
        <v>17.6053</v>
      </c>
      <c r="S243" s="50">
        <v>19.950199999999995</v>
      </c>
      <c r="T243" s="50">
        <v>21.790400000000005</v>
      </c>
      <c r="U243" s="50">
        <v>10.168599999999998</v>
      </c>
      <c r="V243" s="50">
        <v>23.619</v>
      </c>
      <c r="W243" s="50">
        <v>37.558999999999997</v>
      </c>
      <c r="X243" s="50">
        <v>24.657899999999984</v>
      </c>
      <c r="Y243" s="50"/>
      <c r="Z243" s="50">
        <f t="shared" si="48"/>
        <v>27.136522222222219</v>
      </c>
      <c r="AA243" s="49">
        <f t="shared" si="49"/>
        <v>17.918957828845528</v>
      </c>
      <c r="AB243" s="49">
        <f t="shared" si="50"/>
        <v>5.972985942948509</v>
      </c>
      <c r="AD243" s="50">
        <v>33.944759999999981</v>
      </c>
      <c r="AE243" s="50">
        <v>28.45992</v>
      </c>
      <c r="AF243" s="50">
        <v>20.707680000000014</v>
      </c>
      <c r="AG243" s="50">
        <v>15.945719999999982</v>
      </c>
      <c r="AH243" s="50">
        <v>16.072319999999991</v>
      </c>
      <c r="AI243" s="50">
        <v>9.8203200000000148</v>
      </c>
      <c r="AJ243" s="50">
        <v>11.037840000000017</v>
      </c>
      <c r="AK243" s="50">
        <v>10.408800000000008</v>
      </c>
      <c r="AL243" s="50">
        <v>11.651279999999986</v>
      </c>
      <c r="AM243" s="50">
        <v>16.796280000000014</v>
      </c>
      <c r="AN243" s="50"/>
      <c r="AO243" s="50">
        <f t="shared" si="51"/>
        <v>17.484492000000003</v>
      </c>
      <c r="AP243" s="49">
        <f t="shared" si="52"/>
        <v>6.0204940413557413</v>
      </c>
      <c r="AQ243" s="49">
        <f t="shared" si="53"/>
        <v>2.0068313471185806</v>
      </c>
      <c r="AS243" s="50">
        <v>87.072000000000003</v>
      </c>
      <c r="AT243" s="50">
        <v>98.054000000000002</v>
      </c>
      <c r="AU243" s="50">
        <v>80.394999999999996</v>
      </c>
      <c r="AV243" s="50">
        <v>50.854000000000013</v>
      </c>
      <c r="AW243" s="50">
        <v>57.781000000000006</v>
      </c>
      <c r="AX243" s="50">
        <v>93.873000000000005</v>
      </c>
      <c r="AY243" s="50">
        <v>64.695999999999998</v>
      </c>
      <c r="AZ243" s="50">
        <v>34.798900000000003</v>
      </c>
      <c r="BA243" s="50">
        <v>35.402000000000001</v>
      </c>
      <c r="BB243" s="50">
        <v>6.0200000000000102</v>
      </c>
      <c r="BC243" s="50">
        <v>5.5163000000000011</v>
      </c>
      <c r="BD243" s="50"/>
      <c r="BE243" s="50">
        <f t="shared" si="54"/>
        <v>55.860200000000006</v>
      </c>
      <c r="BF243" s="49">
        <f t="shared" si="55"/>
        <v>30.487114557414959</v>
      </c>
      <c r="BG243" s="49">
        <f t="shared" si="56"/>
        <v>10.16237151913832</v>
      </c>
      <c r="BI243">
        <v>19.275879999999987</v>
      </c>
      <c r="BJ243">
        <v>28.997929999999982</v>
      </c>
      <c r="BK243">
        <v>16.628690000000006</v>
      </c>
      <c r="BL243">
        <v>17.87539000000001</v>
      </c>
      <c r="BM243">
        <v>20.98408000000002</v>
      </c>
      <c r="BN243">
        <v>13.290159999999986</v>
      </c>
      <c r="BO243">
        <v>17.357470000000006</v>
      </c>
      <c r="BP243">
        <v>27.461720000000014</v>
      </c>
      <c r="BQ243">
        <v>16.417699999999996</v>
      </c>
      <c r="BR243">
        <v>18.859360000000024</v>
      </c>
      <c r="BS243">
        <v>28.311140000000023</v>
      </c>
      <c r="BT243">
        <v>43.879419999999996</v>
      </c>
      <c r="BU243">
        <v>54.057639999999992</v>
      </c>
      <c r="BV243">
        <v>38.864019999999996</v>
      </c>
      <c r="BW243">
        <v>15.221049999999991</v>
      </c>
      <c r="BY243" s="50">
        <f t="shared" si="57"/>
        <v>25.165443333333332</v>
      </c>
      <c r="BZ243" s="49">
        <f t="shared" si="58"/>
        <v>11.945825491355121</v>
      </c>
      <c r="CA243" s="49">
        <f t="shared" si="59"/>
        <v>3.0843988789812276</v>
      </c>
    </row>
    <row r="244" spans="1:79" x14ac:dyDescent="0.2">
      <c r="A244" s="54">
        <v>18.941200000000009</v>
      </c>
      <c r="B244" s="54">
        <v>8.6829999999999927</v>
      </c>
      <c r="C244" s="54">
        <v>3.5773000000000081</v>
      </c>
      <c r="D244" s="54">
        <v>1.6528000000000134</v>
      </c>
      <c r="E244" s="54">
        <v>12.961399999999998</v>
      </c>
      <c r="F244" s="54">
        <v>-0.10880000000000223</v>
      </c>
      <c r="G244" s="54">
        <v>19.260500000000008</v>
      </c>
      <c r="H244" s="54">
        <v>11.228399999999993</v>
      </c>
      <c r="I244" s="54">
        <v>25.076400000000007</v>
      </c>
      <c r="J244" s="54">
        <v>20.93950000000001</v>
      </c>
      <c r="K244" s="50"/>
      <c r="L244" s="50">
        <f t="shared" si="45"/>
        <v>12.221170000000004</v>
      </c>
      <c r="M244" s="49">
        <f t="shared" si="46"/>
        <v>8.7462020919622283</v>
      </c>
      <c r="N244" s="49">
        <f t="shared" si="47"/>
        <v>2.7657919486730096</v>
      </c>
      <c r="P244" s="50">
        <v>68.358699999999999</v>
      </c>
      <c r="Q244" s="50">
        <v>16.84559999999999</v>
      </c>
      <c r="R244" s="50">
        <v>18.458500000000015</v>
      </c>
      <c r="S244" s="50">
        <v>19.650300000000016</v>
      </c>
      <c r="T244" s="50">
        <v>23.084400000000016</v>
      </c>
      <c r="U244" s="50">
        <v>9.4852999999999952</v>
      </c>
      <c r="V244" s="50">
        <v>25.129099999999994</v>
      </c>
      <c r="W244" s="50">
        <v>38.775299999999987</v>
      </c>
      <c r="X244" s="50">
        <v>24.983399999999989</v>
      </c>
      <c r="Y244" s="50"/>
      <c r="Z244" s="50">
        <f t="shared" si="48"/>
        <v>27.196733333333334</v>
      </c>
      <c r="AA244" s="49">
        <f t="shared" si="49"/>
        <v>17.35152065836018</v>
      </c>
      <c r="AB244" s="49">
        <f t="shared" si="50"/>
        <v>5.7838402194533929</v>
      </c>
      <c r="AD244" s="50">
        <v>33.667080000000006</v>
      </c>
      <c r="AE244" s="50">
        <v>28.405079999999987</v>
      </c>
      <c r="AF244" s="50">
        <v>21.253439999999987</v>
      </c>
      <c r="AG244" s="50">
        <v>16.283159999999999</v>
      </c>
      <c r="AH244" s="50">
        <v>15.154799999999987</v>
      </c>
      <c r="AI244" s="50">
        <v>13.900920000000008</v>
      </c>
      <c r="AJ244" s="50">
        <v>10.524239999999986</v>
      </c>
      <c r="AK244" s="50">
        <v>12.819599999999991</v>
      </c>
      <c r="AL244" s="50">
        <v>12.19932</v>
      </c>
      <c r="AM244" s="50">
        <v>15.501119999999991</v>
      </c>
      <c r="AN244" s="50"/>
      <c r="AO244" s="50">
        <f t="shared" si="51"/>
        <v>17.970875999999993</v>
      </c>
      <c r="AP244" s="49">
        <f t="shared" si="52"/>
        <v>5.488796551303385</v>
      </c>
      <c r="AQ244" s="49">
        <f t="shared" si="53"/>
        <v>1.8295988504344616</v>
      </c>
      <c r="AS244" s="50">
        <v>81.397999999999996</v>
      </c>
      <c r="AT244" s="50">
        <v>100.584</v>
      </c>
      <c r="AU244" s="50">
        <v>78.313000000000002</v>
      </c>
      <c r="AV244" s="50">
        <v>50.923000000000002</v>
      </c>
      <c r="AW244" s="50">
        <v>58.266999999999996</v>
      </c>
      <c r="AX244" s="50">
        <v>95.099000000000004</v>
      </c>
      <c r="AY244" s="50">
        <v>67.944999999999993</v>
      </c>
      <c r="AZ244" s="50">
        <v>40.162499999999994</v>
      </c>
      <c r="BA244" s="50">
        <v>29.799000000000007</v>
      </c>
      <c r="BB244" s="50">
        <v>5.387599999999992</v>
      </c>
      <c r="BC244" s="50">
        <v>12.322800000000001</v>
      </c>
      <c r="BD244" s="50"/>
      <c r="BE244" s="50">
        <f t="shared" si="54"/>
        <v>56.381900000000002</v>
      </c>
      <c r="BF244" s="49">
        <f t="shared" si="55"/>
        <v>29.845512357490396</v>
      </c>
      <c r="BG244" s="49">
        <f t="shared" si="56"/>
        <v>9.9485041191634647</v>
      </c>
      <c r="BI244">
        <v>19.467369999999988</v>
      </c>
      <c r="BJ244">
        <v>27.587819999999994</v>
      </c>
      <c r="BK244">
        <v>17.739410000000007</v>
      </c>
      <c r="BL244">
        <v>16.159130000000019</v>
      </c>
      <c r="BM244">
        <v>20.051850000000002</v>
      </c>
      <c r="BN244">
        <v>10.656880000000001</v>
      </c>
      <c r="BO244">
        <v>16.282110000000003</v>
      </c>
      <c r="BP244">
        <v>26.763359999999992</v>
      </c>
      <c r="BQ244">
        <v>16.686019999999999</v>
      </c>
      <c r="BR244">
        <v>20.690150000000017</v>
      </c>
      <c r="BS244">
        <v>28.368600000000001</v>
      </c>
      <c r="BT244">
        <v>41.118480000000019</v>
      </c>
      <c r="BU244">
        <v>53.178060000000016</v>
      </c>
      <c r="BV244">
        <v>38.073880000000003</v>
      </c>
      <c r="BW244">
        <v>13.639469999999989</v>
      </c>
      <c r="BY244" s="50">
        <f t="shared" si="57"/>
        <v>24.430839333333338</v>
      </c>
      <c r="BZ244" s="49">
        <f t="shared" si="58"/>
        <v>11.727519839913457</v>
      </c>
      <c r="CA244" s="49">
        <f t="shared" si="59"/>
        <v>3.0280326021534592</v>
      </c>
    </row>
    <row r="245" spans="1:79" x14ac:dyDescent="0.2">
      <c r="A245" s="54">
        <v>19.0137</v>
      </c>
      <c r="B245" s="54">
        <v>9.1613000000000113</v>
      </c>
      <c r="C245" s="54">
        <v>5.6733999999999867</v>
      </c>
      <c r="D245" s="54">
        <v>2.8456999999999937</v>
      </c>
      <c r="E245" s="54">
        <v>13.659899999999993</v>
      </c>
      <c r="F245" s="54">
        <v>-1.1503999999999905</v>
      </c>
      <c r="G245" s="54">
        <v>16.915199999999999</v>
      </c>
      <c r="H245" s="54">
        <v>12.783999999999992</v>
      </c>
      <c r="I245" s="54">
        <v>24.371799999999993</v>
      </c>
      <c r="J245" s="54">
        <v>21.3108</v>
      </c>
      <c r="K245" s="50"/>
      <c r="L245" s="50">
        <f t="shared" si="45"/>
        <v>12.458539999999998</v>
      </c>
      <c r="M245" s="49">
        <f t="shared" si="46"/>
        <v>8.2945046011333439</v>
      </c>
      <c r="N245" s="49">
        <f t="shared" si="47"/>
        <v>2.6229526602327806</v>
      </c>
      <c r="P245" s="50">
        <v>67.134500000000003</v>
      </c>
      <c r="Q245" s="50">
        <v>15.292399999999986</v>
      </c>
      <c r="R245" s="50">
        <v>18.990900000000011</v>
      </c>
      <c r="S245" s="50">
        <v>17.759999999999991</v>
      </c>
      <c r="T245" s="50">
        <v>25.23739999999998</v>
      </c>
      <c r="U245" s="50">
        <v>10.758100000000013</v>
      </c>
      <c r="V245" s="50">
        <v>27.06189999999998</v>
      </c>
      <c r="W245" s="50">
        <v>38.998699999999985</v>
      </c>
      <c r="X245" s="50">
        <v>24.813299999999998</v>
      </c>
      <c r="Y245" s="50"/>
      <c r="Z245" s="50">
        <f t="shared" si="48"/>
        <v>27.338577777777772</v>
      </c>
      <c r="AA245" s="49">
        <f t="shared" si="49"/>
        <v>16.999992357261345</v>
      </c>
      <c r="AB245" s="49">
        <f t="shared" si="50"/>
        <v>5.6666641190871152</v>
      </c>
      <c r="AD245" s="50">
        <v>32.84435999999998</v>
      </c>
      <c r="AE245" s="50">
        <v>26.714760000000012</v>
      </c>
      <c r="AF245" s="50">
        <v>20.551080000000002</v>
      </c>
      <c r="AG245" s="50">
        <v>16.818840000000012</v>
      </c>
      <c r="AH245" s="50">
        <v>13.85136</v>
      </c>
      <c r="AI245" s="50">
        <v>13.959360000000004</v>
      </c>
      <c r="AJ245" s="50">
        <v>10.288319999999999</v>
      </c>
      <c r="AK245" s="50">
        <v>15.242640000000005</v>
      </c>
      <c r="AL245" s="50">
        <v>12.421440000000006</v>
      </c>
      <c r="AM245" s="50">
        <v>15.438840000000004</v>
      </c>
      <c r="AN245" s="50"/>
      <c r="AO245" s="50">
        <f t="shared" si="51"/>
        <v>17.813099999999999</v>
      </c>
      <c r="AP245" s="49">
        <f t="shared" si="52"/>
        <v>4.887531485647953</v>
      </c>
      <c r="AQ245" s="49">
        <f t="shared" si="53"/>
        <v>1.6291771618826509</v>
      </c>
      <c r="AS245" s="50">
        <v>82.397000000000006</v>
      </c>
      <c r="AT245" s="50">
        <v>96.155000000000001</v>
      </c>
      <c r="AU245" s="50">
        <v>82.766999999999996</v>
      </c>
      <c r="AV245" s="50">
        <v>52.506</v>
      </c>
      <c r="AW245" s="50">
        <v>60.037000000000006</v>
      </c>
      <c r="AX245" s="50">
        <v>93.567999999999998</v>
      </c>
      <c r="AY245" s="50">
        <v>63.906000000000006</v>
      </c>
      <c r="AZ245" s="50">
        <v>39.047500000000014</v>
      </c>
      <c r="BA245" s="50">
        <v>26.668000000000006</v>
      </c>
      <c r="BB245" s="50">
        <v>6.8632000000000062</v>
      </c>
      <c r="BC245" s="50">
        <v>13.017099999999999</v>
      </c>
      <c r="BD245" s="50"/>
      <c r="BE245" s="50">
        <f t="shared" si="54"/>
        <v>56.084709090909094</v>
      </c>
      <c r="BF245" s="49">
        <f t="shared" si="55"/>
        <v>29.895860527295397</v>
      </c>
      <c r="BG245" s="49">
        <f t="shared" si="56"/>
        <v>9.9652868424317997</v>
      </c>
      <c r="BI245">
        <v>20.119190000000017</v>
      </c>
      <c r="BJ245">
        <v>27.028169999999989</v>
      </c>
      <c r="BK245">
        <v>19.360770000000002</v>
      </c>
      <c r="BL245">
        <v>14.678299999999993</v>
      </c>
      <c r="BM245">
        <v>19.196969999999993</v>
      </c>
      <c r="BN245">
        <v>8.0330900000000156</v>
      </c>
      <c r="BO245">
        <v>16.209050000000005</v>
      </c>
      <c r="BP245">
        <v>25.495599999999996</v>
      </c>
      <c r="BQ245">
        <v>16.277429999999995</v>
      </c>
      <c r="BR245">
        <v>22.4328</v>
      </c>
      <c r="BS245">
        <v>28.162419999999997</v>
      </c>
      <c r="BT245">
        <v>39.492829999999998</v>
      </c>
      <c r="BU245">
        <v>51.541359999999997</v>
      </c>
      <c r="BV245">
        <v>38.056849999999983</v>
      </c>
      <c r="BW245">
        <v>11.93959000000001</v>
      </c>
      <c r="BY245" s="50">
        <f t="shared" si="57"/>
        <v>23.868294666666667</v>
      </c>
      <c r="BZ245" s="49">
        <f t="shared" si="58"/>
        <v>11.632333758928082</v>
      </c>
      <c r="CA245" s="49">
        <f t="shared" si="59"/>
        <v>3.0034556617236521</v>
      </c>
    </row>
    <row r="246" spans="1:79" x14ac:dyDescent="0.2">
      <c r="A246" s="54">
        <v>19.344300000000004</v>
      </c>
      <c r="B246" s="54">
        <v>7.2130999999999972</v>
      </c>
      <c r="C246" s="54">
        <v>7.342899999999986</v>
      </c>
      <c r="D246" s="54">
        <v>4.9656999999999982</v>
      </c>
      <c r="E246" s="54">
        <v>13.556600000000003</v>
      </c>
      <c r="F246" s="54">
        <v>0.54150000000001342</v>
      </c>
      <c r="G246" s="54">
        <v>15.3185</v>
      </c>
      <c r="H246" s="54">
        <v>13.935200000000009</v>
      </c>
      <c r="I246" s="54">
        <v>23.64</v>
      </c>
      <c r="J246" s="54">
        <v>21.760099999999994</v>
      </c>
      <c r="K246" s="50"/>
      <c r="L246" s="50">
        <f t="shared" si="45"/>
        <v>12.761790000000001</v>
      </c>
      <c r="M246" s="49">
        <f t="shared" si="46"/>
        <v>7.6117357494055007</v>
      </c>
      <c r="N246" s="49">
        <f t="shared" si="47"/>
        <v>2.4070421915450031</v>
      </c>
      <c r="P246" s="50">
        <v>67.634200000000007</v>
      </c>
      <c r="Q246" s="50">
        <v>14.178600000000017</v>
      </c>
      <c r="R246" s="50">
        <v>18.458200000000005</v>
      </c>
      <c r="S246" s="50">
        <v>16.282499999999999</v>
      </c>
      <c r="T246" s="50">
        <v>24.001900000000006</v>
      </c>
      <c r="U246" s="50">
        <v>13.154499999999985</v>
      </c>
      <c r="V246" s="50">
        <v>28.933400000000006</v>
      </c>
      <c r="W246" s="50">
        <v>39.207799999999992</v>
      </c>
      <c r="X246" s="50">
        <v>25.759099999999989</v>
      </c>
      <c r="Y246" s="50"/>
      <c r="Z246" s="50">
        <f t="shared" si="48"/>
        <v>27.512244444444445</v>
      </c>
      <c r="AA246" s="49">
        <f t="shared" si="49"/>
        <v>17.160954354370208</v>
      </c>
      <c r="AB246" s="49">
        <f t="shared" si="50"/>
        <v>5.7203181181234024</v>
      </c>
      <c r="AD246" s="50">
        <v>33.030000000000008</v>
      </c>
      <c r="AE246" s="50">
        <v>25.443840000000012</v>
      </c>
      <c r="AF246" s="50">
        <v>21.564719999999987</v>
      </c>
      <c r="AG246" s="50">
        <v>15.432359999999994</v>
      </c>
      <c r="AH246" s="50">
        <v>12.40200000000001</v>
      </c>
      <c r="AI246" s="50">
        <v>12.044999999999993</v>
      </c>
      <c r="AJ246" s="50">
        <v>9.8131200000000138</v>
      </c>
      <c r="AK246" s="50">
        <v>15.291719999999998</v>
      </c>
      <c r="AL246" s="50">
        <v>12.958079999999983</v>
      </c>
      <c r="AM246" s="50">
        <v>16.700879999999984</v>
      </c>
      <c r="AN246" s="50"/>
      <c r="AO246" s="50">
        <f t="shared" si="51"/>
        <v>17.468172000000003</v>
      </c>
      <c r="AP246" s="49">
        <f t="shared" si="52"/>
        <v>4.9620183434969389</v>
      </c>
      <c r="AQ246" s="49">
        <f t="shared" si="53"/>
        <v>1.6540061144989797</v>
      </c>
      <c r="AS246" s="50">
        <v>89.213999999999999</v>
      </c>
      <c r="AT246" s="50">
        <v>95.968999999999994</v>
      </c>
      <c r="AU246" s="50">
        <v>75.516000000000005</v>
      </c>
      <c r="AV246" s="50">
        <v>54.561999999999998</v>
      </c>
      <c r="AW246" s="50">
        <v>59.715999999999994</v>
      </c>
      <c r="AX246" s="50">
        <v>94.507000000000005</v>
      </c>
      <c r="AY246" s="50">
        <v>64.135000000000005</v>
      </c>
      <c r="AZ246" s="50">
        <v>36.482900000000001</v>
      </c>
      <c r="BA246" s="50">
        <v>26.865000000000009</v>
      </c>
      <c r="BB246" s="50">
        <v>5.5999999999869488E-3</v>
      </c>
      <c r="BC246" s="50">
        <v>9.1239999999999952</v>
      </c>
      <c r="BD246" s="50"/>
      <c r="BE246" s="50">
        <f t="shared" si="54"/>
        <v>55.099681818181814</v>
      </c>
      <c r="BF246" s="49">
        <f t="shared" si="55"/>
        <v>31.107022789315593</v>
      </c>
      <c r="BG246" s="49">
        <f t="shared" si="56"/>
        <v>10.36900759643853</v>
      </c>
      <c r="BI246">
        <v>21.109790000000018</v>
      </c>
      <c r="BJ246">
        <v>27.845089999999999</v>
      </c>
      <c r="BK246">
        <v>20.592649999999992</v>
      </c>
      <c r="BL246">
        <v>13.673790000000011</v>
      </c>
      <c r="BM246">
        <v>18.923059999999992</v>
      </c>
      <c r="BN246">
        <v>5.9788299999999879</v>
      </c>
      <c r="BO246">
        <v>16.626869999999982</v>
      </c>
      <c r="BP246">
        <v>24.728210000000018</v>
      </c>
      <c r="BQ246">
        <v>14.762020000000007</v>
      </c>
      <c r="BR246">
        <v>24.94492000000001</v>
      </c>
      <c r="BS246">
        <v>27.960270000000008</v>
      </c>
      <c r="BT246">
        <v>38.755210000000005</v>
      </c>
      <c r="BU246">
        <v>50.71065999999999</v>
      </c>
      <c r="BV246">
        <v>37.865750000000006</v>
      </c>
      <c r="BW246">
        <v>11.67907000000001</v>
      </c>
      <c r="BY246" s="50">
        <f t="shared" si="57"/>
        <v>23.743746000000005</v>
      </c>
      <c r="BZ246" s="49">
        <f t="shared" si="58"/>
        <v>11.719890649329443</v>
      </c>
      <c r="CA246" s="49">
        <f t="shared" si="59"/>
        <v>3.0260627536149975</v>
      </c>
    </row>
    <row r="247" spans="1:79" x14ac:dyDescent="0.2">
      <c r="A247" s="54">
        <v>20.6755</v>
      </c>
      <c r="B247" s="54">
        <v>4.3499999999999943</v>
      </c>
      <c r="C247" s="54">
        <v>6.8188000000000102</v>
      </c>
      <c r="D247" s="54">
        <v>5.8640000000000043</v>
      </c>
      <c r="E247" s="54">
        <v>12.317200000000014</v>
      </c>
      <c r="F247" s="54">
        <v>2.1950999999999965</v>
      </c>
      <c r="G247" s="54">
        <v>14.961099999999988</v>
      </c>
      <c r="H247" s="54">
        <v>14.296300000000002</v>
      </c>
      <c r="I247" s="54">
        <v>23.173599999999993</v>
      </c>
      <c r="J247" s="54">
        <v>22.556100000000001</v>
      </c>
      <c r="K247" s="50"/>
      <c r="L247" s="50">
        <f t="shared" si="45"/>
        <v>12.72077</v>
      </c>
      <c r="M247" s="49">
        <f t="shared" si="46"/>
        <v>7.7434230636284704</v>
      </c>
      <c r="N247" s="49">
        <f t="shared" si="47"/>
        <v>2.44868537673449</v>
      </c>
      <c r="P247" s="50">
        <v>67.033600000000007</v>
      </c>
      <c r="Q247" s="50">
        <v>13.639399999999995</v>
      </c>
      <c r="R247" s="50">
        <v>17.244399999999985</v>
      </c>
      <c r="S247" s="50">
        <v>17.18119999999999</v>
      </c>
      <c r="T247" s="50">
        <v>22.100200000000001</v>
      </c>
      <c r="U247" s="50">
        <v>15.606999999999999</v>
      </c>
      <c r="V247" s="50">
        <v>27.334100000000007</v>
      </c>
      <c r="W247" s="50">
        <v>39.049900000000008</v>
      </c>
      <c r="X247" s="50">
        <v>28.074099999999987</v>
      </c>
      <c r="Y247" s="50"/>
      <c r="Z247" s="50">
        <f t="shared" si="48"/>
        <v>27.473766666666663</v>
      </c>
      <c r="AA247" s="49">
        <f t="shared" si="49"/>
        <v>16.848698484972068</v>
      </c>
      <c r="AB247" s="49">
        <f t="shared" si="50"/>
        <v>5.6162328283240228</v>
      </c>
      <c r="AD247" s="50">
        <v>33.257160000000006</v>
      </c>
      <c r="AE247" s="50">
        <v>25.797000000000001</v>
      </c>
      <c r="AF247" s="50">
        <v>22.839240000000007</v>
      </c>
      <c r="AG247" s="50">
        <v>15.658800000000006</v>
      </c>
      <c r="AH247" s="50">
        <v>11.700839999999994</v>
      </c>
      <c r="AI247" s="50">
        <v>9.8911200000000115</v>
      </c>
      <c r="AJ247" s="50">
        <v>11.25179999999999</v>
      </c>
      <c r="AK247" s="50">
        <v>13.223040000000013</v>
      </c>
      <c r="AL247" s="50">
        <v>14.888520000000016</v>
      </c>
      <c r="AM247" s="50">
        <v>16.414080000000013</v>
      </c>
      <c r="AN247" s="50"/>
      <c r="AO247" s="50">
        <f t="shared" si="51"/>
        <v>17.492160000000009</v>
      </c>
      <c r="AP247" s="49">
        <f t="shared" si="52"/>
        <v>5.3587742127467894</v>
      </c>
      <c r="AQ247" s="49">
        <f t="shared" si="53"/>
        <v>1.7862580709155964</v>
      </c>
      <c r="AS247" s="50">
        <v>86.39</v>
      </c>
      <c r="AT247" s="50">
        <v>97.233999999999995</v>
      </c>
      <c r="AU247" s="50">
        <v>78.879000000000005</v>
      </c>
      <c r="AV247" s="50">
        <v>54.881</v>
      </c>
      <c r="AW247" s="50">
        <v>64.040000000000006</v>
      </c>
      <c r="AX247" s="50">
        <v>91.582999999999998</v>
      </c>
      <c r="AY247" s="50">
        <v>62.409000000000006</v>
      </c>
      <c r="AZ247" s="50">
        <v>36.954499999999996</v>
      </c>
      <c r="BA247" s="50">
        <v>29.998999999999995</v>
      </c>
      <c r="BB247" s="50">
        <v>6.5386000000000024</v>
      </c>
      <c r="BC247" s="50">
        <v>3.1167000000000087</v>
      </c>
      <c r="BD247" s="50"/>
      <c r="BE247" s="50">
        <f t="shared" si="54"/>
        <v>55.638618181818181</v>
      </c>
      <c r="BF247" s="49">
        <f t="shared" si="55"/>
        <v>30.707078972178579</v>
      </c>
      <c r="BG247" s="49">
        <f t="shared" si="56"/>
        <v>10.235692990726193</v>
      </c>
      <c r="BI247">
        <v>21.919560000000004</v>
      </c>
      <c r="BJ247">
        <v>27.915810000000008</v>
      </c>
      <c r="BK247">
        <v>19.049939999999992</v>
      </c>
      <c r="BL247">
        <v>12.856089999999995</v>
      </c>
      <c r="BM247">
        <v>18.734430000000003</v>
      </c>
      <c r="BN247">
        <v>6.0715200000000067</v>
      </c>
      <c r="BO247">
        <v>16.378569999999982</v>
      </c>
      <c r="BP247">
        <v>23.900760000000005</v>
      </c>
      <c r="BQ247">
        <v>13.08189999999999</v>
      </c>
      <c r="BR247">
        <v>25.064260000000019</v>
      </c>
      <c r="BS247">
        <v>28.084159999999983</v>
      </c>
      <c r="BT247">
        <v>37.925809999999998</v>
      </c>
      <c r="BU247">
        <v>50.001769999999993</v>
      </c>
      <c r="BV247">
        <v>37.818950000000001</v>
      </c>
      <c r="BW247">
        <v>12.908090000000016</v>
      </c>
      <c r="BY247" s="50">
        <f t="shared" si="57"/>
        <v>23.447441333333337</v>
      </c>
      <c r="BZ247" s="49">
        <f t="shared" si="58"/>
        <v>11.625269479212605</v>
      </c>
      <c r="CA247" s="49">
        <f t="shared" si="59"/>
        <v>3.0016316725442524</v>
      </c>
    </row>
    <row r="248" spans="1:79" x14ac:dyDescent="0.2">
      <c r="A248" s="54">
        <v>21.250200000000007</v>
      </c>
      <c r="B248" s="54">
        <v>4.5686000000000035</v>
      </c>
      <c r="C248" s="54">
        <v>4.7340000000000089</v>
      </c>
      <c r="D248" s="54">
        <v>5.563999999999993</v>
      </c>
      <c r="E248" s="54">
        <v>10.961099999999988</v>
      </c>
      <c r="F248" s="54">
        <v>3.269599999999997</v>
      </c>
      <c r="G248" s="54">
        <v>16.004300000000001</v>
      </c>
      <c r="H248" s="54">
        <v>13.543200000000013</v>
      </c>
      <c r="I248" s="54">
        <v>23.7012</v>
      </c>
      <c r="J248" s="54">
        <v>23.095200000000006</v>
      </c>
      <c r="K248" s="50"/>
      <c r="L248" s="50">
        <f t="shared" si="45"/>
        <v>12.669140000000002</v>
      </c>
      <c r="M248" s="49">
        <f t="shared" si="46"/>
        <v>8.0709898964955578</v>
      </c>
      <c r="N248" s="49">
        <f t="shared" si="47"/>
        <v>2.55227110451326</v>
      </c>
      <c r="P248" s="50">
        <v>67.147300000000001</v>
      </c>
      <c r="Q248" s="50">
        <v>14.679300000000012</v>
      </c>
      <c r="R248" s="50">
        <v>16.752900000000011</v>
      </c>
      <c r="S248" s="50">
        <v>18.453199999999981</v>
      </c>
      <c r="T248" s="50">
        <v>20.219699999999989</v>
      </c>
      <c r="U248" s="50">
        <v>15.773200000000003</v>
      </c>
      <c r="V248" s="50">
        <v>23.964200000000005</v>
      </c>
      <c r="W248" s="50">
        <v>38.440100000000001</v>
      </c>
      <c r="X248" s="50">
        <v>29.411299999999983</v>
      </c>
      <c r="Y248" s="50"/>
      <c r="Z248" s="50">
        <f t="shared" si="48"/>
        <v>27.204577777777775</v>
      </c>
      <c r="AA248" s="49">
        <f t="shared" si="49"/>
        <v>16.804758885117767</v>
      </c>
      <c r="AB248" s="49">
        <f t="shared" si="50"/>
        <v>5.6015862950392554</v>
      </c>
      <c r="AD248" s="50">
        <v>31.136520000000004</v>
      </c>
      <c r="AE248" s="50">
        <v>26.463359999999987</v>
      </c>
      <c r="AF248" s="50">
        <v>21.830999999999992</v>
      </c>
      <c r="AG248" s="50">
        <v>15.264599999999984</v>
      </c>
      <c r="AH248" s="50">
        <v>13.255319999999994</v>
      </c>
      <c r="AI248" s="50">
        <v>7.7596799999999915</v>
      </c>
      <c r="AJ248" s="50">
        <v>11.050319999999987</v>
      </c>
      <c r="AK248" s="50">
        <v>11.691240000000017</v>
      </c>
      <c r="AL248" s="50">
        <v>17.006760000000007</v>
      </c>
      <c r="AM248" s="50">
        <v>15.483000000000004</v>
      </c>
      <c r="AN248" s="50"/>
      <c r="AO248" s="50">
        <f t="shared" si="51"/>
        <v>17.094179999999998</v>
      </c>
      <c r="AP248" s="49">
        <f t="shared" si="52"/>
        <v>5.7211225198207272</v>
      </c>
      <c r="AQ248" s="49">
        <f t="shared" si="53"/>
        <v>1.9070408399402423</v>
      </c>
      <c r="AS248" s="50">
        <v>86.727000000000004</v>
      </c>
      <c r="AT248" s="50">
        <v>92.855999999999995</v>
      </c>
      <c r="AU248" s="50">
        <v>75.831000000000003</v>
      </c>
      <c r="AV248" s="50">
        <v>52.08</v>
      </c>
      <c r="AW248" s="50">
        <v>58.778999999999996</v>
      </c>
      <c r="AX248" s="50">
        <v>95.48</v>
      </c>
      <c r="AY248" s="50">
        <v>62.885000000000005</v>
      </c>
      <c r="AZ248" s="50">
        <v>38.344500000000011</v>
      </c>
      <c r="BA248" s="50">
        <v>30.703000000000003</v>
      </c>
      <c r="BB248" s="50">
        <v>6.9316000000000031</v>
      </c>
      <c r="BC248" s="50">
        <v>2.3977999999999895</v>
      </c>
      <c r="BD248" s="50"/>
      <c r="BE248" s="50">
        <f t="shared" si="54"/>
        <v>54.819536363636367</v>
      </c>
      <c r="BF248" s="49">
        <f t="shared" si="55"/>
        <v>30.687423142976872</v>
      </c>
      <c r="BG248" s="49">
        <f t="shared" si="56"/>
        <v>10.229141047658958</v>
      </c>
      <c r="BI248">
        <v>22.101039999999998</v>
      </c>
      <c r="BJ248">
        <v>28.198300000000003</v>
      </c>
      <c r="BK248">
        <v>16.301220000000001</v>
      </c>
      <c r="BL248">
        <v>12.765999999999991</v>
      </c>
      <c r="BM248">
        <v>18.096519999999998</v>
      </c>
      <c r="BN248">
        <v>5.729619999999997</v>
      </c>
      <c r="BO248">
        <v>16.077880000000022</v>
      </c>
      <c r="BP248">
        <v>24.253319999999988</v>
      </c>
      <c r="BQ248">
        <v>12.123799999999989</v>
      </c>
      <c r="BR248">
        <v>21.666709999999995</v>
      </c>
      <c r="BS248">
        <v>27.779439999999994</v>
      </c>
      <c r="BT248">
        <v>37.328330000000008</v>
      </c>
      <c r="BU248">
        <v>50.326899999999995</v>
      </c>
      <c r="BV248">
        <v>38.018630000000016</v>
      </c>
      <c r="BW248">
        <v>13.803920000000019</v>
      </c>
      <c r="BY248" s="50">
        <f t="shared" si="57"/>
        <v>22.971442</v>
      </c>
      <c r="BZ248" s="49">
        <f t="shared" si="58"/>
        <v>11.815012846438337</v>
      </c>
      <c r="CA248" s="49">
        <f t="shared" si="59"/>
        <v>3.0506231992988244</v>
      </c>
    </row>
    <row r="249" spans="1:79" x14ac:dyDescent="0.2">
      <c r="A249" s="54">
        <v>21.301899999999989</v>
      </c>
      <c r="B249" s="54">
        <v>6.7480999999999938</v>
      </c>
      <c r="C249" s="54">
        <v>3.0255999999999972</v>
      </c>
      <c r="D249" s="54">
        <v>5.4120000000000061</v>
      </c>
      <c r="E249" s="54">
        <v>10.776399999999995</v>
      </c>
      <c r="F249" s="54">
        <v>2.8543999999999983</v>
      </c>
      <c r="G249" s="54">
        <v>17.018300000000011</v>
      </c>
      <c r="H249" s="54">
        <v>12.537000000000006</v>
      </c>
      <c r="I249" s="54">
        <v>23.623800000000003</v>
      </c>
      <c r="J249" s="54">
        <v>23.5364</v>
      </c>
      <c r="K249" s="50"/>
      <c r="L249" s="50">
        <f t="shared" si="45"/>
        <v>12.683389999999999</v>
      </c>
      <c r="M249" s="49">
        <f t="shared" si="46"/>
        <v>8.2475001550570859</v>
      </c>
      <c r="N249" s="49">
        <f t="shared" si="47"/>
        <v>2.6080885492572268</v>
      </c>
      <c r="P249" s="50">
        <v>68.197299999999998</v>
      </c>
      <c r="Q249" s="50">
        <v>15.824299999999994</v>
      </c>
      <c r="R249" s="50">
        <v>16.365399999999994</v>
      </c>
      <c r="S249" s="50">
        <v>20.045999999999992</v>
      </c>
      <c r="T249" s="50">
        <v>17.976499999999987</v>
      </c>
      <c r="U249" s="50">
        <v>16.221900000000005</v>
      </c>
      <c r="V249" s="50">
        <v>24.641400000000004</v>
      </c>
      <c r="W249" s="50">
        <v>39.283899999999988</v>
      </c>
      <c r="X249" s="50">
        <v>28.660599999999988</v>
      </c>
      <c r="Y249" s="50"/>
      <c r="Z249" s="50">
        <f t="shared" si="48"/>
        <v>27.468588888888885</v>
      </c>
      <c r="AA249" s="49">
        <f t="shared" si="49"/>
        <v>17.096769535532459</v>
      </c>
      <c r="AB249" s="49">
        <f t="shared" si="50"/>
        <v>5.6989231785108201</v>
      </c>
      <c r="AD249" s="50">
        <v>29.501519999999992</v>
      </c>
      <c r="AE249" s="50">
        <v>25.926959999999983</v>
      </c>
      <c r="AF249" s="50">
        <v>20.914319999999986</v>
      </c>
      <c r="AG249" s="50">
        <v>15.664200000000015</v>
      </c>
      <c r="AH249" s="50">
        <v>14.331839999999987</v>
      </c>
      <c r="AI249" s="50">
        <v>6.3047999999999886</v>
      </c>
      <c r="AJ249" s="50">
        <v>9.9084000000000056</v>
      </c>
      <c r="AK249" s="50">
        <v>13.094999999999994</v>
      </c>
      <c r="AL249" s="50">
        <v>15.966120000000011</v>
      </c>
      <c r="AM249" s="50">
        <v>14.828520000000003</v>
      </c>
      <c r="AN249" s="50"/>
      <c r="AO249" s="50">
        <f t="shared" si="51"/>
        <v>16.644167999999997</v>
      </c>
      <c r="AP249" s="49">
        <f t="shared" si="52"/>
        <v>5.7114982755840895</v>
      </c>
      <c r="AQ249" s="49">
        <f t="shared" si="53"/>
        <v>1.9038327585280299</v>
      </c>
      <c r="AS249" s="50">
        <v>81.179000000000002</v>
      </c>
      <c r="AT249" s="50">
        <v>95.171000000000006</v>
      </c>
      <c r="AU249" s="50">
        <v>75.397000000000006</v>
      </c>
      <c r="AV249" s="50">
        <v>49.838999999999999</v>
      </c>
      <c r="AW249" s="50">
        <v>60.843999999999994</v>
      </c>
      <c r="AX249" s="50">
        <v>98.451999999999998</v>
      </c>
      <c r="AY249" s="50">
        <v>63.102999999999994</v>
      </c>
      <c r="AZ249" s="50">
        <v>37.966000000000008</v>
      </c>
      <c r="BA249" s="50">
        <v>30.34899999999999</v>
      </c>
      <c r="BB249" s="50">
        <v>1.9382999999999981</v>
      </c>
      <c r="BC249" s="50">
        <v>4.40270000000001</v>
      </c>
      <c r="BD249" s="50"/>
      <c r="BE249" s="50">
        <f t="shared" si="54"/>
        <v>54.421909090909089</v>
      </c>
      <c r="BF249" s="49">
        <f t="shared" si="55"/>
        <v>31.852434476691805</v>
      </c>
      <c r="BG249" s="49">
        <f t="shared" si="56"/>
        <v>10.617478158897269</v>
      </c>
      <c r="BI249">
        <v>20.561449999999994</v>
      </c>
      <c r="BJ249">
        <v>28.197000000000003</v>
      </c>
      <c r="BK249">
        <v>16.225560000000002</v>
      </c>
      <c r="BL249">
        <v>14.163889999999995</v>
      </c>
      <c r="BM249">
        <v>16.924179999999993</v>
      </c>
      <c r="BN249">
        <v>3.8957100000000082</v>
      </c>
      <c r="BO249">
        <v>16.421730000000011</v>
      </c>
      <c r="BP249">
        <v>24.963379999999987</v>
      </c>
      <c r="BQ249">
        <v>12.319969999999998</v>
      </c>
      <c r="BR249">
        <v>19.255080000000007</v>
      </c>
      <c r="BS249">
        <v>31.592860000000002</v>
      </c>
      <c r="BT249">
        <v>37.372140000000016</v>
      </c>
      <c r="BU249">
        <v>52.654029999999992</v>
      </c>
      <c r="BV249">
        <v>38.77055</v>
      </c>
      <c r="BW249">
        <v>14.178189999999987</v>
      </c>
      <c r="BY249" s="50">
        <f t="shared" si="57"/>
        <v>23.166381333333334</v>
      </c>
      <c r="BZ249" s="49">
        <f t="shared" si="58"/>
        <v>12.592251430958793</v>
      </c>
      <c r="CA249" s="49">
        <f t="shared" si="59"/>
        <v>3.2513053388906612</v>
      </c>
    </row>
    <row r="250" spans="1:79" x14ac:dyDescent="0.2">
      <c r="A250" s="54">
        <v>21.884600000000006</v>
      </c>
      <c r="B250" s="54">
        <v>7.7358000000000118</v>
      </c>
      <c r="C250" s="54">
        <v>3.3814999999999884</v>
      </c>
      <c r="D250" s="54">
        <v>5.7197999999999922</v>
      </c>
      <c r="E250" s="54">
        <v>11.069400000000002</v>
      </c>
      <c r="F250" s="54">
        <v>0.56200000000001182</v>
      </c>
      <c r="G250" s="54">
        <v>16.350899999999996</v>
      </c>
      <c r="H250" s="54">
        <v>12.641999999999996</v>
      </c>
      <c r="I250" s="54">
        <v>23.790000000000006</v>
      </c>
      <c r="J250" s="54">
        <v>24.763199999999998</v>
      </c>
      <c r="K250" s="50"/>
      <c r="L250" s="50">
        <f t="shared" si="45"/>
        <v>12.78992</v>
      </c>
      <c r="M250" s="49">
        <f t="shared" si="46"/>
        <v>8.6686418674566443</v>
      </c>
      <c r="N250" s="49">
        <f t="shared" si="47"/>
        <v>2.7412652521458445</v>
      </c>
      <c r="P250" s="50">
        <v>66.516000000000005</v>
      </c>
      <c r="Q250" s="50">
        <v>15.033199999999994</v>
      </c>
      <c r="R250" s="50">
        <v>17.798299999999983</v>
      </c>
      <c r="S250" s="50">
        <v>21.329700000000003</v>
      </c>
      <c r="T250" s="50">
        <v>16.891099999999994</v>
      </c>
      <c r="U250" s="50">
        <v>18.666300000000007</v>
      </c>
      <c r="V250" s="50">
        <v>26.322699999999998</v>
      </c>
      <c r="W250" s="50">
        <v>39.510799999999989</v>
      </c>
      <c r="X250" s="50">
        <v>27.201899999999995</v>
      </c>
      <c r="Y250" s="50"/>
      <c r="Z250" s="50">
        <f t="shared" si="48"/>
        <v>27.696666666666662</v>
      </c>
      <c r="AA250" s="49">
        <f t="shared" si="49"/>
        <v>16.377706164402273</v>
      </c>
      <c r="AB250" s="49">
        <f t="shared" si="50"/>
        <v>5.4592353881340907</v>
      </c>
      <c r="AD250" s="50">
        <v>29.072760000000017</v>
      </c>
      <c r="AE250" s="50">
        <v>25.482479999999999</v>
      </c>
      <c r="AF250" s="50">
        <v>22.529880000000002</v>
      </c>
      <c r="AG250" s="50">
        <v>16.789800000000003</v>
      </c>
      <c r="AH250" s="50">
        <v>13.677719999999999</v>
      </c>
      <c r="AI250" s="50">
        <v>6.7020000000000097</v>
      </c>
      <c r="AJ250" s="50">
        <v>7.9466399999999906</v>
      </c>
      <c r="AK250" s="50">
        <v>14.890200000000004</v>
      </c>
      <c r="AL250" s="50">
        <v>13.094640000000014</v>
      </c>
      <c r="AM250" s="50">
        <v>14.957399999999984</v>
      </c>
      <c r="AN250" s="50"/>
      <c r="AO250" s="50">
        <f t="shared" si="51"/>
        <v>16.514352000000002</v>
      </c>
      <c r="AP250" s="49">
        <f t="shared" si="52"/>
        <v>6.0586390296831523</v>
      </c>
      <c r="AQ250" s="49">
        <f t="shared" si="53"/>
        <v>2.0195463432277174</v>
      </c>
      <c r="AS250" s="50">
        <v>86.724999999999994</v>
      </c>
      <c r="AT250" s="50">
        <v>92.054000000000002</v>
      </c>
      <c r="AU250" s="50">
        <v>77.17</v>
      </c>
      <c r="AV250" s="50">
        <v>51.687000000000012</v>
      </c>
      <c r="AW250" s="50">
        <v>62.885999999999996</v>
      </c>
      <c r="AX250" s="50">
        <v>96.93</v>
      </c>
      <c r="AY250" s="50">
        <v>54.391000000000005</v>
      </c>
      <c r="AZ250" s="50">
        <v>38.030599999999993</v>
      </c>
      <c r="BA250" s="50">
        <v>32.799999999999997</v>
      </c>
      <c r="BB250" s="50">
        <v>3.7529999999999859</v>
      </c>
      <c r="BC250" s="50">
        <v>4.9235999999999933</v>
      </c>
      <c r="BD250" s="50"/>
      <c r="BE250" s="50">
        <f t="shared" si="54"/>
        <v>54.668199999999999</v>
      </c>
      <c r="BF250" s="49">
        <f t="shared" si="55"/>
        <v>30.933375580395008</v>
      </c>
      <c r="BG250" s="49">
        <f t="shared" si="56"/>
        <v>10.311125193465003</v>
      </c>
      <c r="BI250">
        <v>18.551910000000007</v>
      </c>
      <c r="BJ250">
        <v>26.267280000000014</v>
      </c>
      <c r="BK250">
        <v>17.90697999999999</v>
      </c>
      <c r="BL250">
        <v>15.674880000000016</v>
      </c>
      <c r="BM250">
        <v>16.317599999999999</v>
      </c>
      <c r="BN250">
        <v>3.0282199999999904</v>
      </c>
      <c r="BO250">
        <v>17.095910000000003</v>
      </c>
      <c r="BP250">
        <v>26.485939999999985</v>
      </c>
      <c r="BQ250">
        <v>13.460070000000016</v>
      </c>
      <c r="BR250">
        <v>20.024420000000006</v>
      </c>
      <c r="BS250">
        <v>25.032669999999996</v>
      </c>
      <c r="BT250">
        <v>38.485849999999999</v>
      </c>
      <c r="BU250">
        <v>55.374020000000016</v>
      </c>
      <c r="BV250">
        <v>41.022279999999995</v>
      </c>
      <c r="BW250">
        <v>14.259569999999997</v>
      </c>
      <c r="BY250" s="50">
        <f t="shared" si="57"/>
        <v>23.265840000000001</v>
      </c>
      <c r="BZ250" s="49">
        <f t="shared" si="58"/>
        <v>13.072915895561112</v>
      </c>
      <c r="CA250" s="49">
        <f t="shared" si="59"/>
        <v>3.3754123699918934</v>
      </c>
    </row>
    <row r="251" spans="1:79" x14ac:dyDescent="0.2">
      <c r="A251" s="54">
        <v>22.225099999999998</v>
      </c>
      <c r="B251" s="54">
        <v>7.0115999999999872</v>
      </c>
      <c r="C251" s="54">
        <v>3.6648000000000138</v>
      </c>
      <c r="D251" s="54">
        <v>5.3782999999999959</v>
      </c>
      <c r="E251" s="54">
        <v>11.902899999999988</v>
      </c>
      <c r="F251" s="54">
        <v>-1.7787999999999897</v>
      </c>
      <c r="G251" s="54">
        <v>16.223099999999988</v>
      </c>
      <c r="H251" s="54">
        <v>12.148099999999999</v>
      </c>
      <c r="I251" s="54">
        <v>21.979000000000013</v>
      </c>
      <c r="J251" s="54">
        <v>24.859300000000005</v>
      </c>
      <c r="K251" s="50"/>
      <c r="L251" s="50">
        <f t="shared" si="45"/>
        <v>12.36134</v>
      </c>
      <c r="M251" s="49">
        <f t="shared" si="46"/>
        <v>8.9076553287607592</v>
      </c>
      <c r="N251" s="49">
        <f t="shared" si="47"/>
        <v>2.8168479450619968</v>
      </c>
      <c r="P251" s="50">
        <v>63.4666</v>
      </c>
      <c r="Q251" s="50">
        <v>13.519200000000012</v>
      </c>
      <c r="R251" s="50">
        <v>19.257599999999996</v>
      </c>
      <c r="S251" s="50">
        <v>21.871600000000001</v>
      </c>
      <c r="T251" s="50">
        <v>16.250200000000007</v>
      </c>
      <c r="U251" s="50">
        <v>21.369799999999998</v>
      </c>
      <c r="V251" s="50">
        <v>27.126900000000006</v>
      </c>
      <c r="W251" s="50">
        <v>39.360099999999989</v>
      </c>
      <c r="X251" s="50">
        <v>26.768000000000001</v>
      </c>
      <c r="Y251" s="50"/>
      <c r="Z251" s="50">
        <f t="shared" si="48"/>
        <v>27.665555555555557</v>
      </c>
      <c r="AA251" s="49">
        <f t="shared" si="49"/>
        <v>15.386287736334511</v>
      </c>
      <c r="AB251" s="49">
        <f t="shared" si="50"/>
        <v>5.1287625787781703</v>
      </c>
      <c r="AD251" s="50">
        <v>30.653399999999998</v>
      </c>
      <c r="AE251" s="50">
        <v>25.835879999999996</v>
      </c>
      <c r="AF251" s="50">
        <v>24.170640000000002</v>
      </c>
      <c r="AG251" s="50">
        <v>17.478480000000012</v>
      </c>
      <c r="AH251" s="50">
        <v>13.516199999999992</v>
      </c>
      <c r="AI251" s="50">
        <v>8.387519999999995</v>
      </c>
      <c r="AJ251" s="50">
        <v>6.5848800000000098</v>
      </c>
      <c r="AK251" s="50">
        <v>14.347080000000016</v>
      </c>
      <c r="AL251" s="50">
        <v>11.714880000000017</v>
      </c>
      <c r="AM251" s="50">
        <v>14.116800000000012</v>
      </c>
      <c r="AN251" s="50"/>
      <c r="AO251" s="50">
        <f t="shared" si="51"/>
        <v>16.680576000000009</v>
      </c>
      <c r="AP251" s="49">
        <f t="shared" si="52"/>
        <v>6.4831648068825105</v>
      </c>
      <c r="AQ251" s="49">
        <f t="shared" si="53"/>
        <v>2.1610549356275035</v>
      </c>
      <c r="AS251" s="50">
        <v>86.902000000000001</v>
      </c>
      <c r="AT251" s="50">
        <v>91.912999999999997</v>
      </c>
      <c r="AU251" s="50">
        <v>78.090999999999994</v>
      </c>
      <c r="AV251" s="50">
        <v>51.656000000000006</v>
      </c>
      <c r="AW251" s="50">
        <v>59.253</v>
      </c>
      <c r="AX251" s="50">
        <v>100.71599999999999</v>
      </c>
      <c r="AY251" s="50">
        <v>55.332999999999998</v>
      </c>
      <c r="AZ251" s="50">
        <v>41.151499999999999</v>
      </c>
      <c r="BA251" s="50">
        <v>29.055000000000007</v>
      </c>
      <c r="BB251" s="50">
        <v>7.4705999999999904</v>
      </c>
      <c r="BC251" s="50">
        <v>6.2209000000000003</v>
      </c>
      <c r="BD251" s="50"/>
      <c r="BE251" s="50">
        <f t="shared" si="54"/>
        <v>55.251090909090912</v>
      </c>
      <c r="BF251" s="49">
        <f t="shared" si="55"/>
        <v>30.965946949785732</v>
      </c>
      <c r="BG251" s="49">
        <f t="shared" si="56"/>
        <v>10.321982316595244</v>
      </c>
      <c r="BI251">
        <v>17.732520000000008</v>
      </c>
      <c r="BJ251">
        <v>24.828569999999985</v>
      </c>
      <c r="BK251">
        <v>18.668000000000021</v>
      </c>
      <c r="BL251">
        <v>14.952989999999986</v>
      </c>
      <c r="BM251">
        <v>22.917959999999994</v>
      </c>
      <c r="BN251">
        <v>2.5819299999999998</v>
      </c>
      <c r="BO251">
        <v>17.29000000000002</v>
      </c>
      <c r="BP251">
        <v>26.833299999999994</v>
      </c>
      <c r="BQ251">
        <v>15.58283999999999</v>
      </c>
      <c r="BR251">
        <v>21.409180000000021</v>
      </c>
      <c r="BS251">
        <v>27.143480000000011</v>
      </c>
      <c r="BT251">
        <v>39.144299999999987</v>
      </c>
      <c r="BU251">
        <v>57.000060000000019</v>
      </c>
      <c r="BV251">
        <v>42.517670000000024</v>
      </c>
      <c r="BW251">
        <v>14.013090000000005</v>
      </c>
      <c r="BY251" s="50">
        <f t="shared" si="57"/>
        <v>24.17439266666667</v>
      </c>
      <c r="BZ251" s="49">
        <f t="shared" si="58"/>
        <v>13.392922253931882</v>
      </c>
      <c r="CA251" s="49">
        <f t="shared" si="59"/>
        <v>3.4580376564352586</v>
      </c>
    </row>
    <row r="252" spans="1:79" x14ac:dyDescent="0.2">
      <c r="A252" s="54">
        <v>22.699999999999989</v>
      </c>
      <c r="B252" s="54">
        <v>6.7324000000000126</v>
      </c>
      <c r="C252" s="54">
        <v>3.6313000000000102</v>
      </c>
      <c r="D252" s="54">
        <v>4.309599999999989</v>
      </c>
      <c r="E252" s="54">
        <v>13.95150000000001</v>
      </c>
      <c r="F252" s="54">
        <v>-3.1240999999999985</v>
      </c>
      <c r="G252" s="54">
        <v>15.857100000000003</v>
      </c>
      <c r="H252" s="54">
        <v>10.055599999999998</v>
      </c>
      <c r="I252" s="54">
        <v>21.979000000000013</v>
      </c>
      <c r="J252" s="54">
        <v>24.859300000000005</v>
      </c>
      <c r="K252" s="50"/>
      <c r="L252" s="50">
        <f t="shared" si="45"/>
        <v>12.095170000000003</v>
      </c>
      <c r="M252" s="49">
        <f t="shared" si="46"/>
        <v>9.3539720062358764</v>
      </c>
      <c r="N252" s="49">
        <f t="shared" si="47"/>
        <v>2.9579856709160106</v>
      </c>
      <c r="P252" s="50">
        <v>62.905900000000003</v>
      </c>
      <c r="Q252" s="50">
        <v>13.824000000000012</v>
      </c>
      <c r="R252" s="50">
        <v>18.613</v>
      </c>
      <c r="S252" s="50">
        <v>21.605199999999996</v>
      </c>
      <c r="T252" s="50">
        <v>16.336799999999982</v>
      </c>
      <c r="U252" s="50">
        <v>24.151799999999994</v>
      </c>
      <c r="V252" s="50">
        <v>26.579700000000003</v>
      </c>
      <c r="W252" s="50">
        <v>39.111099999999993</v>
      </c>
      <c r="X252" s="50">
        <v>27.550099999999986</v>
      </c>
      <c r="Y252" s="50"/>
      <c r="Z252" s="50">
        <f t="shared" si="48"/>
        <v>27.853066666666663</v>
      </c>
      <c r="AA252" s="49">
        <f t="shared" si="49"/>
        <v>15.102610887690904</v>
      </c>
      <c r="AB252" s="49">
        <f t="shared" si="50"/>
        <v>5.0342036292303014</v>
      </c>
      <c r="AD252" s="50">
        <v>33.077879999999993</v>
      </c>
      <c r="AE252" s="50">
        <v>25.68155999999999</v>
      </c>
      <c r="AF252" s="50">
        <v>22.760040000000004</v>
      </c>
      <c r="AG252" s="50">
        <v>17.196720000000003</v>
      </c>
      <c r="AH252" s="50">
        <v>10.39079999999999</v>
      </c>
      <c r="AI252" s="50">
        <v>10.480920000000014</v>
      </c>
      <c r="AJ252" s="50">
        <v>8.5507199999999894</v>
      </c>
      <c r="AK252" s="50">
        <v>13.817880000000013</v>
      </c>
      <c r="AL252" s="50">
        <v>10.977239999999982</v>
      </c>
      <c r="AM252" s="50">
        <v>13.013759999999991</v>
      </c>
      <c r="AN252" s="50"/>
      <c r="AO252" s="50">
        <f t="shared" si="51"/>
        <v>16.594751999999996</v>
      </c>
      <c r="AP252" s="49">
        <f t="shared" si="52"/>
        <v>5.9521049788457336</v>
      </c>
      <c r="AQ252" s="49">
        <f t="shared" si="53"/>
        <v>1.9840349929485779</v>
      </c>
      <c r="AS252" s="50">
        <v>87.168999999999997</v>
      </c>
      <c r="AT252" s="50">
        <v>95.971000000000004</v>
      </c>
      <c r="AU252" s="50">
        <v>73.385999999999996</v>
      </c>
      <c r="AV252" s="50">
        <v>50.569999999999993</v>
      </c>
      <c r="AW252" s="50">
        <v>61.177000000000007</v>
      </c>
      <c r="AX252" s="50">
        <v>58.420999999999999</v>
      </c>
      <c r="AY252" s="50">
        <v>16.490900000000011</v>
      </c>
      <c r="AZ252" s="50">
        <v>44.590699999999998</v>
      </c>
      <c r="BA252" s="50">
        <v>25.367999999999995</v>
      </c>
      <c r="BB252" s="50">
        <v>48.421000000000006</v>
      </c>
      <c r="BC252" s="50">
        <v>41.980000000000004</v>
      </c>
      <c r="BD252" s="50"/>
      <c r="BE252" s="50">
        <f t="shared" si="54"/>
        <v>54.867690909090904</v>
      </c>
      <c r="BF252" s="49">
        <f t="shared" si="55"/>
        <v>17.57632279735855</v>
      </c>
      <c r="BG252" s="49">
        <f t="shared" si="56"/>
        <v>5.8587742657861837</v>
      </c>
      <c r="BI252">
        <v>18.043610000000015</v>
      </c>
      <c r="BJ252">
        <v>24.474320000000006</v>
      </c>
      <c r="BK252">
        <v>17.997850000000014</v>
      </c>
      <c r="BL252">
        <v>13.600340000000017</v>
      </c>
      <c r="BM252">
        <v>18.880030000000005</v>
      </c>
      <c r="BN252">
        <v>2.0863699999999881</v>
      </c>
      <c r="BO252">
        <v>17.766709999999989</v>
      </c>
      <c r="BP252">
        <v>24.668800000000005</v>
      </c>
      <c r="BQ252">
        <v>16.42043000000001</v>
      </c>
      <c r="BR252">
        <v>21.139169999999993</v>
      </c>
      <c r="BS252">
        <v>27.40321999999999</v>
      </c>
      <c r="BT252">
        <v>40.469520000000017</v>
      </c>
      <c r="BU252">
        <v>54.213769999999997</v>
      </c>
      <c r="BV252">
        <v>43.120870000000025</v>
      </c>
      <c r="BW252">
        <v>14.373970000000014</v>
      </c>
      <c r="BY252" s="50">
        <f t="shared" si="57"/>
        <v>23.643932000000003</v>
      </c>
      <c r="BZ252" s="49">
        <f t="shared" si="58"/>
        <v>13.210667344905252</v>
      </c>
      <c r="CA252" s="49">
        <f t="shared" si="59"/>
        <v>3.4109796412736126</v>
      </c>
    </row>
    <row r="253" spans="1:79" x14ac:dyDescent="0.2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52"/>
      <c r="AC253" s="51"/>
      <c r="AD253" s="49"/>
      <c r="AE253" s="49"/>
      <c r="AF253" s="49"/>
      <c r="AG253" s="49"/>
      <c r="AH253" s="49"/>
      <c r="AI253" s="49"/>
      <c r="AJ253" s="49"/>
      <c r="AK253" s="49"/>
      <c r="AL253" s="49"/>
      <c r="AM253" s="49"/>
      <c r="AN253" s="49"/>
      <c r="AO253" s="49"/>
      <c r="AP253" s="49"/>
      <c r="AQ253" s="49"/>
      <c r="AS253" s="49"/>
      <c r="AT253" s="49"/>
      <c r="AU253" s="49"/>
      <c r="AV253" s="49"/>
      <c r="AW253" s="49"/>
      <c r="AX253" s="49"/>
      <c r="AY253" s="49"/>
      <c r="AZ253" s="49"/>
      <c r="BA253" s="49"/>
      <c r="BB253" s="49"/>
      <c r="BC253" s="49"/>
      <c r="BD253" s="49"/>
      <c r="BE253" s="49"/>
      <c r="BF253" s="49"/>
      <c r="BG253" s="49"/>
      <c r="BI253">
        <v>18.003440000000012</v>
      </c>
      <c r="BJ253">
        <v>23.37945999999998</v>
      </c>
      <c r="BK253">
        <v>18.706999999999979</v>
      </c>
      <c r="BL253">
        <v>13.377650000000017</v>
      </c>
      <c r="BM253">
        <v>19.081009999999992</v>
      </c>
      <c r="BN253">
        <v>1.5086500000000171</v>
      </c>
      <c r="BO253">
        <v>17.93883000000001</v>
      </c>
      <c r="BP253">
        <v>23.338379999999987</v>
      </c>
      <c r="BQ253">
        <v>17.697679999999991</v>
      </c>
      <c r="BR253">
        <v>21.829990000000024</v>
      </c>
      <c r="BS253">
        <v>27.118000000000023</v>
      </c>
      <c r="BT253">
        <v>40.036230000000003</v>
      </c>
      <c r="BU253">
        <v>52.256619999999984</v>
      </c>
      <c r="BV253">
        <v>43.69014</v>
      </c>
      <c r="BW253">
        <v>14.884480000000011</v>
      </c>
      <c r="BY253" s="50">
        <f t="shared" si="57"/>
        <v>23.523170666666669</v>
      </c>
      <c r="BZ253" s="49">
        <f t="shared" si="58"/>
        <v>12.877327685832988</v>
      </c>
      <c r="CA253" s="49">
        <f t="shared" si="59"/>
        <v>3.3249117113924571</v>
      </c>
    </row>
    <row r="254" spans="1:79" x14ac:dyDescent="0.2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P254" s="49" t="s">
        <v>301</v>
      </c>
      <c r="Q254" s="49" t="s">
        <v>302</v>
      </c>
      <c r="R254" s="49" t="s">
        <v>303</v>
      </c>
      <c r="S254" s="49" t="s">
        <v>304</v>
      </c>
      <c r="T254" s="49" t="s">
        <v>305</v>
      </c>
      <c r="U254" s="49" t="s">
        <v>306</v>
      </c>
      <c r="V254" s="49" t="s">
        <v>307</v>
      </c>
      <c r="W254" s="49" t="s">
        <v>308</v>
      </c>
      <c r="X254" s="49" t="s">
        <v>309</v>
      </c>
      <c r="Y254" s="49"/>
      <c r="Z254" s="49" t="s">
        <v>130</v>
      </c>
      <c r="AA254" s="49" t="s">
        <v>310</v>
      </c>
      <c r="AB254" s="49" t="s">
        <v>311</v>
      </c>
      <c r="AD254" s="49" t="s">
        <v>301</v>
      </c>
      <c r="AE254" s="49" t="s">
        <v>302</v>
      </c>
      <c r="AF254" s="49" t="s">
        <v>303</v>
      </c>
      <c r="AG254" s="49" t="s">
        <v>304</v>
      </c>
      <c r="AH254" s="49" t="s">
        <v>305</v>
      </c>
      <c r="AI254" s="49" t="s">
        <v>306</v>
      </c>
      <c r="AJ254" s="49" t="s">
        <v>307</v>
      </c>
      <c r="AK254" s="49" t="s">
        <v>308</v>
      </c>
      <c r="AL254" s="49" t="s">
        <v>309</v>
      </c>
      <c r="AM254" s="49" t="s">
        <v>312</v>
      </c>
      <c r="AN254" s="49"/>
      <c r="AO254" s="49" t="s">
        <v>130</v>
      </c>
      <c r="AP254" s="49" t="s">
        <v>310</v>
      </c>
      <c r="AQ254" s="49" t="s">
        <v>311</v>
      </c>
      <c r="AS254" s="49" t="s">
        <v>301</v>
      </c>
      <c r="AT254" s="49" t="s">
        <v>302</v>
      </c>
      <c r="AU254" s="49" t="s">
        <v>303</v>
      </c>
      <c r="AV254" s="49" t="s">
        <v>304</v>
      </c>
      <c r="AW254" s="49" t="s">
        <v>305</v>
      </c>
      <c r="AX254" s="49" t="s">
        <v>306</v>
      </c>
      <c r="AY254" s="49" t="s">
        <v>307</v>
      </c>
      <c r="AZ254" s="49" t="s">
        <v>308</v>
      </c>
      <c r="BA254" s="49" t="s">
        <v>309</v>
      </c>
      <c r="BB254" s="49" t="s">
        <v>312</v>
      </c>
      <c r="BC254" s="49" t="s">
        <v>313</v>
      </c>
      <c r="BD254" s="49"/>
      <c r="BE254" s="49" t="s">
        <v>130</v>
      </c>
      <c r="BF254" s="49" t="s">
        <v>310</v>
      </c>
      <c r="BG254" s="49" t="s">
        <v>311</v>
      </c>
      <c r="BI254" s="49"/>
      <c r="BJ254" s="49"/>
      <c r="BK254" s="49"/>
      <c r="BL254" s="49"/>
      <c r="BM254" s="49"/>
      <c r="BN254" s="49"/>
      <c r="BO254" s="49"/>
      <c r="BP254" s="49"/>
      <c r="BQ254" s="49"/>
      <c r="BR254" s="49"/>
      <c r="BS254" s="49"/>
      <c r="BT254" s="49"/>
      <c r="BU254" s="49"/>
      <c r="BV254" s="49"/>
      <c r="BW254" s="49"/>
      <c r="BY254" s="49"/>
      <c r="BZ254" s="49"/>
      <c r="CA254" s="49"/>
    </row>
    <row r="255" spans="1:79" x14ac:dyDescent="0.2">
      <c r="A255" s="49" t="s">
        <v>301</v>
      </c>
      <c r="B255" s="49" t="s">
        <v>302</v>
      </c>
      <c r="C255" s="49" t="s">
        <v>303</v>
      </c>
      <c r="D255" s="49" t="s">
        <v>304</v>
      </c>
      <c r="E255" s="49" t="s">
        <v>305</v>
      </c>
      <c r="F255" s="49" t="s">
        <v>306</v>
      </c>
      <c r="G255" s="49" t="s">
        <v>307</v>
      </c>
      <c r="H255" s="49" t="s">
        <v>308</v>
      </c>
      <c r="I255" s="49" t="s">
        <v>309</v>
      </c>
      <c r="J255" s="49" t="s">
        <v>312</v>
      </c>
      <c r="K255" s="49"/>
      <c r="L255" s="49" t="s">
        <v>130</v>
      </c>
      <c r="M255" s="49" t="s">
        <v>310</v>
      </c>
      <c r="N255" s="49" t="s">
        <v>311</v>
      </c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  <c r="AS255" s="47"/>
      <c r="AT255" s="47"/>
      <c r="AU255" s="47"/>
      <c r="AV255" s="47"/>
      <c r="AW255" s="47"/>
      <c r="AX255" s="47"/>
      <c r="AY255" s="47"/>
      <c r="AZ255" s="47"/>
      <c r="BA255" s="47"/>
      <c r="BB255" s="47"/>
      <c r="BC255" s="47"/>
      <c r="BD255" s="47"/>
      <c r="BE255" s="47"/>
      <c r="BI255" s="49" t="s">
        <v>301</v>
      </c>
      <c r="BJ255" s="49" t="s">
        <v>302</v>
      </c>
      <c r="BK255" s="49" t="s">
        <v>303</v>
      </c>
      <c r="BL255" s="49" t="s">
        <v>304</v>
      </c>
      <c r="BM255" s="49" t="s">
        <v>305</v>
      </c>
      <c r="BN255" s="49" t="s">
        <v>306</v>
      </c>
      <c r="BO255" s="49" t="s">
        <v>307</v>
      </c>
      <c r="BP255" s="49" t="s">
        <v>308</v>
      </c>
      <c r="BQ255" s="49" t="s">
        <v>309</v>
      </c>
      <c r="BR255" s="49" t="s">
        <v>312</v>
      </c>
      <c r="BS255" s="49" t="s">
        <v>313</v>
      </c>
      <c r="BT255" s="49"/>
      <c r="BU255" s="49"/>
      <c r="BV255" s="49"/>
      <c r="BW255" s="49"/>
      <c r="BY255" s="49" t="s">
        <v>130</v>
      </c>
      <c r="BZ255" s="49" t="s">
        <v>310</v>
      </c>
      <c r="CA255" s="49" t="s">
        <v>311</v>
      </c>
    </row>
    <row r="256" spans="1:79" x14ac:dyDescent="0.2"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  <c r="AS256" s="47"/>
      <c r="AT256" s="47"/>
      <c r="AU256" s="47"/>
      <c r="AV256" s="47"/>
      <c r="AW256" s="47"/>
      <c r="AX256" s="47"/>
      <c r="AY256" s="47"/>
      <c r="AZ256" s="47"/>
      <c r="BA256" s="47"/>
      <c r="BB256" s="47"/>
      <c r="BC256" s="47"/>
      <c r="BD256" s="47"/>
      <c r="BE256" s="47"/>
    </row>
    <row r="257" spans="16:57" x14ac:dyDescent="0.2"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  <c r="AS257" s="47"/>
      <c r="AT257" s="47"/>
      <c r="AU257" s="47"/>
      <c r="AV257" s="47"/>
      <c r="AW257" s="47"/>
      <c r="AX257" s="47"/>
      <c r="AY257" s="47"/>
      <c r="AZ257" s="47"/>
      <c r="BA257" s="47"/>
      <c r="BB257" s="47"/>
      <c r="BC257" s="47"/>
      <c r="BD257" s="47"/>
      <c r="BE257" s="47"/>
    </row>
    <row r="258" spans="16:57" x14ac:dyDescent="0.2"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  <c r="AS258" s="47"/>
      <c r="AT258" s="47"/>
      <c r="AU258" s="47"/>
      <c r="AV258" s="47"/>
      <c r="AW258" s="47"/>
      <c r="AX258" s="47"/>
      <c r="AY258" s="47"/>
      <c r="AZ258" s="47"/>
      <c r="BA258" s="47"/>
      <c r="BB258" s="47"/>
      <c r="BC258" s="47"/>
      <c r="BD258" s="47"/>
      <c r="BE258" s="47"/>
    </row>
    <row r="259" spans="16:57" x14ac:dyDescent="0.2"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  <c r="AS259" s="47"/>
      <c r="AT259" s="47"/>
      <c r="AU259" s="47"/>
      <c r="AV259" s="47"/>
      <c r="AW259" s="47"/>
      <c r="AX259" s="47"/>
      <c r="AY259" s="47"/>
      <c r="AZ259" s="47"/>
      <c r="BA259" s="47"/>
      <c r="BB259" s="47"/>
      <c r="BC259" s="47"/>
      <c r="BD259" s="47"/>
      <c r="BE259" s="47"/>
    </row>
    <row r="260" spans="16:57" x14ac:dyDescent="0.2"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  <c r="AS260" s="47"/>
      <c r="AT260" s="47"/>
      <c r="AU260" s="47"/>
      <c r="AV260" s="47"/>
      <c r="AW260" s="47"/>
      <c r="AX260" s="47"/>
      <c r="AY260" s="47"/>
      <c r="AZ260" s="47"/>
      <c r="BA260" s="47"/>
      <c r="BB260" s="47"/>
      <c r="BC260" s="47"/>
      <c r="BD260" s="47"/>
      <c r="BE260" s="47"/>
    </row>
    <row r="261" spans="16:57" x14ac:dyDescent="0.2"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  <c r="AS261" s="47"/>
      <c r="AT261" s="47"/>
      <c r="AU261" s="47"/>
      <c r="AV261" s="47"/>
      <c r="AW261" s="47"/>
      <c r="AX261" s="47"/>
      <c r="AY261" s="47"/>
      <c r="AZ261" s="47"/>
      <c r="BA261" s="47"/>
      <c r="BB261" s="47"/>
      <c r="BC261" s="47"/>
      <c r="BD261" s="47"/>
      <c r="BE261" s="47"/>
    </row>
    <row r="262" spans="16:57" x14ac:dyDescent="0.2"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  <c r="AS262" s="47"/>
      <c r="AT262" s="47"/>
      <c r="AU262" s="47"/>
      <c r="AV262" s="47"/>
      <c r="AW262" s="47"/>
      <c r="AX262" s="47"/>
      <c r="AY262" s="47"/>
      <c r="AZ262" s="47"/>
      <c r="BA262" s="47"/>
      <c r="BB262" s="47"/>
      <c r="BC262" s="47"/>
      <c r="BD262" s="47"/>
      <c r="BE262" s="47"/>
    </row>
    <row r="263" spans="16:57" x14ac:dyDescent="0.2">
      <c r="AS263" s="47"/>
      <c r="AT263" s="47"/>
      <c r="AU263" s="47"/>
      <c r="AV263" s="47"/>
      <c r="AW263" s="47"/>
      <c r="AX263" s="47"/>
      <c r="AY263" s="47"/>
      <c r="AZ263" s="47"/>
      <c r="BA263" s="47"/>
      <c r="BB263" s="47"/>
      <c r="BC263" s="47"/>
      <c r="BD263" s="47"/>
      <c r="BE263" s="47"/>
    </row>
    <row r="264" spans="16:57" x14ac:dyDescent="0.2">
      <c r="AS264" s="47"/>
      <c r="AT264" s="47"/>
      <c r="AU264" s="47"/>
      <c r="AV264" s="47"/>
      <c r="AW264" s="47"/>
      <c r="AX264" s="47"/>
      <c r="AY264" s="47"/>
      <c r="AZ264" s="47"/>
      <c r="BA264" s="47"/>
      <c r="BB264" s="47"/>
      <c r="BC264" s="47"/>
      <c r="BD264" s="47"/>
      <c r="BE264" s="47"/>
    </row>
    <row r="265" spans="16:57" x14ac:dyDescent="0.2">
      <c r="AS265" s="47"/>
      <c r="AT265" s="47"/>
      <c r="AU265" s="47"/>
      <c r="AV265" s="47"/>
      <c r="AW265" s="47"/>
      <c r="AX265" s="47"/>
      <c r="AY265" s="47"/>
      <c r="AZ265" s="47"/>
      <c r="BA265" s="47"/>
      <c r="BB265" s="47"/>
      <c r="BC265" s="47"/>
      <c r="BD265" s="47"/>
      <c r="BE265" s="47"/>
    </row>
    <row r="266" spans="16:57" x14ac:dyDescent="0.2">
      <c r="AS266" s="47"/>
      <c r="AT266" s="47"/>
      <c r="AU266" s="47"/>
      <c r="AV266" s="47"/>
      <c r="AW266" s="47"/>
      <c r="AX266" s="47"/>
      <c r="AY266" s="47"/>
      <c r="AZ266" s="47"/>
      <c r="BA266" s="47"/>
      <c r="BB266" s="47"/>
      <c r="BC266" s="47"/>
      <c r="BD266" s="47"/>
      <c r="BE266" s="47"/>
    </row>
    <row r="267" spans="16:57" x14ac:dyDescent="0.2">
      <c r="AS267" s="47"/>
      <c r="AT267" s="47"/>
      <c r="AU267" s="47"/>
      <c r="AV267" s="47"/>
      <c r="AW267" s="47"/>
      <c r="AX267" s="47"/>
      <c r="AY267" s="47"/>
      <c r="AZ267" s="47"/>
      <c r="BA267" s="47"/>
      <c r="BB267" s="47"/>
      <c r="BC267" s="47"/>
      <c r="BD267" s="47"/>
      <c r="BE267" s="47"/>
    </row>
    <row r="268" spans="16:57" x14ac:dyDescent="0.2">
      <c r="AS268" s="47"/>
      <c r="AT268" s="47"/>
      <c r="AU268" s="47"/>
      <c r="AV268" s="47"/>
      <c r="AW268" s="47"/>
      <c r="AX268" s="47"/>
      <c r="AY268" s="47"/>
      <c r="AZ268" s="47"/>
      <c r="BA268" s="47"/>
      <c r="BB268" s="47"/>
      <c r="BC268" s="47"/>
      <c r="BD268" s="47"/>
      <c r="BE268" s="47"/>
    </row>
    <row r="269" spans="16:57" x14ac:dyDescent="0.2">
      <c r="AS269" s="47"/>
      <c r="AT269" s="47"/>
      <c r="AU269" s="47"/>
      <c r="AV269" s="47"/>
      <c r="AW269" s="47"/>
      <c r="AX269" s="47"/>
      <c r="AY269" s="47"/>
      <c r="AZ269" s="47"/>
      <c r="BA269" s="47"/>
      <c r="BB269" s="47"/>
      <c r="BC269" s="47"/>
      <c r="BD269" s="47"/>
      <c r="BE269" s="47"/>
    </row>
    <row r="270" spans="16:57" x14ac:dyDescent="0.2">
      <c r="AS270" s="47"/>
      <c r="AT270" s="47"/>
      <c r="AU270" s="47"/>
      <c r="AV270" s="47"/>
      <c r="AW270" s="47"/>
      <c r="AX270" s="47"/>
      <c r="AY270" s="47"/>
      <c r="AZ270" s="47"/>
      <c r="BA270" s="47"/>
      <c r="BB270" s="47"/>
      <c r="BC270" s="47"/>
      <c r="BD270" s="47"/>
      <c r="BE270" s="47"/>
    </row>
  </sheetData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E9F29-32A4-E34C-9F52-CD4F2D40AEE0}">
  <dimension ref="A1:J15"/>
  <sheetViews>
    <sheetView workbookViewId="0">
      <selection activeCell="B3" sqref="B3:G3"/>
    </sheetView>
  </sheetViews>
  <sheetFormatPr baseColWidth="10" defaultColWidth="8.83203125" defaultRowHeight="15" x14ac:dyDescent="0.2"/>
  <cols>
    <col min="1" max="5" width="8.83203125" style="7"/>
    <col min="6" max="6" width="13.83203125" style="7" bestFit="1" customWidth="1"/>
    <col min="7" max="7" width="22.83203125" style="7" bestFit="1" customWidth="1"/>
    <col min="8" max="9" width="8.83203125" style="7"/>
    <col min="10" max="10" width="21.1640625" style="7" bestFit="1" customWidth="1"/>
    <col min="11" max="11" width="22.5" style="7" bestFit="1" customWidth="1"/>
    <col min="12" max="16384" width="8.83203125" style="7"/>
  </cols>
  <sheetData>
    <row r="1" spans="1:10" x14ac:dyDescent="0.2">
      <c r="A1" s="32" t="s">
        <v>314</v>
      </c>
      <c r="C1" s="32" t="s">
        <v>315</v>
      </c>
    </row>
    <row r="2" spans="1:10" x14ac:dyDescent="0.2">
      <c r="C2" s="32" t="s">
        <v>316</v>
      </c>
    </row>
    <row r="3" spans="1:10" x14ac:dyDescent="0.2">
      <c r="B3" s="32" t="s">
        <v>317</v>
      </c>
      <c r="C3" s="7" t="s">
        <v>153</v>
      </c>
      <c r="D3" s="7" t="s">
        <v>199</v>
      </c>
      <c r="E3" s="7" t="s">
        <v>187</v>
      </c>
      <c r="F3" s="7" t="s">
        <v>281</v>
      </c>
      <c r="G3" s="7" t="s">
        <v>318</v>
      </c>
      <c r="J3" s="32"/>
    </row>
    <row r="4" spans="1:10" x14ac:dyDescent="0.2">
      <c r="C4" s="7">
        <v>338.82703000000004</v>
      </c>
      <c r="D4" s="7">
        <v>213.01692999999997</v>
      </c>
      <c r="E4" s="7">
        <v>339.79480000000001</v>
      </c>
      <c r="F4" s="7">
        <v>139.78899999999999</v>
      </c>
      <c r="G4" s="7">
        <v>318.91600000000005</v>
      </c>
      <c r="J4" s="32"/>
    </row>
    <row r="5" spans="1:10" x14ac:dyDescent="0.2">
      <c r="C5" s="7">
        <v>299.90116999999998</v>
      </c>
      <c r="D5" s="7">
        <v>116.02486999999999</v>
      </c>
      <c r="E5" s="7">
        <v>346.13907000000006</v>
      </c>
      <c r="F5" s="7">
        <v>0</v>
      </c>
      <c r="G5" s="7">
        <v>204.74168000000003</v>
      </c>
    </row>
    <row r="6" spans="1:10" x14ac:dyDescent="0.2">
      <c r="C6" s="7">
        <v>323.55777</v>
      </c>
      <c r="D6" s="7">
        <v>250.11478</v>
      </c>
      <c r="E6" s="7">
        <v>360.01044000000002</v>
      </c>
      <c r="F6" s="7">
        <v>240.11449000000005</v>
      </c>
      <c r="G6" s="7">
        <v>339.84703999999999</v>
      </c>
    </row>
    <row r="7" spans="1:10" x14ac:dyDescent="0.2">
      <c r="C7" s="7">
        <v>360.97820999999999</v>
      </c>
      <c r="D7" s="7">
        <v>249.25454000000002</v>
      </c>
      <c r="E7" s="7">
        <v>382.80680000000001</v>
      </c>
      <c r="F7" s="7">
        <v>0</v>
      </c>
      <c r="G7" s="7">
        <v>336.1748</v>
      </c>
    </row>
    <row r="8" spans="1:10" x14ac:dyDescent="0.2">
      <c r="C8" s="7">
        <v>321.94482000000005</v>
      </c>
      <c r="D8" s="7">
        <v>188.71514999999999</v>
      </c>
      <c r="F8" s="7">
        <v>242.15755999999999</v>
      </c>
      <c r="G8" s="7">
        <v>257.50920000000002</v>
      </c>
    </row>
    <row r="9" spans="1:10" x14ac:dyDescent="0.2">
      <c r="C9" s="7">
        <v>468.07808999999997</v>
      </c>
      <c r="D9" s="7">
        <v>0</v>
      </c>
      <c r="F9" s="7">
        <v>81.722800000000007</v>
      </c>
      <c r="G9" s="7">
        <v>306.35176000000001</v>
      </c>
    </row>
    <row r="10" spans="1:10" x14ac:dyDescent="0.2">
      <c r="D10" s="7">
        <v>154.30555000000001</v>
      </c>
      <c r="F10" s="7">
        <v>179.03744999999998</v>
      </c>
      <c r="G10" s="7">
        <v>0</v>
      </c>
    </row>
    <row r="11" spans="1:10" x14ac:dyDescent="0.2">
      <c r="D11" s="7">
        <v>176.45672999999999</v>
      </c>
      <c r="F11" s="7">
        <v>92.798389999999998</v>
      </c>
    </row>
    <row r="12" spans="1:10" x14ac:dyDescent="0.2">
      <c r="D12" s="7">
        <v>288.82558</v>
      </c>
      <c r="F12" s="7">
        <v>0</v>
      </c>
    </row>
    <row r="13" spans="1:10" x14ac:dyDescent="0.2">
      <c r="D13" s="7">
        <v>201.40368999999998</v>
      </c>
      <c r="F13" s="7">
        <v>196.34978000000001</v>
      </c>
    </row>
    <row r="14" spans="1:10" x14ac:dyDescent="0.2">
      <c r="D14" s="7">
        <v>228.17865999999998</v>
      </c>
    </row>
    <row r="15" spans="1:10" x14ac:dyDescent="0.2">
      <c r="D15" s="7">
        <v>184.30642</v>
      </c>
    </row>
  </sheetData>
  <pageMargins left="0.7" right="0.7" top="0.75" bottom="0.75" header="0.3" footer="0.3"/>
  <pageSetup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29596-1A36-F242-89DC-09DC2C8AD9F5}">
  <dimension ref="A1:M14"/>
  <sheetViews>
    <sheetView workbookViewId="0">
      <selection activeCell="L1" sqref="L1:M1048576"/>
    </sheetView>
  </sheetViews>
  <sheetFormatPr baseColWidth="10" defaultColWidth="8.83203125" defaultRowHeight="15" x14ac:dyDescent="0.2"/>
  <cols>
    <col min="1" max="5" width="8.83203125" style="7"/>
    <col min="6" max="6" width="13.83203125" style="7" bestFit="1" customWidth="1"/>
    <col min="7" max="7" width="22.83203125" style="7" bestFit="1" customWidth="1"/>
    <col min="8" max="11" width="8.83203125" style="7"/>
    <col min="12" max="12" width="21.1640625" style="7" bestFit="1" customWidth="1"/>
    <col min="13" max="13" width="24.33203125" style="7" bestFit="1" customWidth="1"/>
    <col min="14" max="16384" width="8.83203125" style="7"/>
  </cols>
  <sheetData>
    <row r="1" spans="1:13" x14ac:dyDescent="0.2">
      <c r="A1" s="32" t="s">
        <v>319</v>
      </c>
      <c r="C1" s="32" t="s">
        <v>320</v>
      </c>
    </row>
    <row r="2" spans="1:13" x14ac:dyDescent="0.2">
      <c r="C2" s="32" t="s">
        <v>321</v>
      </c>
      <c r="L2" s="32"/>
      <c r="M2" s="32"/>
    </row>
    <row r="3" spans="1:13" x14ac:dyDescent="0.2">
      <c r="B3" s="32" t="s">
        <v>317</v>
      </c>
      <c r="C3" s="7" t="s">
        <v>153</v>
      </c>
      <c r="D3" s="7" t="s">
        <v>199</v>
      </c>
      <c r="E3" s="7" t="s">
        <v>187</v>
      </c>
      <c r="F3" s="7" t="s">
        <v>281</v>
      </c>
      <c r="G3" s="7" t="s">
        <v>318</v>
      </c>
      <c r="L3" s="32"/>
      <c r="M3" s="32"/>
    </row>
    <row r="4" spans="1:13" x14ac:dyDescent="0.2">
      <c r="C4" s="7">
        <v>100.43302000000001</v>
      </c>
      <c r="D4" s="7">
        <v>95.164050000000003</v>
      </c>
      <c r="E4" s="7">
        <v>91.615560000000002</v>
      </c>
      <c r="F4" s="7">
        <v>120.43360000000001</v>
      </c>
      <c r="G4" s="7">
        <v>230.88935999999998</v>
      </c>
    </row>
    <row r="5" spans="1:13" x14ac:dyDescent="0.2">
      <c r="C5" s="7">
        <v>81.507739999999998</v>
      </c>
      <c r="D5" s="7">
        <v>87.314360000000008</v>
      </c>
      <c r="E5" s="7">
        <v>102.79867999999999</v>
      </c>
      <c r="F5" s="7">
        <v>281.83613000000003</v>
      </c>
      <c r="G5" s="7">
        <v>238.26712000000001</v>
      </c>
    </row>
    <row r="6" spans="1:13" x14ac:dyDescent="0.2">
      <c r="C6" s="7">
        <v>103.55139</v>
      </c>
      <c r="D6" s="7">
        <v>68.926730000000006</v>
      </c>
      <c r="E6" s="7">
        <v>96.669470000000004</v>
      </c>
      <c r="F6" s="7">
        <v>264.41627</v>
      </c>
      <c r="G6" s="7">
        <v>310.37344000000002</v>
      </c>
    </row>
    <row r="7" spans="1:13" x14ac:dyDescent="0.2">
      <c r="C7" s="7">
        <v>87.744479999999996</v>
      </c>
      <c r="D7" s="7">
        <v>90.110140000000001</v>
      </c>
      <c r="E7" s="7">
        <v>121.50889999999998</v>
      </c>
      <c r="F7" s="7">
        <v>115.16463</v>
      </c>
      <c r="G7" s="7">
        <v>264.74032</v>
      </c>
    </row>
    <row r="8" spans="1:13" x14ac:dyDescent="0.2">
      <c r="C8" s="7">
        <v>119.25077</v>
      </c>
      <c r="D8" s="7">
        <v>88.389659999999992</v>
      </c>
      <c r="E8" s="7">
        <v>97.8523</v>
      </c>
      <c r="F8" s="7">
        <v>198.07026000000002</v>
      </c>
      <c r="G8" s="7">
        <v>128.64072000000002</v>
      </c>
    </row>
    <row r="9" spans="1:13" x14ac:dyDescent="0.2">
      <c r="D9" s="7">
        <v>96.777000000000001</v>
      </c>
      <c r="F9" s="7">
        <v>219.57625999999999</v>
      </c>
      <c r="G9" s="7">
        <v>105.26151999999999</v>
      </c>
    </row>
    <row r="10" spans="1:13" x14ac:dyDescent="0.2">
      <c r="D10" s="7">
        <v>81.722800000000007</v>
      </c>
      <c r="F10" s="7">
        <v>196.88742999999999</v>
      </c>
      <c r="G10" s="7">
        <v>404.01816000000002</v>
      </c>
    </row>
    <row r="11" spans="1:13" x14ac:dyDescent="0.2">
      <c r="D11" s="7">
        <v>89.357429999999994</v>
      </c>
      <c r="F11" s="7">
        <v>265.92169000000001</v>
      </c>
    </row>
    <row r="12" spans="1:13" x14ac:dyDescent="0.2">
      <c r="D12" s="7">
        <v>95.056520000000006</v>
      </c>
    </row>
    <row r="13" spans="1:13" x14ac:dyDescent="0.2">
      <c r="D13" s="7">
        <v>110.97096000000001</v>
      </c>
    </row>
    <row r="14" spans="1:13" x14ac:dyDescent="0.2">
      <c r="D14" s="7">
        <v>122.5842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20BF3-BD6E-AB47-B448-68401255C8F6}">
  <dimension ref="A1:K38"/>
  <sheetViews>
    <sheetView workbookViewId="0">
      <selection activeCell="D13" sqref="D13"/>
    </sheetView>
  </sheetViews>
  <sheetFormatPr baseColWidth="10" defaultColWidth="8.83203125" defaultRowHeight="15" x14ac:dyDescent="0.2"/>
  <cols>
    <col min="1" max="1" width="32.1640625" style="7" bestFit="1" customWidth="1"/>
    <col min="2" max="2" width="17.6640625" style="7" bestFit="1" customWidth="1"/>
    <col min="3" max="3" width="17.5" style="7" bestFit="1" customWidth="1"/>
    <col min="4" max="4" width="11.33203125" style="7" bestFit="1" customWidth="1"/>
    <col min="5" max="5" width="15" style="7" customWidth="1"/>
    <col min="6" max="6" width="18" style="7" bestFit="1" customWidth="1"/>
    <col min="7" max="7" width="17.5" style="7" bestFit="1" customWidth="1"/>
    <col min="8" max="8" width="11.33203125" style="7" bestFit="1" customWidth="1"/>
    <col min="9" max="9" width="28.5" style="7" bestFit="1" customWidth="1"/>
    <col min="10" max="10" width="33" style="7" bestFit="1" customWidth="1"/>
    <col min="11" max="11" width="22" style="7" bestFit="1" customWidth="1"/>
    <col min="12" max="12" width="20.6640625" style="7" bestFit="1" customWidth="1"/>
    <col min="13" max="13" width="28.5" style="7" bestFit="1" customWidth="1"/>
    <col min="14" max="14" width="33" style="7" bestFit="1" customWidth="1"/>
    <col min="15" max="15" width="22" style="7" bestFit="1" customWidth="1"/>
    <col min="16" max="16384" width="8.83203125" style="7"/>
  </cols>
  <sheetData>
    <row r="1" spans="1:11" x14ac:dyDescent="0.2">
      <c r="A1" s="32" t="s">
        <v>322</v>
      </c>
      <c r="B1" s="32"/>
    </row>
    <row r="2" spans="1:11" x14ac:dyDescent="0.2">
      <c r="A2" s="32" t="s">
        <v>62</v>
      </c>
      <c r="B2" s="32" t="s">
        <v>63</v>
      </c>
      <c r="C2" s="7" t="s">
        <v>64</v>
      </c>
      <c r="D2" s="7" t="s">
        <v>65</v>
      </c>
      <c r="E2" s="7" t="s">
        <v>66</v>
      </c>
      <c r="F2" s="7" t="s">
        <v>67</v>
      </c>
      <c r="G2" s="7" t="s">
        <v>68</v>
      </c>
      <c r="H2" s="7" t="s">
        <v>69</v>
      </c>
      <c r="I2" s="7" t="s">
        <v>70</v>
      </c>
      <c r="J2" s="7" t="s">
        <v>71</v>
      </c>
      <c r="K2" s="7" t="s">
        <v>72</v>
      </c>
    </row>
    <row r="3" spans="1:11" x14ac:dyDescent="0.2">
      <c r="C3" s="7">
        <v>4</v>
      </c>
      <c r="D3" s="7">
        <v>8</v>
      </c>
      <c r="E3" s="7">
        <v>5</v>
      </c>
      <c r="F3" s="7">
        <v>2</v>
      </c>
      <c r="G3" s="7">
        <v>8</v>
      </c>
      <c r="H3" s="7">
        <v>1</v>
      </c>
      <c r="I3" s="7">
        <v>4</v>
      </c>
      <c r="J3" s="7">
        <v>1</v>
      </c>
      <c r="K3" s="7">
        <v>0</v>
      </c>
    </row>
    <row r="4" spans="1:11" x14ac:dyDescent="0.2">
      <c r="C4" s="7">
        <v>3</v>
      </c>
      <c r="D4" s="7">
        <v>10</v>
      </c>
      <c r="E4" s="7">
        <v>4</v>
      </c>
      <c r="F4" s="7">
        <v>6</v>
      </c>
      <c r="G4" s="7">
        <v>0</v>
      </c>
      <c r="H4" s="7">
        <v>13</v>
      </c>
      <c r="I4" s="7">
        <v>2</v>
      </c>
      <c r="J4" s="7">
        <v>0</v>
      </c>
      <c r="K4" s="7">
        <v>5</v>
      </c>
    </row>
    <row r="5" spans="1:11" x14ac:dyDescent="0.2">
      <c r="C5" s="7">
        <v>12</v>
      </c>
      <c r="D5" s="7">
        <v>6</v>
      </c>
      <c r="E5" s="7">
        <v>5</v>
      </c>
      <c r="F5" s="7">
        <v>2</v>
      </c>
      <c r="G5" s="7">
        <v>2</v>
      </c>
      <c r="H5" s="7">
        <v>2</v>
      </c>
      <c r="I5" s="7">
        <v>6</v>
      </c>
      <c r="J5" s="7">
        <v>4</v>
      </c>
      <c r="K5" s="7">
        <v>0</v>
      </c>
    </row>
    <row r="6" spans="1:11" x14ac:dyDescent="0.2">
      <c r="C6" s="7">
        <v>6</v>
      </c>
      <c r="D6" s="7">
        <v>3</v>
      </c>
      <c r="E6" s="7">
        <v>1</v>
      </c>
      <c r="F6" s="7">
        <v>3</v>
      </c>
      <c r="G6" s="7">
        <v>4</v>
      </c>
      <c r="H6" s="7">
        <v>3</v>
      </c>
      <c r="I6" s="7">
        <v>2</v>
      </c>
      <c r="J6" s="7">
        <v>1</v>
      </c>
      <c r="K6" s="7">
        <v>1</v>
      </c>
    </row>
    <row r="7" spans="1:11" x14ac:dyDescent="0.2">
      <c r="C7" s="7">
        <v>4</v>
      </c>
      <c r="D7" s="7">
        <v>6</v>
      </c>
      <c r="E7" s="7">
        <v>3</v>
      </c>
      <c r="F7" s="7">
        <v>2</v>
      </c>
      <c r="G7" s="7">
        <v>0</v>
      </c>
      <c r="H7" s="7">
        <v>6</v>
      </c>
      <c r="I7" s="7">
        <v>0</v>
      </c>
      <c r="J7" s="7">
        <v>1</v>
      </c>
      <c r="K7" s="7">
        <v>0</v>
      </c>
    </row>
    <row r="8" spans="1:11" x14ac:dyDescent="0.2">
      <c r="C8" s="7">
        <v>5</v>
      </c>
      <c r="D8" s="7">
        <v>1</v>
      </c>
      <c r="E8" s="7">
        <v>4</v>
      </c>
      <c r="F8" s="7">
        <v>5</v>
      </c>
      <c r="G8" s="7">
        <v>1</v>
      </c>
      <c r="H8" s="7">
        <v>4</v>
      </c>
      <c r="I8" s="7">
        <v>2</v>
      </c>
      <c r="J8" s="7">
        <v>1</v>
      </c>
      <c r="K8" s="7">
        <v>1</v>
      </c>
    </row>
    <row r="9" spans="1:11" x14ac:dyDescent="0.2">
      <c r="C9" s="7">
        <v>1</v>
      </c>
      <c r="D9" s="7">
        <v>5</v>
      </c>
      <c r="E9" s="7">
        <v>2</v>
      </c>
      <c r="G9" s="7">
        <v>2</v>
      </c>
      <c r="H9" s="7">
        <v>1</v>
      </c>
      <c r="I9" s="7">
        <v>0</v>
      </c>
      <c r="J9" s="7">
        <v>0</v>
      </c>
      <c r="K9" s="7">
        <v>0</v>
      </c>
    </row>
    <row r="10" spans="1:11" x14ac:dyDescent="0.2">
      <c r="C10" s="7">
        <v>2</v>
      </c>
      <c r="D10" s="7">
        <v>1</v>
      </c>
      <c r="E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</row>
    <row r="11" spans="1:11" x14ac:dyDescent="0.2">
      <c r="C11" s="7">
        <v>8</v>
      </c>
      <c r="D11" s="7">
        <v>8</v>
      </c>
      <c r="E11" s="7">
        <v>1</v>
      </c>
      <c r="G11" s="7">
        <v>1</v>
      </c>
      <c r="H11" s="7">
        <v>3</v>
      </c>
      <c r="I11" s="7">
        <v>5</v>
      </c>
      <c r="J11" s="7">
        <v>4</v>
      </c>
      <c r="K11" s="7">
        <v>0</v>
      </c>
    </row>
    <row r="12" spans="1:11" x14ac:dyDescent="0.2">
      <c r="C12" s="7">
        <v>8</v>
      </c>
      <c r="E12" s="7">
        <v>1</v>
      </c>
      <c r="G12" s="7">
        <v>2</v>
      </c>
      <c r="H12" s="7">
        <v>4</v>
      </c>
      <c r="I12" s="7">
        <v>1</v>
      </c>
      <c r="J12" s="7">
        <v>0</v>
      </c>
      <c r="K12" s="7">
        <v>0</v>
      </c>
    </row>
    <row r="13" spans="1:11" x14ac:dyDescent="0.2">
      <c r="C13" s="7">
        <v>9</v>
      </c>
      <c r="E13" s="7">
        <v>1</v>
      </c>
      <c r="G13" s="7">
        <v>3</v>
      </c>
      <c r="H13" s="7">
        <v>16</v>
      </c>
      <c r="I13" s="7">
        <v>1</v>
      </c>
      <c r="J13" s="7">
        <v>3</v>
      </c>
      <c r="K13" s="7">
        <v>4</v>
      </c>
    </row>
    <row r="14" spans="1:11" x14ac:dyDescent="0.2">
      <c r="C14" s="7">
        <v>5</v>
      </c>
      <c r="E14" s="7">
        <v>2</v>
      </c>
      <c r="G14" s="7">
        <v>0</v>
      </c>
      <c r="H14" s="7">
        <v>2</v>
      </c>
      <c r="I14" s="7">
        <v>0</v>
      </c>
      <c r="J14" s="7">
        <v>1</v>
      </c>
      <c r="K14" s="7">
        <v>0</v>
      </c>
    </row>
    <row r="15" spans="1:11" x14ac:dyDescent="0.2">
      <c r="C15" s="7">
        <v>1</v>
      </c>
      <c r="E15" s="7">
        <v>1</v>
      </c>
      <c r="G15" s="7">
        <v>2</v>
      </c>
      <c r="H15" s="7">
        <v>1</v>
      </c>
      <c r="I15" s="7">
        <v>5</v>
      </c>
      <c r="J15" s="7">
        <v>0</v>
      </c>
      <c r="K15" s="7">
        <v>0</v>
      </c>
    </row>
    <row r="16" spans="1:11" x14ac:dyDescent="0.2">
      <c r="C16" s="7">
        <v>4</v>
      </c>
      <c r="E16" s="7">
        <v>2</v>
      </c>
      <c r="G16" s="7">
        <v>0</v>
      </c>
      <c r="H16" s="7">
        <v>4</v>
      </c>
      <c r="I16" s="7">
        <v>2</v>
      </c>
      <c r="J16" s="7">
        <v>0</v>
      </c>
    </row>
    <row r="17" spans="3:10" x14ac:dyDescent="0.2">
      <c r="C17" s="7">
        <v>5</v>
      </c>
      <c r="G17" s="7">
        <v>2</v>
      </c>
      <c r="I17" s="7">
        <v>0</v>
      </c>
      <c r="J17" s="7">
        <v>1</v>
      </c>
    </row>
    <row r="18" spans="3:10" x14ac:dyDescent="0.2">
      <c r="C18" s="7">
        <v>5</v>
      </c>
      <c r="G18" s="7">
        <v>0</v>
      </c>
      <c r="I18" s="7">
        <v>0</v>
      </c>
      <c r="J18" s="7">
        <v>1</v>
      </c>
    </row>
    <row r="19" spans="3:10" x14ac:dyDescent="0.2">
      <c r="C19" s="7">
        <v>4</v>
      </c>
      <c r="G19" s="7">
        <v>0</v>
      </c>
      <c r="I19" s="7">
        <v>0</v>
      </c>
      <c r="J19" s="7">
        <v>0</v>
      </c>
    </row>
    <row r="20" spans="3:10" x14ac:dyDescent="0.2">
      <c r="C20" s="7">
        <v>5</v>
      </c>
      <c r="G20" s="7">
        <v>15</v>
      </c>
      <c r="I20" s="7">
        <v>0</v>
      </c>
      <c r="J20" s="7">
        <v>2</v>
      </c>
    </row>
    <row r="21" spans="3:10" x14ac:dyDescent="0.2">
      <c r="C21" s="7">
        <v>15</v>
      </c>
      <c r="G21" s="7">
        <v>29</v>
      </c>
      <c r="I21" s="7">
        <v>2</v>
      </c>
      <c r="J21" s="7">
        <v>4</v>
      </c>
    </row>
    <row r="22" spans="3:10" x14ac:dyDescent="0.2">
      <c r="C22" s="7">
        <v>5</v>
      </c>
      <c r="G22" s="7">
        <v>16</v>
      </c>
      <c r="I22" s="7">
        <v>0</v>
      </c>
      <c r="J22" s="7">
        <v>1</v>
      </c>
    </row>
    <row r="23" spans="3:10" x14ac:dyDescent="0.2">
      <c r="C23" s="7">
        <v>4</v>
      </c>
      <c r="G23" s="7">
        <v>3</v>
      </c>
      <c r="I23" s="7">
        <v>1</v>
      </c>
      <c r="J23" s="7">
        <v>0</v>
      </c>
    </row>
    <row r="24" spans="3:10" x14ac:dyDescent="0.2">
      <c r="C24" s="7">
        <v>5</v>
      </c>
      <c r="G24" s="7">
        <v>0</v>
      </c>
      <c r="I24" s="7">
        <v>2</v>
      </c>
      <c r="J24" s="7">
        <v>0</v>
      </c>
    </row>
    <row r="25" spans="3:10" x14ac:dyDescent="0.2">
      <c r="C25" s="7">
        <v>6</v>
      </c>
      <c r="G25" s="7">
        <v>11</v>
      </c>
      <c r="I25" s="7">
        <v>4</v>
      </c>
      <c r="J25" s="7">
        <v>0</v>
      </c>
    </row>
    <row r="26" spans="3:10" x14ac:dyDescent="0.2">
      <c r="C26" s="7">
        <v>14</v>
      </c>
      <c r="G26" s="7">
        <v>15</v>
      </c>
      <c r="I26" s="7">
        <v>1</v>
      </c>
      <c r="J26" s="7">
        <v>2</v>
      </c>
    </row>
    <row r="27" spans="3:10" x14ac:dyDescent="0.2">
      <c r="C27" s="7">
        <v>2</v>
      </c>
      <c r="G27" s="7">
        <v>10</v>
      </c>
      <c r="I27" s="7">
        <v>2</v>
      </c>
      <c r="J27" s="7">
        <v>1</v>
      </c>
    </row>
    <row r="28" spans="3:10" x14ac:dyDescent="0.2">
      <c r="I28" s="7">
        <v>0</v>
      </c>
      <c r="J28" s="7">
        <v>1</v>
      </c>
    </row>
    <row r="29" spans="3:10" x14ac:dyDescent="0.2">
      <c r="I29" s="7">
        <v>0</v>
      </c>
      <c r="J29" s="7">
        <v>4</v>
      </c>
    </row>
    <row r="30" spans="3:10" x14ac:dyDescent="0.2">
      <c r="I30" s="7">
        <v>0</v>
      </c>
      <c r="J30" s="7">
        <v>0</v>
      </c>
    </row>
    <row r="31" spans="3:10" x14ac:dyDescent="0.2">
      <c r="I31" s="7">
        <v>0</v>
      </c>
      <c r="J31" s="7">
        <v>0</v>
      </c>
    </row>
    <row r="32" spans="3:10" x14ac:dyDescent="0.2">
      <c r="I32" s="7">
        <v>4</v>
      </c>
      <c r="J32" s="7">
        <v>1</v>
      </c>
    </row>
    <row r="33" spans="9:10" x14ac:dyDescent="0.2">
      <c r="I33" s="7">
        <v>1</v>
      </c>
      <c r="J33" s="7">
        <v>7</v>
      </c>
    </row>
    <row r="34" spans="9:10" x14ac:dyDescent="0.2">
      <c r="J34" s="7">
        <v>4</v>
      </c>
    </row>
    <row r="35" spans="9:10" x14ac:dyDescent="0.2">
      <c r="J35" s="7">
        <v>0</v>
      </c>
    </row>
    <row r="36" spans="9:10" x14ac:dyDescent="0.2">
      <c r="J36" s="7">
        <v>0</v>
      </c>
    </row>
    <row r="37" spans="9:10" x14ac:dyDescent="0.2">
      <c r="J37" s="7">
        <v>2</v>
      </c>
    </row>
    <row r="38" spans="9:10" x14ac:dyDescent="0.2">
      <c r="J38" s="7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666FD-B9EA-D944-93CF-E685D88F2E77}">
  <dimension ref="A1:BJ29"/>
  <sheetViews>
    <sheetView workbookViewId="0">
      <selection activeCell="BF3" sqref="BF3"/>
    </sheetView>
  </sheetViews>
  <sheetFormatPr baseColWidth="10" defaultColWidth="8.83203125" defaultRowHeight="15" x14ac:dyDescent="0.2"/>
  <cols>
    <col min="1" max="1" width="13.33203125" style="7" bestFit="1" customWidth="1"/>
    <col min="2" max="2" width="11.33203125" style="7" bestFit="1" customWidth="1"/>
    <col min="3" max="3" width="11.5" style="7" bestFit="1" customWidth="1"/>
    <col min="4" max="18" width="8.83203125" style="7"/>
    <col min="19" max="19" width="13.33203125" style="7" bestFit="1" customWidth="1"/>
    <col min="20" max="22" width="8.83203125" style="7"/>
    <col min="23" max="23" width="12" style="7" bestFit="1" customWidth="1"/>
    <col min="24" max="28" width="8.83203125" style="7"/>
    <col min="29" max="29" width="10.5" style="7" customWidth="1"/>
    <col min="30" max="49" width="8.83203125" style="7"/>
    <col min="50" max="50" width="12.5" style="7" bestFit="1" customWidth="1"/>
    <col min="51" max="51" width="13.5" style="7" bestFit="1" customWidth="1"/>
    <col min="52" max="58" width="8.83203125" style="7"/>
    <col min="59" max="59" width="13.33203125" style="7" bestFit="1" customWidth="1"/>
    <col min="60" max="60" width="15.6640625" style="7" bestFit="1" customWidth="1"/>
    <col min="61" max="16384" width="8.83203125" style="7"/>
  </cols>
  <sheetData>
    <row r="1" spans="1:62" x14ac:dyDescent="0.2">
      <c r="A1" s="32" t="s">
        <v>45</v>
      </c>
    </row>
    <row r="2" spans="1:62" x14ac:dyDescent="0.2">
      <c r="A2" s="7" t="s">
        <v>1</v>
      </c>
      <c r="B2" s="7" t="s">
        <v>32</v>
      </c>
      <c r="C2" s="7" t="s">
        <v>46</v>
      </c>
      <c r="E2" s="7" t="s">
        <v>4</v>
      </c>
      <c r="F2" s="7" t="s">
        <v>32</v>
      </c>
      <c r="G2" s="7" t="s">
        <v>46</v>
      </c>
      <c r="I2" s="7" t="s">
        <v>5</v>
      </c>
      <c r="J2" s="7" t="s">
        <v>32</v>
      </c>
      <c r="K2" s="7" t="s">
        <v>46</v>
      </c>
      <c r="M2" s="7" t="s">
        <v>6</v>
      </c>
      <c r="N2" s="7" t="s">
        <v>32</v>
      </c>
      <c r="O2" s="7" t="s">
        <v>46</v>
      </c>
      <c r="Q2" s="7" t="s">
        <v>7</v>
      </c>
      <c r="R2" s="7" t="s">
        <v>32</v>
      </c>
      <c r="S2" s="7" t="s">
        <v>46</v>
      </c>
      <c r="U2" s="7" t="s">
        <v>8</v>
      </c>
      <c r="V2" s="7" t="s">
        <v>32</v>
      </c>
      <c r="W2" s="7" t="s">
        <v>46</v>
      </c>
      <c r="Y2" s="7" t="s">
        <v>9</v>
      </c>
      <c r="Z2" s="7" t="s">
        <v>32</v>
      </c>
      <c r="AA2" s="7" t="s">
        <v>46</v>
      </c>
      <c r="AC2" s="7" t="s">
        <v>10</v>
      </c>
      <c r="AD2" s="7" t="s">
        <v>32</v>
      </c>
      <c r="AE2" s="7" t="s">
        <v>46</v>
      </c>
      <c r="AG2" s="7" t="s">
        <v>11</v>
      </c>
      <c r="AH2" s="7" t="s">
        <v>32</v>
      </c>
      <c r="AI2" s="7" t="s">
        <v>46</v>
      </c>
      <c r="AK2" s="7" t="s">
        <v>47</v>
      </c>
      <c r="AL2" s="7" t="s">
        <v>32</v>
      </c>
      <c r="AM2" s="7" t="s">
        <v>32</v>
      </c>
      <c r="AN2" s="7" t="s">
        <v>32</v>
      </c>
      <c r="AO2" s="7" t="s">
        <v>32</v>
      </c>
      <c r="AQ2" s="7" t="s">
        <v>47</v>
      </c>
      <c r="AR2" s="7" t="s">
        <v>46</v>
      </c>
      <c r="AS2" s="7" t="s">
        <v>46</v>
      </c>
      <c r="AT2" s="7" t="s">
        <v>46</v>
      </c>
      <c r="AU2" s="7" t="s">
        <v>46</v>
      </c>
    </row>
    <row r="3" spans="1:62" x14ac:dyDescent="0.2">
      <c r="A3" s="32" t="s">
        <v>20</v>
      </c>
      <c r="B3" s="7" t="s">
        <v>21</v>
      </c>
      <c r="C3" s="7" t="s">
        <v>22</v>
      </c>
      <c r="E3" s="7" t="s">
        <v>23</v>
      </c>
      <c r="F3" s="7" t="s">
        <v>21</v>
      </c>
      <c r="G3" s="7" t="s">
        <v>22</v>
      </c>
      <c r="I3" s="7" t="s">
        <v>23</v>
      </c>
      <c r="J3" s="7" t="s">
        <v>21</v>
      </c>
      <c r="K3" s="7" t="s">
        <v>22</v>
      </c>
      <c r="M3" s="7" t="s">
        <v>23</v>
      </c>
      <c r="N3" s="7" t="s">
        <v>21</v>
      </c>
      <c r="O3" s="7" t="s">
        <v>22</v>
      </c>
      <c r="Q3" s="7" t="s">
        <v>23</v>
      </c>
      <c r="R3" s="7" t="s">
        <v>21</v>
      </c>
      <c r="S3" s="7" t="s">
        <v>22</v>
      </c>
      <c r="U3" s="7" t="s">
        <v>23</v>
      </c>
      <c r="V3" s="7" t="s">
        <v>21</v>
      </c>
      <c r="W3" s="7" t="s">
        <v>22</v>
      </c>
      <c r="Y3" s="7" t="s">
        <v>23</v>
      </c>
      <c r="Z3" s="7" t="s">
        <v>21</v>
      </c>
      <c r="AA3" s="7" t="s">
        <v>22</v>
      </c>
      <c r="AC3" s="7" t="s">
        <v>23</v>
      </c>
      <c r="AD3" s="7" t="s">
        <v>21</v>
      </c>
      <c r="AE3" s="7" t="s">
        <v>22</v>
      </c>
      <c r="AG3" s="7" t="s">
        <v>23</v>
      </c>
      <c r="AH3" s="7" t="s">
        <v>21</v>
      </c>
      <c r="AI3" s="7" t="s">
        <v>22</v>
      </c>
      <c r="AK3" s="7" t="s">
        <v>48</v>
      </c>
      <c r="AL3" s="7" t="s">
        <v>48</v>
      </c>
      <c r="AM3" s="7" t="s">
        <v>48</v>
      </c>
      <c r="AN3" s="7" t="s">
        <v>48</v>
      </c>
      <c r="AO3" s="7" t="s">
        <v>48</v>
      </c>
      <c r="AQ3" s="7" t="s">
        <v>49</v>
      </c>
      <c r="AR3" s="7" t="s">
        <v>49</v>
      </c>
      <c r="AS3" s="7" t="s">
        <v>49</v>
      </c>
      <c r="AT3" s="7" t="s">
        <v>49</v>
      </c>
      <c r="AU3" s="7" t="s">
        <v>49</v>
      </c>
      <c r="AW3" s="7" t="s">
        <v>23</v>
      </c>
      <c r="AX3" s="7" t="s">
        <v>50</v>
      </c>
      <c r="AY3" s="7" t="s">
        <v>51</v>
      </c>
      <c r="AZ3" s="7" t="s">
        <v>26</v>
      </c>
      <c r="BA3" s="7" t="s">
        <v>52</v>
      </c>
      <c r="BB3" s="7" t="s">
        <v>26</v>
      </c>
      <c r="BC3" s="7" t="s">
        <v>53</v>
      </c>
      <c r="BF3" s="7" t="s">
        <v>23</v>
      </c>
      <c r="BG3" s="7" t="s">
        <v>43</v>
      </c>
      <c r="BH3" s="7" t="s">
        <v>54</v>
      </c>
      <c r="BI3" s="7" t="s">
        <v>52</v>
      </c>
      <c r="BJ3" s="7" t="s">
        <v>53</v>
      </c>
    </row>
    <row r="4" spans="1:62" x14ac:dyDescent="0.2">
      <c r="A4" s="7">
        <v>0</v>
      </c>
      <c r="B4" s="7">
        <v>6</v>
      </c>
      <c r="C4" s="7">
        <v>0</v>
      </c>
      <c r="E4" s="7">
        <v>0</v>
      </c>
      <c r="F4" s="7">
        <v>6</v>
      </c>
      <c r="G4" s="7">
        <v>18</v>
      </c>
      <c r="I4" s="7">
        <v>0</v>
      </c>
      <c r="J4" s="7">
        <v>13</v>
      </c>
      <c r="K4" s="7">
        <v>69</v>
      </c>
      <c r="M4" s="7">
        <v>0</v>
      </c>
      <c r="N4" s="7">
        <v>6</v>
      </c>
      <c r="O4" s="7">
        <v>24</v>
      </c>
      <c r="Q4" s="7">
        <v>0</v>
      </c>
      <c r="R4" s="7">
        <v>6</v>
      </c>
      <c r="S4" s="7">
        <v>18</v>
      </c>
      <c r="U4" s="7">
        <v>0</v>
      </c>
      <c r="V4" s="7">
        <v>0</v>
      </c>
      <c r="W4" s="7">
        <v>6</v>
      </c>
      <c r="Y4" s="7">
        <v>0</v>
      </c>
      <c r="Z4" s="7">
        <v>13</v>
      </c>
      <c r="AA4" s="7">
        <v>6</v>
      </c>
      <c r="AC4" s="7">
        <v>0</v>
      </c>
      <c r="AD4" s="7">
        <v>6</v>
      </c>
      <c r="AE4" s="7">
        <v>31</v>
      </c>
      <c r="AG4" s="7">
        <v>0</v>
      </c>
      <c r="AH4" s="7">
        <v>6</v>
      </c>
      <c r="AI4" s="7">
        <v>0</v>
      </c>
      <c r="AK4" s="7">
        <v>6</v>
      </c>
      <c r="AL4" s="7">
        <v>13</v>
      </c>
      <c r="AM4" s="72">
        <v>2.0689999999999998E-11</v>
      </c>
      <c r="AN4" s="7">
        <v>29.212</v>
      </c>
      <c r="AO4" s="7">
        <v>5.5125000000000002</v>
      </c>
      <c r="AQ4" s="7">
        <v>49</v>
      </c>
      <c r="AR4" s="7">
        <v>18</v>
      </c>
      <c r="AS4" s="7">
        <v>12</v>
      </c>
      <c r="AT4" s="7">
        <v>16.8901</v>
      </c>
      <c r="AU4" s="7">
        <v>16.141999999999999</v>
      </c>
      <c r="AW4" s="7">
        <v>0</v>
      </c>
      <c r="AX4" s="72">
        <f t="shared" ref="AX4:AX29" si="0">AVERAGE(B4,F4,J4,N4,R4,V4,Z4,AD4,AH4,AK4,AL4,AM4,AN4,AO4)</f>
        <v>8.2660357142871934</v>
      </c>
      <c r="AY4" s="7">
        <f t="shared" ref="AY4:AY29" si="1">AVERAGE(C4,G4,K4,O4,S4,W4,AA4,AE4,AI4,AQ4,AR4,AS4,AT4,AU4)</f>
        <v>20.288007142857143</v>
      </c>
      <c r="AZ4" s="7">
        <f t="shared" ref="AZ4:AZ29" si="2">_xlfn.STDEV.P(B4,F4,J4,N4,R4,V4,Z4,AD4,AH4,AK4,AL4,AM4,AN4,AO4)</f>
        <v>7.0007435841375383</v>
      </c>
      <c r="BA4" s="7">
        <f t="shared" ref="BA4:BA29" si="3">AZ4/(SQRT(13))</f>
        <v>1.9416569199218032</v>
      </c>
      <c r="BB4" s="7">
        <f t="shared" ref="BB4:BB29" si="4">_xlfn.STDEV.P(C4,G4,K4,O4,S4,W4,AA4,AE4,AI4,AQ4,AR4,AS4,AT4,AU4)</f>
        <v>18.264709079082543</v>
      </c>
      <c r="BC4" s="7">
        <f t="shared" ref="BC4:BC29" si="5">BB4/(SQRT(13))</f>
        <v>5.0657188550819052</v>
      </c>
      <c r="BF4" s="7">
        <v>0</v>
      </c>
      <c r="BG4" s="7">
        <f t="shared" ref="BG4:BG29" si="6">AX4/256*100</f>
        <v>3.2289202008934348</v>
      </c>
      <c r="BH4" s="7">
        <f t="shared" ref="BH4:BH29" si="7">AY4/256*100</f>
        <v>7.9250027901785716</v>
      </c>
      <c r="BI4" s="7">
        <f t="shared" ref="BI4:BI29" si="8">BA4/256*100</f>
        <v>0.75845973434445435</v>
      </c>
      <c r="BJ4" s="7">
        <f t="shared" ref="BJ4:BJ29" si="9">BC4/256*100</f>
        <v>1.9787964277663692</v>
      </c>
    </row>
    <row r="5" spans="1:62" x14ac:dyDescent="0.2">
      <c r="A5" s="7">
        <v>0.18038000000000001</v>
      </c>
      <c r="B5" s="7">
        <v>5.6738</v>
      </c>
      <c r="C5" s="7">
        <v>2.82165</v>
      </c>
      <c r="E5" s="7">
        <v>0.18038000000000001</v>
      </c>
      <c r="F5" s="7">
        <v>5.2080000000000002</v>
      </c>
      <c r="G5" s="7">
        <v>16.396699999999999</v>
      </c>
      <c r="I5" s="7">
        <v>0.18038000000000001</v>
      </c>
      <c r="J5" s="7">
        <v>17.100000000000001</v>
      </c>
      <c r="K5" s="7">
        <v>75.888000000000005</v>
      </c>
      <c r="M5" s="7">
        <v>0.18038000000000001</v>
      </c>
      <c r="N5" s="7">
        <v>6</v>
      </c>
      <c r="O5" s="7">
        <v>41.343000000000004</v>
      </c>
      <c r="Q5" s="7">
        <v>0.18038000000000001</v>
      </c>
      <c r="R5" s="7">
        <v>6</v>
      </c>
      <c r="S5" s="7">
        <v>6</v>
      </c>
      <c r="U5" s="7">
        <v>0.18038000000000001</v>
      </c>
      <c r="V5" s="7">
        <v>13</v>
      </c>
      <c r="W5" s="7">
        <v>44</v>
      </c>
      <c r="Y5" s="7">
        <v>0.18038000000000001</v>
      </c>
      <c r="Z5" s="7">
        <v>10.199299999999999</v>
      </c>
      <c r="AA5" s="7">
        <v>9.7987000000000002</v>
      </c>
      <c r="AC5" s="7">
        <v>0.18038000000000001</v>
      </c>
      <c r="AD5" s="7">
        <v>22.003599999999999</v>
      </c>
      <c r="AE5" s="7">
        <v>66.66</v>
      </c>
      <c r="AG5" s="7">
        <v>0.18038000000000001</v>
      </c>
      <c r="AH5" s="7">
        <v>6</v>
      </c>
      <c r="AI5" s="7">
        <v>23.317799999999998</v>
      </c>
      <c r="AK5" s="7">
        <v>54.2714</v>
      </c>
      <c r="AL5" s="7">
        <v>19.574100000000001</v>
      </c>
      <c r="AM5" s="7">
        <v>3.8300000000000001E-2</v>
      </c>
      <c r="AN5" s="7">
        <v>102.654</v>
      </c>
      <c r="AO5" s="7">
        <v>6.9480000000000004</v>
      </c>
      <c r="AQ5" s="7">
        <v>59.286000000000001</v>
      </c>
      <c r="AR5" s="7">
        <v>5.2222</v>
      </c>
      <c r="AS5" s="7">
        <v>24.893599999999999</v>
      </c>
      <c r="AT5" s="7">
        <v>18.339200000000002</v>
      </c>
      <c r="AU5" s="7">
        <v>45.723999999999997</v>
      </c>
      <c r="AW5" s="7">
        <v>0.18038000000000001</v>
      </c>
      <c r="AX5" s="7">
        <f t="shared" si="0"/>
        <v>19.619321428571425</v>
      </c>
      <c r="AY5" s="7">
        <f t="shared" si="1"/>
        <v>31.406489285714283</v>
      </c>
      <c r="AZ5" s="7">
        <f t="shared" si="2"/>
        <v>26.380066491175235</v>
      </c>
      <c r="BA5" s="7">
        <f t="shared" si="3"/>
        <v>7.3165140295447477</v>
      </c>
      <c r="BB5" s="7">
        <f t="shared" si="4"/>
        <v>23.268606293874797</v>
      </c>
      <c r="BC5" s="7">
        <f t="shared" si="5"/>
        <v>6.4535502385499761</v>
      </c>
      <c r="BF5" s="7">
        <v>0.18038000000000001</v>
      </c>
      <c r="BG5" s="7">
        <f t="shared" si="6"/>
        <v>7.6637974330357128</v>
      </c>
      <c r="BH5" s="7">
        <f t="shared" si="7"/>
        <v>12.268159877232142</v>
      </c>
      <c r="BI5" s="7">
        <f t="shared" si="8"/>
        <v>2.858013292790917</v>
      </c>
      <c r="BJ5" s="7">
        <f t="shared" si="9"/>
        <v>2.5209180619335845</v>
      </c>
    </row>
    <row r="6" spans="1:62" x14ac:dyDescent="0.2">
      <c r="A6" s="7">
        <v>0.36075000000000002</v>
      </c>
      <c r="B6" s="7">
        <v>15.0418</v>
      </c>
      <c r="C6" s="7">
        <v>0.38535000000000003</v>
      </c>
      <c r="E6" s="7">
        <v>0.36075000000000002</v>
      </c>
      <c r="F6" s="7">
        <v>2.77</v>
      </c>
      <c r="G6" s="7">
        <v>22.338200000000001</v>
      </c>
      <c r="I6" s="7">
        <v>0.36075000000000002</v>
      </c>
      <c r="J6" s="7">
        <v>13.22</v>
      </c>
      <c r="K6" s="7">
        <v>69.924999999999997</v>
      </c>
      <c r="M6" s="7">
        <v>0.36075000000000002</v>
      </c>
      <c r="N6" s="7">
        <v>8.8535000000000004</v>
      </c>
      <c r="O6" s="7">
        <v>71.194999999999993</v>
      </c>
      <c r="Q6" s="7">
        <v>0.36075000000000002</v>
      </c>
      <c r="R6" s="7">
        <v>13</v>
      </c>
      <c r="S6" s="7">
        <v>37</v>
      </c>
      <c r="U6" s="7">
        <v>0.36075000000000002</v>
      </c>
      <c r="V6" s="7">
        <v>6</v>
      </c>
      <c r="W6" s="7">
        <v>49</v>
      </c>
      <c r="Y6" s="7">
        <v>0.36075000000000002</v>
      </c>
      <c r="Z6" s="7">
        <v>4.9892000000000003</v>
      </c>
      <c r="AA6" s="7">
        <v>21.571000000000002</v>
      </c>
      <c r="AC6" s="7">
        <v>0.36075000000000002</v>
      </c>
      <c r="AD6" s="7">
        <v>34.159100000000002</v>
      </c>
      <c r="AE6" s="7">
        <v>112.15</v>
      </c>
      <c r="AG6" s="7">
        <v>0.36075000000000002</v>
      </c>
      <c r="AH6" s="7">
        <v>12.990399999999999</v>
      </c>
      <c r="AI6" s="7">
        <v>69.346500000000006</v>
      </c>
      <c r="AK6" s="7">
        <v>94.2</v>
      </c>
      <c r="AL6" s="7">
        <v>31.7407</v>
      </c>
      <c r="AM6" s="7">
        <v>22.840299999999999</v>
      </c>
      <c r="AN6" s="7">
        <v>93.004000000000005</v>
      </c>
      <c r="AO6" s="7">
        <v>12.1587</v>
      </c>
      <c r="AQ6" s="7">
        <v>104.571</v>
      </c>
      <c r="AR6" s="7">
        <v>50.814799999999998</v>
      </c>
      <c r="AS6" s="7">
        <v>48.657499999999999</v>
      </c>
      <c r="AT6" s="7">
        <v>45.99</v>
      </c>
      <c r="AU6" s="7">
        <v>94.796000000000006</v>
      </c>
      <c r="AW6" s="7">
        <v>0.36075000000000002</v>
      </c>
      <c r="AX6" s="7">
        <f t="shared" si="0"/>
        <v>26.069121428571432</v>
      </c>
      <c r="AY6" s="7">
        <f t="shared" si="1"/>
        <v>56.981453571428581</v>
      </c>
      <c r="AZ6" s="7">
        <f t="shared" si="2"/>
        <v>28.956309804062162</v>
      </c>
      <c r="BA6" s="7">
        <f t="shared" si="3"/>
        <v>8.031035365135903</v>
      </c>
      <c r="BB6" s="7">
        <f t="shared" si="4"/>
        <v>31.178051086601553</v>
      </c>
      <c r="BC6" s="7">
        <f t="shared" si="5"/>
        <v>8.64723552782905</v>
      </c>
      <c r="BF6" s="7">
        <v>0.36075000000000002</v>
      </c>
      <c r="BG6" s="7">
        <f t="shared" si="6"/>
        <v>10.183250558035715</v>
      </c>
      <c r="BH6" s="7">
        <f t="shared" si="7"/>
        <v>22.25838030133929</v>
      </c>
      <c r="BI6" s="7">
        <f t="shared" si="8"/>
        <v>3.1371231895062119</v>
      </c>
      <c r="BJ6" s="7">
        <f t="shared" si="9"/>
        <v>3.3778263780582227</v>
      </c>
    </row>
    <row r="7" spans="1:62" x14ac:dyDescent="0.2">
      <c r="A7" s="7">
        <v>0.54113</v>
      </c>
      <c r="B7" s="7">
        <v>13.7524</v>
      </c>
      <c r="C7" s="7">
        <v>6.2387800000000002</v>
      </c>
      <c r="E7" s="7">
        <v>0.54113</v>
      </c>
      <c r="F7" s="7">
        <v>5.4359999999999999</v>
      </c>
      <c r="G7" s="7">
        <v>15.347799999999999</v>
      </c>
      <c r="I7" s="7">
        <v>0.54113</v>
      </c>
      <c r="J7" s="7">
        <v>17.635999999999999</v>
      </c>
      <c r="K7" s="7">
        <v>74.146000000000001</v>
      </c>
      <c r="M7" s="7">
        <v>0.54113</v>
      </c>
      <c r="N7" s="7">
        <v>17.168399999999998</v>
      </c>
      <c r="O7" s="7">
        <v>102.057</v>
      </c>
      <c r="Q7" s="7">
        <v>0.54113</v>
      </c>
      <c r="R7" s="7">
        <v>105</v>
      </c>
      <c r="S7" s="7">
        <v>43</v>
      </c>
      <c r="U7" s="7">
        <v>0.54113</v>
      </c>
      <c r="V7" s="7">
        <v>32</v>
      </c>
      <c r="W7" s="7">
        <v>31</v>
      </c>
      <c r="Y7" s="7">
        <v>0.54113</v>
      </c>
      <c r="Z7" s="7">
        <v>15.5283</v>
      </c>
      <c r="AA7" s="7">
        <v>30.43</v>
      </c>
      <c r="AC7" s="7">
        <v>0.54113</v>
      </c>
      <c r="AD7" s="7">
        <v>44.621499999999997</v>
      </c>
      <c r="AE7" s="7">
        <v>106.943</v>
      </c>
      <c r="AG7" s="7">
        <v>0.54113</v>
      </c>
      <c r="AH7" s="7">
        <v>52.145499999999998</v>
      </c>
      <c r="AI7" s="7">
        <v>73.990600000000001</v>
      </c>
      <c r="AK7" s="7">
        <v>65.2714</v>
      </c>
      <c r="AL7" s="7">
        <v>70.333299999999994</v>
      </c>
      <c r="AM7" s="7">
        <v>47.1143</v>
      </c>
      <c r="AN7" s="7">
        <v>55.347999999999999</v>
      </c>
      <c r="AO7" s="7">
        <v>37.361199999999997</v>
      </c>
      <c r="AQ7" s="7">
        <v>100.386</v>
      </c>
      <c r="AR7" s="7">
        <v>58.666699999999999</v>
      </c>
      <c r="AS7" s="7">
        <v>40.058399999999999</v>
      </c>
      <c r="AT7" s="7">
        <v>33.019599999999997</v>
      </c>
      <c r="AU7" s="7">
        <v>132.91399999999999</v>
      </c>
      <c r="AW7" s="7">
        <v>0.54113</v>
      </c>
      <c r="AX7" s="7">
        <f t="shared" si="0"/>
        <v>41.336878571428578</v>
      </c>
      <c r="AY7" s="7">
        <f t="shared" si="1"/>
        <v>60.585562857142854</v>
      </c>
      <c r="AZ7" s="7">
        <f t="shared" si="2"/>
        <v>26.442176199186527</v>
      </c>
      <c r="BA7" s="7">
        <f t="shared" si="3"/>
        <v>7.3337401631554249</v>
      </c>
      <c r="BB7" s="7">
        <f t="shared" si="4"/>
        <v>37.154909735806591</v>
      </c>
      <c r="BC7" s="7">
        <f t="shared" si="5"/>
        <v>10.304917860591296</v>
      </c>
      <c r="BF7" s="7">
        <v>0.54113</v>
      </c>
      <c r="BG7" s="7">
        <f t="shared" si="6"/>
        <v>16.147218191964289</v>
      </c>
      <c r="BH7" s="7">
        <f t="shared" si="7"/>
        <v>23.666235491071426</v>
      </c>
      <c r="BI7" s="7">
        <f t="shared" si="8"/>
        <v>2.8647422512325877</v>
      </c>
      <c r="BJ7" s="7">
        <f t="shared" si="9"/>
        <v>4.0253585392934745</v>
      </c>
    </row>
    <row r="8" spans="1:62" x14ac:dyDescent="0.2">
      <c r="A8" s="7">
        <v>0.72150000000000003</v>
      </c>
      <c r="B8" s="7">
        <v>35.6693</v>
      </c>
      <c r="C8" s="7">
        <v>4.3846600000000002</v>
      </c>
      <c r="E8" s="7">
        <v>0.72150000000000003</v>
      </c>
      <c r="F8" s="7">
        <v>6.47</v>
      </c>
      <c r="G8" s="7">
        <v>14.7918</v>
      </c>
      <c r="I8" s="7">
        <v>0.72150000000000003</v>
      </c>
      <c r="J8" s="7">
        <v>39.106999999999999</v>
      </c>
      <c r="K8" s="7">
        <v>88.548000000000002</v>
      </c>
      <c r="M8" s="7">
        <v>0.72150000000000003</v>
      </c>
      <c r="N8" s="7">
        <v>56.020400000000002</v>
      </c>
      <c r="O8" s="7">
        <v>159.435</v>
      </c>
      <c r="Q8" s="7">
        <v>0.72150000000000003</v>
      </c>
      <c r="R8" s="7">
        <v>86</v>
      </c>
      <c r="S8" s="7">
        <v>37</v>
      </c>
      <c r="U8" s="7">
        <v>0.72150000000000003</v>
      </c>
      <c r="V8" s="7">
        <v>71</v>
      </c>
      <c r="W8" s="7">
        <v>49</v>
      </c>
      <c r="Y8" s="7">
        <v>0.72150000000000003</v>
      </c>
      <c r="Z8" s="7">
        <v>13.5703</v>
      </c>
      <c r="AA8" s="7">
        <v>47.289900000000003</v>
      </c>
      <c r="AC8" s="7">
        <v>0.72150000000000003</v>
      </c>
      <c r="AD8" s="7">
        <v>39.6188</v>
      </c>
      <c r="AE8" s="7">
        <v>119.685</v>
      </c>
      <c r="AG8" s="7">
        <v>0.72150000000000003</v>
      </c>
      <c r="AH8" s="7">
        <v>18.1999</v>
      </c>
      <c r="AI8" s="7">
        <v>57.449599999999997</v>
      </c>
      <c r="AK8" s="7">
        <v>45.028599999999997</v>
      </c>
      <c r="AL8" s="7">
        <v>90</v>
      </c>
      <c r="AM8" s="7">
        <v>67.029799999999994</v>
      </c>
      <c r="AN8" s="7">
        <v>25.593</v>
      </c>
      <c r="AO8" s="7">
        <v>60.616500000000002</v>
      </c>
      <c r="AQ8" s="7">
        <v>57.514000000000003</v>
      </c>
      <c r="AR8" s="7">
        <v>53.185200000000002</v>
      </c>
      <c r="AS8" s="7">
        <v>37.716500000000003</v>
      </c>
      <c r="AT8" s="7">
        <v>16.627300000000002</v>
      </c>
      <c r="AU8" s="7">
        <v>113.76300000000001</v>
      </c>
      <c r="AW8" s="7">
        <v>0.72150000000000003</v>
      </c>
      <c r="AX8" s="7">
        <f t="shared" si="0"/>
        <v>46.708828571428569</v>
      </c>
      <c r="AY8" s="7">
        <f t="shared" si="1"/>
        <v>61.170711428571437</v>
      </c>
      <c r="AZ8" s="7">
        <f t="shared" si="2"/>
        <v>25.227205466701704</v>
      </c>
      <c r="BA8" s="7">
        <f t="shared" si="3"/>
        <v>6.9967679112968044</v>
      </c>
      <c r="BB8" s="7">
        <f t="shared" si="4"/>
        <v>42.695888690347623</v>
      </c>
      <c r="BC8" s="7">
        <f t="shared" si="5"/>
        <v>11.841708917273184</v>
      </c>
      <c r="BF8" s="7">
        <v>0.72150000000000003</v>
      </c>
      <c r="BG8" s="7">
        <f t="shared" si="6"/>
        <v>18.245636160714284</v>
      </c>
      <c r="BH8" s="7">
        <f t="shared" si="7"/>
        <v>23.894809151785719</v>
      </c>
      <c r="BI8" s="7">
        <f t="shared" si="8"/>
        <v>2.733112465350314</v>
      </c>
      <c r="BJ8" s="7">
        <f t="shared" si="9"/>
        <v>4.6256675458098373</v>
      </c>
    </row>
    <row r="9" spans="1:62" x14ac:dyDescent="0.2">
      <c r="A9" s="7">
        <v>0.90188000000000001</v>
      </c>
      <c r="B9" s="7">
        <v>74.7761</v>
      </c>
      <c r="C9" s="7">
        <v>3.6970399999999999</v>
      </c>
      <c r="E9" s="7">
        <v>0.90188000000000001</v>
      </c>
      <c r="F9" s="7">
        <v>17.815999999999999</v>
      </c>
      <c r="G9" s="7">
        <v>19.863700000000001</v>
      </c>
      <c r="I9" s="7">
        <v>0.90188000000000001</v>
      </c>
      <c r="J9" s="7">
        <v>80.992000000000004</v>
      </c>
      <c r="K9" s="7">
        <v>82.277000000000001</v>
      </c>
      <c r="M9" s="7">
        <v>0.90188000000000001</v>
      </c>
      <c r="N9" s="7">
        <v>40.851700000000001</v>
      </c>
      <c r="O9" s="7">
        <v>160.79300000000001</v>
      </c>
      <c r="Q9" s="7">
        <v>0.90188000000000001</v>
      </c>
      <c r="R9" s="7">
        <v>78</v>
      </c>
      <c r="S9" s="7">
        <v>6</v>
      </c>
      <c r="U9" s="7">
        <v>0.90188000000000001</v>
      </c>
      <c r="V9" s="7">
        <v>79</v>
      </c>
      <c r="W9" s="7">
        <v>37</v>
      </c>
      <c r="Y9" s="7">
        <v>0.90188000000000001</v>
      </c>
      <c r="Z9" s="7">
        <v>31.9633</v>
      </c>
      <c r="AA9" s="7">
        <v>61.187800000000003</v>
      </c>
      <c r="AC9" s="7">
        <v>0.90188000000000001</v>
      </c>
      <c r="AD9" s="7">
        <v>49.927300000000002</v>
      </c>
      <c r="AE9" s="7">
        <v>73.143000000000001</v>
      </c>
      <c r="AG9" s="7">
        <v>0.90188000000000001</v>
      </c>
      <c r="AH9" s="7">
        <v>13.0168</v>
      </c>
      <c r="AI9" s="7">
        <v>12.1516</v>
      </c>
      <c r="AK9" s="7">
        <v>22.071400000000001</v>
      </c>
      <c r="AL9" s="7">
        <v>58.685200000000002</v>
      </c>
      <c r="AM9" s="7">
        <v>26.459199999999999</v>
      </c>
      <c r="AN9" s="7">
        <v>12.116</v>
      </c>
      <c r="AO9" s="7">
        <v>32.4831</v>
      </c>
      <c r="AQ9" s="7">
        <v>48</v>
      </c>
      <c r="AR9" s="7">
        <v>59.333300000000001</v>
      </c>
      <c r="AS9" s="7">
        <v>32.520000000000003</v>
      </c>
      <c r="AT9" s="7">
        <v>3.8355999999999999</v>
      </c>
      <c r="AU9" s="7">
        <v>86.042000000000002</v>
      </c>
      <c r="AW9" s="7">
        <v>0.90188000000000001</v>
      </c>
      <c r="AX9" s="7">
        <f t="shared" si="0"/>
        <v>44.154150000000001</v>
      </c>
      <c r="AY9" s="7">
        <f t="shared" si="1"/>
        <v>48.988859999999995</v>
      </c>
      <c r="AZ9" s="7">
        <f t="shared" si="2"/>
        <v>24.907196020793155</v>
      </c>
      <c r="BA9" s="7">
        <f t="shared" si="3"/>
        <v>6.9080132600771051</v>
      </c>
      <c r="BB9" s="7">
        <f t="shared" si="4"/>
        <v>41.730295421660834</v>
      </c>
      <c r="BC9" s="7">
        <f t="shared" si="5"/>
        <v>11.573901529466022</v>
      </c>
      <c r="BF9" s="7">
        <v>0.90188000000000001</v>
      </c>
      <c r="BG9" s="7">
        <f t="shared" si="6"/>
        <v>17.24771484375</v>
      </c>
      <c r="BH9" s="7">
        <f t="shared" si="7"/>
        <v>19.136273437499998</v>
      </c>
      <c r="BI9" s="7">
        <f t="shared" si="8"/>
        <v>2.6984426797176191</v>
      </c>
      <c r="BJ9" s="7">
        <f t="shared" si="9"/>
        <v>4.5210552849476651</v>
      </c>
    </row>
    <row r="10" spans="1:62" x14ac:dyDescent="0.2">
      <c r="A10" s="7">
        <v>1.0822499999999999</v>
      </c>
      <c r="B10" s="7">
        <v>69.9602</v>
      </c>
      <c r="C10" s="7">
        <v>7.1164300000000003</v>
      </c>
      <c r="E10" s="7">
        <v>1.0822499999999999</v>
      </c>
      <c r="F10" s="7">
        <v>35.438000000000002</v>
      </c>
      <c r="G10" s="7">
        <v>49.437600000000003</v>
      </c>
      <c r="I10" s="7">
        <v>1.0822499999999999</v>
      </c>
      <c r="J10" s="7">
        <v>63.881999999999998</v>
      </c>
      <c r="K10" s="7">
        <v>97.876000000000005</v>
      </c>
      <c r="M10" s="7">
        <v>1.0822499999999999</v>
      </c>
      <c r="N10" s="7">
        <v>37.3401</v>
      </c>
      <c r="O10" s="7">
        <v>55.066000000000003</v>
      </c>
      <c r="Q10" s="7">
        <v>1.0822499999999999</v>
      </c>
      <c r="R10" s="7">
        <v>58</v>
      </c>
      <c r="S10" s="7">
        <v>12</v>
      </c>
      <c r="U10" s="7">
        <v>1.0822499999999999</v>
      </c>
      <c r="V10" s="7">
        <v>45</v>
      </c>
      <c r="W10" s="71">
        <v>2.019078E-10</v>
      </c>
      <c r="Y10" s="7">
        <v>1.0822499999999999</v>
      </c>
      <c r="Z10" s="7">
        <v>41.8294</v>
      </c>
      <c r="AA10" s="7">
        <v>42.933100000000003</v>
      </c>
      <c r="AC10" s="7">
        <v>1.0822499999999999</v>
      </c>
      <c r="AD10" s="7">
        <v>30.392800000000001</v>
      </c>
      <c r="AE10" s="7">
        <v>32.322000000000003</v>
      </c>
      <c r="AG10" s="7">
        <v>1.0822499999999999</v>
      </c>
      <c r="AH10" s="7">
        <v>15.875</v>
      </c>
      <c r="AI10" s="7">
        <v>10.6731</v>
      </c>
      <c r="AK10" s="7">
        <v>25.971399999999999</v>
      </c>
      <c r="AL10" s="7">
        <v>34.666699999999999</v>
      </c>
      <c r="AM10" s="7">
        <v>17.538599999999999</v>
      </c>
      <c r="AN10" s="7">
        <v>15.996</v>
      </c>
      <c r="AO10" s="7">
        <v>4.9336000000000002</v>
      </c>
      <c r="AQ10" s="7">
        <v>30.513999999999999</v>
      </c>
      <c r="AR10" s="7">
        <v>22</v>
      </c>
      <c r="AS10" s="7">
        <v>12.1013</v>
      </c>
      <c r="AT10" s="7">
        <v>9.0076999999999998</v>
      </c>
      <c r="AU10" s="7">
        <v>91.921999999999997</v>
      </c>
      <c r="AW10" s="7">
        <v>1.0822499999999999</v>
      </c>
      <c r="AX10" s="7">
        <f t="shared" si="0"/>
        <v>35.487414285714287</v>
      </c>
      <c r="AY10" s="7">
        <f t="shared" si="1"/>
        <v>33.783516428585855</v>
      </c>
      <c r="AZ10" s="7">
        <f t="shared" si="2"/>
        <v>18.464304647108271</v>
      </c>
      <c r="BA10" s="7">
        <f t="shared" si="3"/>
        <v>5.1210767054566846</v>
      </c>
      <c r="BB10" s="7">
        <f t="shared" si="4"/>
        <v>29.720541326037068</v>
      </c>
      <c r="BC10" s="7">
        <f t="shared" si="5"/>
        <v>8.2429950527363971</v>
      </c>
      <c r="BF10" s="7">
        <v>1.0822499999999999</v>
      </c>
      <c r="BG10" s="7">
        <f t="shared" si="6"/>
        <v>13.862271205357143</v>
      </c>
      <c r="BH10" s="7">
        <f t="shared" si="7"/>
        <v>13.196686104916349</v>
      </c>
      <c r="BI10" s="7">
        <f t="shared" si="8"/>
        <v>2.0004205880690176</v>
      </c>
      <c r="BJ10" s="7">
        <f t="shared" si="9"/>
        <v>3.2199199424751552</v>
      </c>
    </row>
    <row r="11" spans="1:62" x14ac:dyDescent="0.2">
      <c r="A11" s="7">
        <v>1.2626299999999999</v>
      </c>
      <c r="B11" s="7">
        <v>51.911799999999999</v>
      </c>
      <c r="C11" s="7">
        <v>9.0344999999999995</v>
      </c>
      <c r="E11" s="7">
        <v>1.2626299999999999</v>
      </c>
      <c r="F11" s="7">
        <v>53.530999999999999</v>
      </c>
      <c r="G11" s="7">
        <v>54.093400000000003</v>
      </c>
      <c r="I11" s="7">
        <v>1.2626299999999999</v>
      </c>
      <c r="J11" s="7">
        <v>24.448</v>
      </c>
      <c r="K11" s="7">
        <v>71.596999999999994</v>
      </c>
      <c r="M11" s="7">
        <v>1.2626299999999999</v>
      </c>
      <c r="N11" s="7">
        <v>16.089600000000001</v>
      </c>
      <c r="O11" s="7">
        <v>30.030999999999999</v>
      </c>
      <c r="Q11" s="7">
        <v>1.2626299999999999</v>
      </c>
      <c r="R11" s="7">
        <v>66</v>
      </c>
      <c r="S11" s="7">
        <v>18</v>
      </c>
      <c r="U11" s="7">
        <v>1.2626299999999999</v>
      </c>
      <c r="V11" s="7">
        <v>6</v>
      </c>
      <c r="W11" s="7">
        <v>12</v>
      </c>
      <c r="Y11" s="7">
        <v>1.2626299999999999</v>
      </c>
      <c r="Z11" s="7">
        <v>29.4069</v>
      </c>
      <c r="AA11" s="7">
        <v>29.787600000000001</v>
      </c>
      <c r="AC11" s="7">
        <v>1.2626299999999999</v>
      </c>
      <c r="AD11" s="7">
        <v>32.054099999999998</v>
      </c>
      <c r="AE11" s="7">
        <v>22.257000000000001</v>
      </c>
      <c r="AG11" s="7">
        <v>1.2626299999999999</v>
      </c>
      <c r="AH11" s="7">
        <v>20.792200000000001</v>
      </c>
      <c r="AI11" s="7">
        <v>33.9955</v>
      </c>
      <c r="AK11" s="7">
        <v>20.3</v>
      </c>
      <c r="AL11" s="7">
        <v>19.0185</v>
      </c>
      <c r="AM11" s="7">
        <v>23.401599999999998</v>
      </c>
      <c r="AN11" s="7">
        <v>11.597</v>
      </c>
      <c r="AO11" s="7">
        <v>16.1874</v>
      </c>
      <c r="AQ11" s="7">
        <v>20.6</v>
      </c>
      <c r="AR11" s="7">
        <v>8.1111000000000004</v>
      </c>
      <c r="AS11" s="7">
        <v>6.7251000000000003</v>
      </c>
      <c r="AT11" s="7">
        <v>6.0140000000000002</v>
      </c>
      <c r="AU11" s="7">
        <v>58.850999999999999</v>
      </c>
      <c r="AW11" s="7">
        <v>1.2626299999999999</v>
      </c>
      <c r="AX11" s="7">
        <f t="shared" si="0"/>
        <v>27.909864285714285</v>
      </c>
      <c r="AY11" s="7">
        <f t="shared" si="1"/>
        <v>27.221228571428576</v>
      </c>
      <c r="AZ11" s="7">
        <f t="shared" si="2"/>
        <v>16.788671261070551</v>
      </c>
      <c r="BA11" s="7">
        <f t="shared" si="3"/>
        <v>4.6563396214383497</v>
      </c>
      <c r="BB11" s="7">
        <f t="shared" si="4"/>
        <v>20.183320532255223</v>
      </c>
      <c r="BC11" s="7">
        <f t="shared" si="5"/>
        <v>5.5978459298593339</v>
      </c>
      <c r="BF11" s="7">
        <v>1.2626299999999999</v>
      </c>
      <c r="BG11" s="7">
        <f t="shared" si="6"/>
        <v>10.902290736607142</v>
      </c>
      <c r="BH11" s="7">
        <f t="shared" si="7"/>
        <v>10.633292410714287</v>
      </c>
      <c r="BI11" s="7">
        <f t="shared" si="8"/>
        <v>1.8188826646243554</v>
      </c>
      <c r="BJ11" s="7">
        <f t="shared" si="9"/>
        <v>2.1866585663513023</v>
      </c>
    </row>
    <row r="12" spans="1:62" x14ac:dyDescent="0.2">
      <c r="A12" s="7">
        <v>1.4430000000000001</v>
      </c>
      <c r="B12" s="7">
        <v>44.654299999999999</v>
      </c>
      <c r="C12" s="7">
        <v>8.6037700000000008</v>
      </c>
      <c r="E12" s="7">
        <v>1.4430000000000001</v>
      </c>
      <c r="F12" s="7">
        <v>63.040999999999997</v>
      </c>
      <c r="G12" s="7">
        <v>59.009</v>
      </c>
      <c r="I12" s="7">
        <v>1.4430000000000001</v>
      </c>
      <c r="J12" s="7">
        <v>18.54</v>
      </c>
      <c r="K12" s="7">
        <v>57.646000000000001</v>
      </c>
      <c r="M12" s="7">
        <v>1.4430000000000001</v>
      </c>
      <c r="N12" s="7">
        <v>31.1174</v>
      </c>
      <c r="O12" s="7">
        <v>12.542999999999999</v>
      </c>
      <c r="Q12" s="7">
        <v>1.4430000000000001</v>
      </c>
      <c r="R12" s="7">
        <v>13</v>
      </c>
      <c r="S12" s="7">
        <v>6</v>
      </c>
      <c r="U12" s="7">
        <v>1.4430000000000001</v>
      </c>
      <c r="V12" s="7">
        <v>32</v>
      </c>
      <c r="W12" s="7">
        <v>18</v>
      </c>
      <c r="Y12" s="7">
        <v>1.4430000000000001</v>
      </c>
      <c r="Z12" s="7">
        <v>15.425000000000001</v>
      </c>
      <c r="AA12" s="7">
        <v>14.404299999999999</v>
      </c>
      <c r="AC12" s="7">
        <v>1.4430000000000001</v>
      </c>
      <c r="AD12" s="7">
        <v>14.253500000000001</v>
      </c>
      <c r="AE12" s="7">
        <v>19.77</v>
      </c>
      <c r="AG12" s="7">
        <v>1.4430000000000001</v>
      </c>
      <c r="AH12" s="7">
        <v>23.9117</v>
      </c>
      <c r="AI12" s="7">
        <v>14.5571</v>
      </c>
      <c r="AK12" s="7">
        <v>28.428599999999999</v>
      </c>
      <c r="AL12" s="7">
        <v>20.036999999999999</v>
      </c>
      <c r="AM12" s="7">
        <v>19.246600000000001</v>
      </c>
      <c r="AN12" s="7">
        <v>7.1189999999999998</v>
      </c>
      <c r="AO12" s="7">
        <v>27.633500000000002</v>
      </c>
      <c r="AQ12" s="7">
        <v>31.4</v>
      </c>
      <c r="AR12" s="7">
        <v>4.2222</v>
      </c>
      <c r="AS12" s="7">
        <v>10.043200000000001</v>
      </c>
      <c r="AT12" s="7">
        <v>16.2027</v>
      </c>
      <c r="AU12" s="7">
        <v>11.592000000000001</v>
      </c>
      <c r="AW12" s="7">
        <v>1.4430000000000001</v>
      </c>
      <c r="AX12" s="7">
        <f t="shared" si="0"/>
        <v>25.600542857142859</v>
      </c>
      <c r="AY12" s="7">
        <f t="shared" si="1"/>
        <v>20.28523357142857</v>
      </c>
      <c r="AZ12" s="7">
        <f t="shared" si="2"/>
        <v>13.90020630379864</v>
      </c>
      <c r="BA12" s="7">
        <f t="shared" si="3"/>
        <v>3.8552235821441365</v>
      </c>
      <c r="BB12" s="7">
        <f t="shared" si="4"/>
        <v>16.791592281383643</v>
      </c>
      <c r="BC12" s="7">
        <f t="shared" si="5"/>
        <v>4.6571497667087751</v>
      </c>
      <c r="BF12" s="7">
        <v>1.4430000000000001</v>
      </c>
      <c r="BG12" s="7">
        <f t="shared" si="6"/>
        <v>10.000212053571429</v>
      </c>
      <c r="BH12" s="7">
        <f t="shared" si="7"/>
        <v>7.9239193638392855</v>
      </c>
      <c r="BI12" s="7">
        <f t="shared" si="8"/>
        <v>1.5059467117750533</v>
      </c>
      <c r="BJ12" s="7">
        <f t="shared" si="9"/>
        <v>1.8191991276206152</v>
      </c>
    </row>
    <row r="13" spans="1:62" x14ac:dyDescent="0.2">
      <c r="A13" s="7">
        <v>1.62338</v>
      </c>
      <c r="B13" s="7">
        <v>31.874099999999999</v>
      </c>
      <c r="C13" s="7">
        <v>6.1592200000000004</v>
      </c>
      <c r="E13" s="7">
        <v>1.62338</v>
      </c>
      <c r="F13" s="7">
        <v>70.063999999999993</v>
      </c>
      <c r="G13" s="7">
        <v>39.6646</v>
      </c>
      <c r="I13" s="7">
        <v>1.62338</v>
      </c>
      <c r="J13" s="7">
        <v>15.141999999999999</v>
      </c>
      <c r="K13" s="7">
        <v>50.49</v>
      </c>
      <c r="M13" s="7">
        <v>1.62338</v>
      </c>
      <c r="N13" s="7">
        <v>28.069900000000001</v>
      </c>
      <c r="O13" s="7">
        <v>7.2850000000000001</v>
      </c>
      <c r="Q13" s="7">
        <v>1.62338</v>
      </c>
      <c r="R13" s="7">
        <v>19</v>
      </c>
      <c r="S13" s="7">
        <v>12</v>
      </c>
      <c r="U13" s="7">
        <v>1.62338</v>
      </c>
      <c r="V13" s="7">
        <v>19</v>
      </c>
      <c r="W13" s="7">
        <v>0</v>
      </c>
      <c r="Y13" s="7">
        <v>1.62338</v>
      </c>
      <c r="Z13" s="7">
        <v>18.213899999999999</v>
      </c>
      <c r="AA13" s="7">
        <v>16.1326</v>
      </c>
      <c r="AC13" s="7">
        <v>1.62338</v>
      </c>
      <c r="AD13" s="7">
        <v>10.5261</v>
      </c>
      <c r="AE13" s="7">
        <v>15.218</v>
      </c>
      <c r="AG13" s="7">
        <v>1.62338</v>
      </c>
      <c r="AH13" s="7">
        <v>17.369399999999999</v>
      </c>
      <c r="AI13" s="7">
        <v>13.998699999999999</v>
      </c>
      <c r="AK13" s="7">
        <v>34.9</v>
      </c>
      <c r="AL13" s="7">
        <v>13</v>
      </c>
      <c r="AM13" s="7">
        <v>14.605600000000001</v>
      </c>
      <c r="AN13" s="7">
        <v>5.423</v>
      </c>
      <c r="AO13" s="7">
        <v>17.615400000000001</v>
      </c>
      <c r="AQ13" s="7">
        <v>37.942999999999998</v>
      </c>
      <c r="AR13" s="7">
        <v>0</v>
      </c>
      <c r="AS13" s="7">
        <v>2.9588999999999999</v>
      </c>
      <c r="AT13" s="7">
        <v>7.9401999999999999</v>
      </c>
      <c r="AU13" s="7">
        <v>9.6219999999999999</v>
      </c>
      <c r="AW13" s="7">
        <v>1.62338</v>
      </c>
      <c r="AX13" s="7">
        <f t="shared" si="0"/>
        <v>22.485957142857139</v>
      </c>
      <c r="AY13" s="7">
        <f t="shared" si="1"/>
        <v>15.672301428571425</v>
      </c>
      <c r="AZ13" s="7">
        <f t="shared" si="2"/>
        <v>15.282463863373145</v>
      </c>
      <c r="BA13" s="7">
        <f t="shared" si="3"/>
        <v>4.2385928519090283</v>
      </c>
      <c r="BB13" s="7">
        <f t="shared" si="4"/>
        <v>15.143837188101996</v>
      </c>
      <c r="BC13" s="7">
        <f t="shared" si="5"/>
        <v>4.2001447299215497</v>
      </c>
      <c r="BF13" s="7">
        <v>1.62338</v>
      </c>
      <c r="BG13" s="7">
        <f t="shared" si="6"/>
        <v>8.7835770089285692</v>
      </c>
      <c r="BH13" s="7">
        <f t="shared" si="7"/>
        <v>6.1219927455357128</v>
      </c>
      <c r="BI13" s="7">
        <f t="shared" si="8"/>
        <v>1.6557003327769642</v>
      </c>
      <c r="BJ13" s="7">
        <f t="shared" si="9"/>
        <v>1.6406815351256054</v>
      </c>
    </row>
    <row r="14" spans="1:62" x14ac:dyDescent="0.2">
      <c r="A14" s="7">
        <v>1.80375</v>
      </c>
      <c r="B14" s="7">
        <v>48.757599999999996</v>
      </c>
      <c r="C14" s="7">
        <v>6</v>
      </c>
      <c r="E14" s="7">
        <v>1.80375</v>
      </c>
      <c r="F14" s="7">
        <v>80.448999999999998</v>
      </c>
      <c r="G14" s="7">
        <v>37.528300000000002</v>
      </c>
      <c r="I14" s="7">
        <v>1.80375</v>
      </c>
      <c r="J14" s="7">
        <v>11.993</v>
      </c>
      <c r="K14" s="7">
        <v>64.531000000000006</v>
      </c>
      <c r="M14" s="7">
        <v>1.80375</v>
      </c>
      <c r="N14" s="7">
        <v>29.3492</v>
      </c>
      <c r="O14" s="7">
        <v>19.59</v>
      </c>
      <c r="Q14" s="7">
        <v>1.80375</v>
      </c>
      <c r="R14" s="7">
        <v>45</v>
      </c>
      <c r="S14" s="7">
        <v>6</v>
      </c>
      <c r="U14" s="7">
        <v>1.80375</v>
      </c>
      <c r="V14" s="7">
        <v>32</v>
      </c>
      <c r="W14" s="7">
        <v>0</v>
      </c>
      <c r="Y14" s="7">
        <v>1.80375</v>
      </c>
      <c r="Z14" s="7">
        <v>13.6046</v>
      </c>
      <c r="AA14" s="7">
        <v>11.465</v>
      </c>
      <c r="AC14" s="7">
        <v>1.80375</v>
      </c>
      <c r="AD14" s="7">
        <v>16.8569</v>
      </c>
      <c r="AE14" s="7">
        <v>16.553999999999998</v>
      </c>
      <c r="AG14" s="7">
        <v>1.80375</v>
      </c>
      <c r="AH14" s="7">
        <v>10.459899999999999</v>
      </c>
      <c r="AI14" s="7">
        <v>16.426200000000001</v>
      </c>
      <c r="AK14" s="7">
        <v>27.857099999999999</v>
      </c>
      <c r="AL14" s="7">
        <v>21.333300000000001</v>
      </c>
      <c r="AM14" s="7">
        <v>27.335000000000001</v>
      </c>
      <c r="AN14" s="7">
        <v>8.08</v>
      </c>
      <c r="AO14" s="7">
        <v>18.227399999999999</v>
      </c>
      <c r="AQ14" s="7">
        <v>39.429000000000002</v>
      </c>
      <c r="AR14" s="7">
        <v>0</v>
      </c>
      <c r="AS14" s="7">
        <v>8.7123000000000008</v>
      </c>
      <c r="AT14" s="7">
        <v>10.1168</v>
      </c>
      <c r="AU14" s="7">
        <v>8.0030000000000001</v>
      </c>
      <c r="AW14" s="7">
        <v>1.80375</v>
      </c>
      <c r="AX14" s="7">
        <f t="shared" si="0"/>
        <v>27.950214285714281</v>
      </c>
      <c r="AY14" s="7">
        <f t="shared" si="1"/>
        <v>17.453971428571432</v>
      </c>
      <c r="AZ14" s="7">
        <f t="shared" si="2"/>
        <v>18.748436543572573</v>
      </c>
      <c r="BA14" s="7">
        <f t="shared" si="3"/>
        <v>5.199880714817982</v>
      </c>
      <c r="BB14" s="7">
        <f t="shared" si="4"/>
        <v>17.393892097204226</v>
      </c>
      <c r="BC14" s="7">
        <f t="shared" si="5"/>
        <v>4.8241976797198234</v>
      </c>
      <c r="BF14" s="7">
        <v>1.80375</v>
      </c>
      <c r="BG14" s="7">
        <f t="shared" si="6"/>
        <v>10.918052455357142</v>
      </c>
      <c r="BH14" s="7">
        <f t="shared" si="7"/>
        <v>6.8179575892857152</v>
      </c>
      <c r="BI14" s="7">
        <f t="shared" si="8"/>
        <v>2.0312034042257743</v>
      </c>
      <c r="BJ14" s="7">
        <f t="shared" si="9"/>
        <v>1.8844522186405559</v>
      </c>
    </row>
    <row r="15" spans="1:62" x14ac:dyDescent="0.2">
      <c r="A15" s="7">
        <v>1.9841299999999999</v>
      </c>
      <c r="B15" s="7">
        <v>30.162600000000001</v>
      </c>
      <c r="C15" s="7">
        <v>9.6945099999999993</v>
      </c>
      <c r="E15" s="7">
        <v>1.9841299999999999</v>
      </c>
      <c r="F15" s="7">
        <v>134.11099999999999</v>
      </c>
      <c r="G15" s="7">
        <v>24.659500000000001</v>
      </c>
      <c r="I15" s="7">
        <v>1.9841299999999999</v>
      </c>
      <c r="J15" s="7">
        <v>40.92</v>
      </c>
      <c r="K15" s="7">
        <v>117.613</v>
      </c>
      <c r="M15" s="7">
        <v>1.9841299999999999</v>
      </c>
      <c r="N15" s="7">
        <v>23.589700000000001</v>
      </c>
      <c r="O15" s="7">
        <v>17.420999999999999</v>
      </c>
      <c r="Q15" s="7">
        <v>1.9841299999999999</v>
      </c>
      <c r="R15" s="7">
        <v>19</v>
      </c>
      <c r="S15" s="7">
        <v>6</v>
      </c>
      <c r="U15" s="7">
        <v>1.9841299999999999</v>
      </c>
      <c r="V15" s="7">
        <v>26</v>
      </c>
      <c r="W15" s="7">
        <v>0</v>
      </c>
      <c r="Y15" s="7">
        <v>1.9841299999999999</v>
      </c>
      <c r="Z15" s="7">
        <v>12.8125</v>
      </c>
      <c r="AA15" s="7">
        <v>13.811400000000001</v>
      </c>
      <c r="AC15" s="7">
        <v>1.9841299999999999</v>
      </c>
      <c r="AD15" s="7">
        <v>14.4718</v>
      </c>
      <c r="AE15" s="7">
        <v>14.144</v>
      </c>
      <c r="AG15" s="7">
        <v>1.9841299999999999</v>
      </c>
      <c r="AH15" s="7">
        <v>8.8597000000000001</v>
      </c>
      <c r="AI15" s="7">
        <v>13.3551</v>
      </c>
      <c r="AK15" s="7">
        <v>46.8429</v>
      </c>
      <c r="AL15" s="7">
        <v>8.7036999999999995</v>
      </c>
      <c r="AM15" s="7">
        <v>19.329000000000001</v>
      </c>
      <c r="AN15" s="7">
        <v>16.344999999999999</v>
      </c>
      <c r="AO15" s="7">
        <v>4.8140999999999998</v>
      </c>
      <c r="AQ15" s="7">
        <v>14.871</v>
      </c>
      <c r="AR15" s="7">
        <v>0.88890000000000002</v>
      </c>
      <c r="AS15" s="7">
        <v>7.2914000000000003</v>
      </c>
      <c r="AT15" s="7">
        <v>8.484</v>
      </c>
      <c r="AU15" s="7">
        <v>6.2240000000000002</v>
      </c>
      <c r="AW15" s="7">
        <v>1.9841299999999999</v>
      </c>
      <c r="AX15" s="7">
        <f t="shared" si="0"/>
        <v>28.997285714285709</v>
      </c>
      <c r="AY15" s="7">
        <f t="shared" si="1"/>
        <v>18.175557857142859</v>
      </c>
      <c r="AZ15" s="7">
        <f t="shared" si="2"/>
        <v>31.370722175299001</v>
      </c>
      <c r="BA15" s="7">
        <f t="shared" si="3"/>
        <v>8.7006728731827518</v>
      </c>
      <c r="BB15" s="7">
        <f t="shared" si="4"/>
        <v>28.289895670505544</v>
      </c>
      <c r="BC15" s="7">
        <f t="shared" si="5"/>
        <v>7.8462053398103428</v>
      </c>
      <c r="BF15" s="7">
        <v>1.9841299999999999</v>
      </c>
      <c r="BG15" s="7">
        <f t="shared" si="6"/>
        <v>11.327064732142855</v>
      </c>
      <c r="BH15" s="7">
        <f t="shared" si="7"/>
        <v>7.0998272879464297</v>
      </c>
      <c r="BI15" s="7">
        <f t="shared" si="8"/>
        <v>3.3987003410870122</v>
      </c>
      <c r="BJ15" s="7">
        <f t="shared" si="9"/>
        <v>3.0649239608634153</v>
      </c>
    </row>
    <row r="16" spans="1:62" x14ac:dyDescent="0.2">
      <c r="A16" s="7">
        <v>2.1644999999999999</v>
      </c>
      <c r="B16" s="7">
        <v>54.104900000000001</v>
      </c>
      <c r="C16" s="7">
        <v>3.27949</v>
      </c>
      <c r="E16" s="7">
        <v>2.1644999999999999</v>
      </c>
      <c r="F16" s="7">
        <v>143.98699999999999</v>
      </c>
      <c r="G16" s="7">
        <v>13.9841</v>
      </c>
      <c r="I16" s="7">
        <v>2.1644999999999999</v>
      </c>
      <c r="J16" s="7">
        <v>140.072</v>
      </c>
      <c r="K16" s="7">
        <v>207.73400000000001</v>
      </c>
      <c r="M16" s="7">
        <v>2.1644999999999999</v>
      </c>
      <c r="N16" s="7">
        <v>20.524100000000001</v>
      </c>
      <c r="O16" s="7">
        <v>12.725</v>
      </c>
      <c r="Q16" s="7">
        <v>2.1644999999999999</v>
      </c>
      <c r="R16" s="7">
        <v>26</v>
      </c>
      <c r="S16" s="7">
        <v>18</v>
      </c>
      <c r="U16" s="7">
        <v>2.1644999999999999</v>
      </c>
      <c r="V16" s="7">
        <v>19</v>
      </c>
      <c r="W16" s="7">
        <v>6</v>
      </c>
      <c r="Y16" s="7">
        <v>2.1644999999999999</v>
      </c>
      <c r="Z16" s="7">
        <v>10.150700000000001</v>
      </c>
      <c r="AA16" s="7">
        <v>15.1511</v>
      </c>
      <c r="AC16" s="7">
        <v>2.1644999999999999</v>
      </c>
      <c r="AD16" s="7">
        <v>15.449199999999999</v>
      </c>
      <c r="AE16" s="7">
        <v>11.324</v>
      </c>
      <c r="AG16" s="7">
        <v>2.1644999999999999</v>
      </c>
      <c r="AH16" s="7">
        <v>15.610900000000001</v>
      </c>
      <c r="AI16" s="7">
        <v>6.0656999999999996</v>
      </c>
      <c r="AK16" s="7">
        <v>38.8857</v>
      </c>
      <c r="AL16" s="7">
        <v>15</v>
      </c>
      <c r="AM16" s="7">
        <v>16.59</v>
      </c>
      <c r="AN16" s="7">
        <v>6.3289999999999997</v>
      </c>
      <c r="AO16" s="7">
        <v>16.396000000000001</v>
      </c>
      <c r="AQ16" s="7">
        <v>7.8860000000000001</v>
      </c>
      <c r="AR16" s="7">
        <v>2</v>
      </c>
      <c r="AS16" s="7">
        <v>4.8380999999999998</v>
      </c>
      <c r="AT16" s="7">
        <v>20.820499999999999</v>
      </c>
      <c r="AU16" s="7">
        <v>6.7190000000000003</v>
      </c>
      <c r="AW16" s="7">
        <v>2.1644999999999999</v>
      </c>
      <c r="AX16" s="7">
        <f t="shared" si="0"/>
        <v>38.435678571428568</v>
      </c>
      <c r="AY16" s="7">
        <f t="shared" si="1"/>
        <v>24.037642142857141</v>
      </c>
      <c r="AZ16" s="7">
        <f t="shared" si="2"/>
        <v>43.884919576908011</v>
      </c>
      <c r="BA16" s="7">
        <f t="shared" si="3"/>
        <v>12.171486750319637</v>
      </c>
      <c r="BB16" s="7">
        <f t="shared" si="4"/>
        <v>51.238344349852767</v>
      </c>
      <c r="BC16" s="7">
        <f t="shared" si="5"/>
        <v>14.210959832559595</v>
      </c>
      <c r="BF16" s="7">
        <v>2.1644999999999999</v>
      </c>
      <c r="BG16" s="7">
        <f t="shared" si="6"/>
        <v>15.013936941964284</v>
      </c>
      <c r="BH16" s="7">
        <f t="shared" si="7"/>
        <v>9.3897039620535701</v>
      </c>
      <c r="BI16" s="7">
        <f t="shared" si="8"/>
        <v>4.754487011843608</v>
      </c>
      <c r="BJ16" s="7">
        <f t="shared" si="9"/>
        <v>5.5511561845935917</v>
      </c>
    </row>
    <row r="17" spans="1:62" x14ac:dyDescent="0.2">
      <c r="A17" s="7">
        <v>2.3448799999999999</v>
      </c>
      <c r="B17" s="7">
        <v>67.897000000000006</v>
      </c>
      <c r="C17" s="7">
        <v>5.6392800000000003</v>
      </c>
      <c r="E17" s="7">
        <v>2.3448799999999999</v>
      </c>
      <c r="F17" s="7">
        <v>92.896000000000001</v>
      </c>
      <c r="G17" s="7">
        <v>13.2484</v>
      </c>
      <c r="I17" s="7">
        <v>2.3448799999999999</v>
      </c>
      <c r="J17" s="7">
        <v>238.71700000000001</v>
      </c>
      <c r="K17" s="7">
        <v>254.27600000000001</v>
      </c>
      <c r="M17" s="7">
        <v>2.3448799999999999</v>
      </c>
      <c r="N17" s="7">
        <v>14.327400000000001</v>
      </c>
      <c r="O17" s="7">
        <v>8.734</v>
      </c>
      <c r="Q17" s="7">
        <v>2.3448799999999999</v>
      </c>
      <c r="R17" s="7">
        <v>19</v>
      </c>
      <c r="S17" s="71">
        <v>2.128E-10</v>
      </c>
      <c r="U17" s="7">
        <v>2.3448799999999999</v>
      </c>
      <c r="V17" s="7">
        <v>13</v>
      </c>
      <c r="W17" s="7">
        <v>6</v>
      </c>
      <c r="Y17" s="7">
        <v>2.3448799999999999</v>
      </c>
      <c r="Z17" s="7">
        <v>13.4002</v>
      </c>
      <c r="AA17" s="7">
        <v>18.881900000000002</v>
      </c>
      <c r="AC17" s="7">
        <v>2.3448799999999999</v>
      </c>
      <c r="AD17" s="7">
        <v>14.6729</v>
      </c>
      <c r="AE17" s="7">
        <v>10.686</v>
      </c>
      <c r="AG17" s="7">
        <v>2.3448799999999999</v>
      </c>
      <c r="AH17" s="7">
        <v>13.025700000000001</v>
      </c>
      <c r="AI17" s="7">
        <v>14.583600000000001</v>
      </c>
      <c r="AK17" s="7">
        <v>40.671399999999998</v>
      </c>
      <c r="AL17" s="7">
        <v>16.8889</v>
      </c>
      <c r="AM17" s="7">
        <v>10.6951</v>
      </c>
      <c r="AN17" s="7">
        <v>16.97</v>
      </c>
      <c r="AO17" s="7">
        <v>16.0427</v>
      </c>
      <c r="AQ17" s="7">
        <v>9.9429999999999996</v>
      </c>
      <c r="AR17" s="7">
        <v>5</v>
      </c>
      <c r="AS17" s="7">
        <v>2.137</v>
      </c>
      <c r="AT17" s="7">
        <v>10.647600000000001</v>
      </c>
      <c r="AU17" s="7">
        <v>6</v>
      </c>
      <c r="AW17" s="7">
        <v>2.3448799999999999</v>
      </c>
      <c r="AX17" s="7">
        <f t="shared" si="0"/>
        <v>42.014592857142858</v>
      </c>
      <c r="AY17" s="7">
        <f t="shared" si="1"/>
        <v>26.126912857158057</v>
      </c>
      <c r="AZ17" s="7">
        <f t="shared" si="2"/>
        <v>59.408540720078584</v>
      </c>
      <c r="BA17" s="7">
        <f t="shared" si="3"/>
        <v>16.476964597441054</v>
      </c>
      <c r="BB17" s="7">
        <f t="shared" si="4"/>
        <v>63.460038040582774</v>
      </c>
      <c r="BC17" s="7">
        <f t="shared" si="5"/>
        <v>17.600647776785884</v>
      </c>
      <c r="BF17" s="7">
        <v>2.3448799999999999</v>
      </c>
      <c r="BG17" s="7">
        <f t="shared" si="6"/>
        <v>16.41195033482143</v>
      </c>
      <c r="BH17" s="7">
        <f t="shared" si="7"/>
        <v>10.205825334827367</v>
      </c>
      <c r="BI17" s="7">
        <f t="shared" si="8"/>
        <v>6.4363142958754116</v>
      </c>
      <c r="BJ17" s="7">
        <f t="shared" si="9"/>
        <v>6.8752530378069858</v>
      </c>
    </row>
    <row r="18" spans="1:62" x14ac:dyDescent="0.2">
      <c r="A18" s="7">
        <v>2.5252500000000002</v>
      </c>
      <c r="B18" s="7">
        <v>45.177500000000002</v>
      </c>
      <c r="C18" s="7">
        <v>3.3824100000000001</v>
      </c>
      <c r="E18" s="7">
        <v>2.5252500000000002</v>
      </c>
      <c r="F18" s="7">
        <v>100.956</v>
      </c>
      <c r="G18" s="7">
        <v>10.2719</v>
      </c>
      <c r="I18" s="7">
        <v>2.5252500000000002</v>
      </c>
      <c r="J18" s="7">
        <v>231.732</v>
      </c>
      <c r="K18" s="7">
        <v>255</v>
      </c>
      <c r="M18" s="7">
        <v>2.5252500000000002</v>
      </c>
      <c r="N18" s="7">
        <v>28.250900000000001</v>
      </c>
      <c r="O18" s="7">
        <v>14.102</v>
      </c>
      <c r="Q18" s="7">
        <v>2.5252500000000002</v>
      </c>
      <c r="R18" s="7">
        <v>13</v>
      </c>
      <c r="S18" s="7">
        <v>12</v>
      </c>
      <c r="U18" s="7">
        <v>2.5252500000000002</v>
      </c>
      <c r="V18" s="7">
        <v>19</v>
      </c>
      <c r="W18" s="7">
        <v>6</v>
      </c>
      <c r="Y18" s="7">
        <v>2.5252500000000002</v>
      </c>
      <c r="Z18" s="7">
        <v>7.9801000000000002</v>
      </c>
      <c r="AA18" s="7">
        <v>21.4666</v>
      </c>
      <c r="AC18" s="7">
        <v>2.5252500000000002</v>
      </c>
      <c r="AD18" s="7">
        <v>23.998899999999999</v>
      </c>
      <c r="AE18" s="7">
        <v>17.128</v>
      </c>
      <c r="AG18" s="7">
        <v>2.5252500000000002</v>
      </c>
      <c r="AH18" s="7">
        <v>13</v>
      </c>
      <c r="AI18" s="7">
        <v>3.0103</v>
      </c>
      <c r="AK18" s="7">
        <v>26.8</v>
      </c>
      <c r="AL18" s="7">
        <v>12.407400000000001</v>
      </c>
      <c r="AM18" s="7">
        <v>8.9281000000000006</v>
      </c>
      <c r="AN18" s="7">
        <v>17.89</v>
      </c>
      <c r="AO18" s="7">
        <v>12.035</v>
      </c>
      <c r="AQ18" s="7">
        <v>20.399999999999999</v>
      </c>
      <c r="AR18" s="7">
        <v>2</v>
      </c>
      <c r="AS18" s="7">
        <v>4.6612999999999998</v>
      </c>
      <c r="AT18" s="7">
        <v>13.304600000000001</v>
      </c>
      <c r="AU18" s="7">
        <v>8.4819999999999993</v>
      </c>
      <c r="AW18" s="7">
        <v>2.5252500000000002</v>
      </c>
      <c r="AX18" s="7">
        <f t="shared" si="0"/>
        <v>40.082564285714284</v>
      </c>
      <c r="AY18" s="7">
        <f t="shared" si="1"/>
        <v>27.943507857142851</v>
      </c>
      <c r="AZ18" s="7">
        <f t="shared" si="2"/>
        <v>57.937036789698404</v>
      </c>
      <c r="BA18" s="7">
        <f t="shared" si="3"/>
        <v>16.068842837977012</v>
      </c>
      <c r="BB18" s="7">
        <f t="shared" si="4"/>
        <v>63.269917146667993</v>
      </c>
      <c r="BC18" s="7">
        <f t="shared" si="5"/>
        <v>17.547917728205363</v>
      </c>
      <c r="BF18" s="7">
        <v>2.5252500000000002</v>
      </c>
      <c r="BG18" s="7">
        <f t="shared" si="6"/>
        <v>15.657251674107142</v>
      </c>
      <c r="BH18" s="7">
        <f t="shared" si="7"/>
        <v>10.915432756696426</v>
      </c>
      <c r="BI18" s="7">
        <f t="shared" si="8"/>
        <v>6.2768917335847707</v>
      </c>
      <c r="BJ18" s="7">
        <f t="shared" si="9"/>
        <v>6.8546553625802193</v>
      </c>
    </row>
    <row r="19" spans="1:62" x14ac:dyDescent="0.2">
      <c r="A19" s="7">
        <v>2.7056300000000002</v>
      </c>
      <c r="B19" s="7">
        <v>44.7637</v>
      </c>
      <c r="C19" s="7">
        <v>0</v>
      </c>
      <c r="E19" s="7">
        <v>2.7056300000000002</v>
      </c>
      <c r="F19" s="7">
        <v>75.724000000000004</v>
      </c>
      <c r="G19" s="7">
        <v>14.591699999999999</v>
      </c>
      <c r="I19" s="7">
        <v>2.7056300000000002</v>
      </c>
      <c r="J19" s="7">
        <v>220.08699999999999</v>
      </c>
      <c r="K19" s="7">
        <v>254.833</v>
      </c>
      <c r="M19" s="7">
        <v>2.7056300000000002</v>
      </c>
      <c r="N19" s="7">
        <v>38.970100000000002</v>
      </c>
      <c r="O19" s="7">
        <v>10.157999999999999</v>
      </c>
      <c r="Q19" s="7">
        <v>2.7056300000000002</v>
      </c>
      <c r="R19" s="7">
        <v>19</v>
      </c>
      <c r="S19" s="7">
        <v>18</v>
      </c>
      <c r="U19" s="7">
        <v>2.7056300000000002</v>
      </c>
      <c r="V19" s="7">
        <v>20</v>
      </c>
      <c r="W19" s="7">
        <v>6</v>
      </c>
      <c r="Y19" s="7">
        <v>2.7056300000000002</v>
      </c>
      <c r="Z19" s="7">
        <v>12.8225</v>
      </c>
      <c r="AA19" s="7">
        <v>15.0504</v>
      </c>
      <c r="AC19" s="7">
        <v>2.7056300000000002</v>
      </c>
      <c r="AD19" s="7">
        <v>35.776200000000003</v>
      </c>
      <c r="AE19" s="7">
        <v>18.510000000000002</v>
      </c>
      <c r="AG19" s="7">
        <v>2.7056300000000002</v>
      </c>
      <c r="AH19" s="7">
        <v>18.938300000000002</v>
      </c>
      <c r="AI19" s="7">
        <v>5.3105000000000002</v>
      </c>
      <c r="AK19" s="7">
        <v>17.857099999999999</v>
      </c>
      <c r="AL19" s="7">
        <v>15.166700000000001</v>
      </c>
      <c r="AM19" s="7">
        <v>14.1417</v>
      </c>
      <c r="AN19" s="7">
        <v>8.3130000000000006</v>
      </c>
      <c r="AO19" s="7">
        <v>16.542200000000001</v>
      </c>
      <c r="AQ19" s="7">
        <v>3.4289999999999998</v>
      </c>
      <c r="AR19" s="7">
        <v>3</v>
      </c>
      <c r="AS19" s="7">
        <v>7.2160000000000002</v>
      </c>
      <c r="AT19" s="7">
        <v>10.4863</v>
      </c>
      <c r="AU19" s="7">
        <v>8.7769999999999992</v>
      </c>
      <c r="AW19" s="7">
        <v>2.7056300000000002</v>
      </c>
      <c r="AX19" s="7">
        <f t="shared" si="0"/>
        <v>39.864464285714291</v>
      </c>
      <c r="AY19" s="7">
        <f t="shared" si="1"/>
        <v>26.81156428571428</v>
      </c>
      <c r="AZ19" s="7">
        <f t="shared" si="2"/>
        <v>52.848886415685321</v>
      </c>
      <c r="BA19" s="7">
        <f t="shared" si="3"/>
        <v>14.657643832532747</v>
      </c>
      <c r="BB19" s="7">
        <f t="shared" si="4"/>
        <v>63.476139394338077</v>
      </c>
      <c r="BC19" s="7">
        <f t="shared" si="5"/>
        <v>17.605113488829666</v>
      </c>
      <c r="BF19" s="7">
        <v>2.7056300000000002</v>
      </c>
      <c r="BG19" s="7">
        <f t="shared" si="6"/>
        <v>15.572056361607146</v>
      </c>
      <c r="BH19" s="7">
        <f t="shared" si="7"/>
        <v>10.473267299107141</v>
      </c>
      <c r="BI19" s="7">
        <f t="shared" si="8"/>
        <v>5.7256421220831042</v>
      </c>
      <c r="BJ19" s="7">
        <f t="shared" si="9"/>
        <v>6.8769974565740881</v>
      </c>
    </row>
    <row r="20" spans="1:62" x14ac:dyDescent="0.2">
      <c r="A20" s="7">
        <v>2.8860000000000001</v>
      </c>
      <c r="B20" s="7">
        <v>47.831099999999999</v>
      </c>
      <c r="C20" s="7">
        <v>0.41017999999999999</v>
      </c>
      <c r="E20" s="7">
        <v>2.8860000000000001</v>
      </c>
      <c r="F20" s="7">
        <v>95.447000000000003</v>
      </c>
      <c r="G20" s="7">
        <v>15.3748</v>
      </c>
      <c r="I20" s="7">
        <v>2.8860000000000001</v>
      </c>
      <c r="J20" s="7">
        <v>246.345</v>
      </c>
      <c r="K20" s="7">
        <v>248.71299999999999</v>
      </c>
      <c r="M20" s="7">
        <v>2.8860000000000001</v>
      </c>
      <c r="N20" s="7">
        <v>23.723199999999999</v>
      </c>
      <c r="O20" s="7">
        <v>9.782</v>
      </c>
      <c r="Q20" s="7">
        <v>2.8860000000000001</v>
      </c>
      <c r="R20" s="7">
        <v>19</v>
      </c>
      <c r="S20" s="7">
        <v>6</v>
      </c>
      <c r="U20" s="7">
        <v>2.8860000000000001</v>
      </c>
      <c r="V20" s="7">
        <v>19</v>
      </c>
      <c r="W20" s="7">
        <v>6</v>
      </c>
      <c r="Y20" s="7">
        <v>2.8860000000000001</v>
      </c>
      <c r="Z20" s="7">
        <v>16.940899999999999</v>
      </c>
      <c r="AA20" s="7">
        <v>12.927</v>
      </c>
      <c r="AC20" s="7">
        <v>2.8860000000000001</v>
      </c>
      <c r="AD20" s="7">
        <v>23.607800000000001</v>
      </c>
      <c r="AE20" s="7">
        <v>15.041</v>
      </c>
      <c r="AG20" s="7">
        <v>2.8860000000000001</v>
      </c>
      <c r="AH20" s="7">
        <v>24.193999999999999</v>
      </c>
      <c r="AI20" s="7">
        <v>5.9878999999999998</v>
      </c>
      <c r="AK20" s="7">
        <v>10.4857</v>
      </c>
      <c r="AL20" s="7">
        <v>22.4815</v>
      </c>
      <c r="AM20" s="7">
        <v>16.060199999999998</v>
      </c>
      <c r="AN20" s="7">
        <v>12.454000000000001</v>
      </c>
      <c r="AO20" s="7">
        <v>22.683800000000002</v>
      </c>
      <c r="AQ20" s="7">
        <v>4.6289999999999996</v>
      </c>
      <c r="AR20" s="7">
        <v>4</v>
      </c>
      <c r="AS20" s="7">
        <v>2.6301000000000001</v>
      </c>
      <c r="AT20" s="7">
        <v>8.3102</v>
      </c>
      <c r="AU20" s="7">
        <v>10.712</v>
      </c>
      <c r="AW20" s="7">
        <v>2.8860000000000001</v>
      </c>
      <c r="AX20" s="7">
        <f t="shared" si="0"/>
        <v>42.875299999999996</v>
      </c>
      <c r="AY20" s="7">
        <f t="shared" si="1"/>
        <v>25.036941428571431</v>
      </c>
      <c r="AZ20" s="7">
        <f t="shared" si="2"/>
        <v>60.121983676676628</v>
      </c>
      <c r="BA20" s="7">
        <f t="shared" si="3"/>
        <v>16.674838071451276</v>
      </c>
      <c r="BB20" s="7">
        <f t="shared" si="4"/>
        <v>62.188574916346376</v>
      </c>
      <c r="BC20" s="7">
        <f t="shared" si="5"/>
        <v>17.248007354532348</v>
      </c>
      <c r="BF20" s="7">
        <v>2.8860000000000001</v>
      </c>
      <c r="BG20" s="7">
        <f t="shared" si="6"/>
        <v>16.748164062499999</v>
      </c>
      <c r="BH20" s="7">
        <f t="shared" si="7"/>
        <v>9.7800552455357153</v>
      </c>
      <c r="BI20" s="7">
        <f t="shared" si="8"/>
        <v>6.513608621660655</v>
      </c>
      <c r="BJ20" s="7">
        <f t="shared" si="9"/>
        <v>6.7375028728641979</v>
      </c>
    </row>
    <row r="21" spans="1:62" x14ac:dyDescent="0.2">
      <c r="A21" s="7">
        <v>3.0663800000000001</v>
      </c>
      <c r="B21" s="7">
        <v>38.668300000000002</v>
      </c>
      <c r="C21" s="7">
        <v>5.5849000000000002</v>
      </c>
      <c r="E21" s="7">
        <v>3.0663800000000001</v>
      </c>
      <c r="F21" s="7">
        <v>107.54</v>
      </c>
      <c r="G21" s="7">
        <v>11.1511</v>
      </c>
      <c r="I21" s="7">
        <v>3.0663800000000001</v>
      </c>
      <c r="J21" s="7">
        <v>227.154</v>
      </c>
      <c r="K21" s="7">
        <v>215.31899999999999</v>
      </c>
      <c r="M21" s="7">
        <v>3.0663800000000001</v>
      </c>
      <c r="N21" s="7">
        <v>13.5404</v>
      </c>
      <c r="O21" s="7">
        <v>12</v>
      </c>
      <c r="Q21" s="7">
        <v>3.0663800000000001</v>
      </c>
      <c r="R21" s="7">
        <v>19</v>
      </c>
      <c r="S21" s="7">
        <v>31</v>
      </c>
      <c r="U21" s="7">
        <v>3.0663800000000001</v>
      </c>
      <c r="V21" s="7">
        <v>32</v>
      </c>
      <c r="W21" s="7">
        <v>12</v>
      </c>
      <c r="Y21" s="7">
        <v>3.0663800000000001</v>
      </c>
      <c r="Z21" s="7">
        <v>11.9115</v>
      </c>
      <c r="AA21" s="7">
        <v>14.9876</v>
      </c>
      <c r="AC21" s="7">
        <v>3.0663800000000001</v>
      </c>
      <c r="AD21" s="7">
        <v>17.9194</v>
      </c>
      <c r="AE21" s="7">
        <v>15.8</v>
      </c>
      <c r="AG21" s="7">
        <v>3.0663800000000001</v>
      </c>
      <c r="AH21" s="7">
        <v>10.985099999999999</v>
      </c>
      <c r="AI21" s="7">
        <v>8.1989000000000001</v>
      </c>
      <c r="AK21" s="7">
        <v>10.2143</v>
      </c>
      <c r="AL21" s="7">
        <v>13.222200000000001</v>
      </c>
      <c r="AM21" s="7">
        <v>19.811199999999999</v>
      </c>
      <c r="AN21" s="7">
        <v>23.585000000000001</v>
      </c>
      <c r="AO21" s="7">
        <v>24.261399999999998</v>
      </c>
      <c r="AQ21" s="7">
        <v>5.7430000000000003</v>
      </c>
      <c r="AR21" s="7">
        <v>0.44440000000000002</v>
      </c>
      <c r="AS21" s="7">
        <v>9.4847000000000001</v>
      </c>
      <c r="AT21" s="7">
        <v>8.4664999999999999</v>
      </c>
      <c r="AU21" s="7">
        <v>8.5050000000000008</v>
      </c>
      <c r="AW21" s="7">
        <v>3.0663800000000001</v>
      </c>
      <c r="AX21" s="7">
        <f t="shared" si="0"/>
        <v>40.700914285714283</v>
      </c>
      <c r="AY21" s="7">
        <f t="shared" si="1"/>
        <v>25.620364285714277</v>
      </c>
      <c r="AZ21" s="7">
        <f t="shared" si="2"/>
        <v>56.968437558313923</v>
      </c>
      <c r="BA21" s="7">
        <f t="shared" si="3"/>
        <v>15.800201746120724</v>
      </c>
      <c r="BB21" s="7">
        <f t="shared" si="4"/>
        <v>53.040289814867656</v>
      </c>
      <c r="BC21" s="7">
        <f t="shared" si="5"/>
        <v>14.710729584075056</v>
      </c>
      <c r="BF21" s="7">
        <v>3.0663800000000001</v>
      </c>
      <c r="BG21" s="7">
        <f t="shared" si="6"/>
        <v>15.898794642857142</v>
      </c>
      <c r="BH21" s="7">
        <f t="shared" si="7"/>
        <v>10.007954799107139</v>
      </c>
      <c r="BI21" s="7">
        <f t="shared" si="8"/>
        <v>6.1719538070784079</v>
      </c>
      <c r="BJ21" s="7">
        <f t="shared" si="9"/>
        <v>5.746378743779319</v>
      </c>
    </row>
    <row r="22" spans="1:62" x14ac:dyDescent="0.2">
      <c r="A22" s="7">
        <v>3.24675</v>
      </c>
      <c r="B22" s="7">
        <v>34.461599999999997</v>
      </c>
      <c r="C22" s="7">
        <v>3.0827800000000001</v>
      </c>
      <c r="E22" s="7">
        <v>3.24675</v>
      </c>
      <c r="F22" s="7">
        <v>92.478999999999999</v>
      </c>
      <c r="G22" s="7">
        <v>9.1303999999999998</v>
      </c>
      <c r="I22" s="7">
        <v>3.24675</v>
      </c>
      <c r="J22" s="7">
        <v>149.11500000000001</v>
      </c>
      <c r="K22" s="7">
        <v>107.863</v>
      </c>
      <c r="M22" s="7">
        <v>3.24675</v>
      </c>
      <c r="N22" s="7">
        <v>20.470400000000001</v>
      </c>
      <c r="O22" s="7">
        <v>17.396999999999998</v>
      </c>
      <c r="Q22" s="7">
        <v>3.24675</v>
      </c>
      <c r="R22" s="7">
        <v>19</v>
      </c>
      <c r="S22" s="7">
        <v>12</v>
      </c>
      <c r="U22" s="7">
        <v>3.24675</v>
      </c>
      <c r="V22" s="7">
        <v>26</v>
      </c>
      <c r="W22" s="7">
        <v>12</v>
      </c>
      <c r="Y22" s="7">
        <v>3.24675</v>
      </c>
      <c r="Z22" s="7">
        <v>10.0328</v>
      </c>
      <c r="AA22" s="7">
        <v>15.008699999999999</v>
      </c>
      <c r="AC22" s="7">
        <v>3.24675</v>
      </c>
      <c r="AD22" s="7">
        <v>17.946899999999999</v>
      </c>
      <c r="AE22" s="7">
        <v>13.395</v>
      </c>
      <c r="AG22" s="7">
        <v>3.24675</v>
      </c>
      <c r="AH22" s="7">
        <v>14.9452</v>
      </c>
      <c r="AI22" s="7">
        <v>6.0247000000000002</v>
      </c>
      <c r="AK22" s="7">
        <v>19.942900000000002</v>
      </c>
      <c r="AL22" s="7">
        <v>6</v>
      </c>
      <c r="AM22" s="7">
        <v>16.464600000000001</v>
      </c>
      <c r="AN22" s="7">
        <v>11.901</v>
      </c>
      <c r="AO22" s="7">
        <v>8.3932000000000002</v>
      </c>
      <c r="AQ22" s="7">
        <v>3.4289999999999998</v>
      </c>
      <c r="AR22" s="7">
        <v>6</v>
      </c>
      <c r="AS22" s="7">
        <v>8.3249999999999993</v>
      </c>
      <c r="AT22" s="7">
        <v>0.57940000000000003</v>
      </c>
      <c r="AU22" s="7">
        <v>6.0010000000000003</v>
      </c>
      <c r="AW22" s="7">
        <v>3.24675</v>
      </c>
      <c r="AX22" s="7">
        <f t="shared" si="0"/>
        <v>31.939471428571434</v>
      </c>
      <c r="AY22" s="7">
        <f t="shared" si="1"/>
        <v>15.731141428571428</v>
      </c>
      <c r="AZ22" s="7">
        <f t="shared" si="2"/>
        <v>38.463767128585324</v>
      </c>
      <c r="BA22" s="7">
        <f t="shared" si="3"/>
        <v>10.6679295868939</v>
      </c>
      <c r="BB22" s="7">
        <f t="shared" si="4"/>
        <v>25.977713315989554</v>
      </c>
      <c r="BC22" s="7">
        <f t="shared" si="5"/>
        <v>7.2049213369310765</v>
      </c>
      <c r="BF22" s="7">
        <v>3.24675</v>
      </c>
      <c r="BG22" s="7">
        <f t="shared" si="6"/>
        <v>12.476356026785716</v>
      </c>
      <c r="BH22" s="7">
        <f t="shared" si="7"/>
        <v>6.1449771205357138</v>
      </c>
      <c r="BI22" s="7">
        <f t="shared" si="8"/>
        <v>4.1671599948804294</v>
      </c>
      <c r="BJ22" s="7">
        <f t="shared" si="9"/>
        <v>2.8144223972387019</v>
      </c>
    </row>
    <row r="23" spans="1:62" x14ac:dyDescent="0.2">
      <c r="A23" s="7">
        <v>3.42713</v>
      </c>
      <c r="B23" s="7">
        <v>50.529299999999999</v>
      </c>
      <c r="C23" s="7">
        <v>2.1573799999999999</v>
      </c>
      <c r="E23" s="7">
        <v>3.42713</v>
      </c>
      <c r="F23" s="7">
        <v>91.094999999999999</v>
      </c>
      <c r="G23" s="7">
        <v>14.056800000000001</v>
      </c>
      <c r="I23" s="7">
        <v>3.42713</v>
      </c>
      <c r="J23" s="7">
        <v>125.58199999999999</v>
      </c>
      <c r="K23" s="7">
        <v>76.278999999999996</v>
      </c>
      <c r="M23" s="7">
        <v>3.42713</v>
      </c>
      <c r="N23" s="7">
        <v>24.254899999999999</v>
      </c>
      <c r="O23" s="7">
        <v>17.513999999999999</v>
      </c>
      <c r="Q23" s="7">
        <v>3.42713</v>
      </c>
      <c r="R23" s="7">
        <v>18.3415</v>
      </c>
      <c r="S23" s="7">
        <v>1.3824000000000001</v>
      </c>
      <c r="U23" s="7">
        <v>3.42713</v>
      </c>
      <c r="V23" s="7">
        <v>19</v>
      </c>
      <c r="W23" s="7">
        <v>6</v>
      </c>
      <c r="Y23" s="7">
        <v>3.42713</v>
      </c>
      <c r="Z23" s="7">
        <v>12.292299999999999</v>
      </c>
      <c r="AA23" s="7">
        <v>18.314399999999999</v>
      </c>
      <c r="AC23" s="7">
        <v>3.42713</v>
      </c>
      <c r="AD23" s="7">
        <v>15.0169</v>
      </c>
      <c r="AE23" s="7">
        <v>8.0210000000000008</v>
      </c>
      <c r="AG23" s="7">
        <v>3.42713</v>
      </c>
      <c r="AH23" s="7">
        <v>18.9451</v>
      </c>
      <c r="AI23" s="7">
        <v>6</v>
      </c>
      <c r="AK23" s="7">
        <v>19.457100000000001</v>
      </c>
      <c r="AL23" s="7">
        <v>10.4444</v>
      </c>
      <c r="AM23" s="7">
        <v>12.4597</v>
      </c>
      <c r="AN23" s="7">
        <v>21.398</v>
      </c>
      <c r="AO23" s="7">
        <v>19.849</v>
      </c>
      <c r="AQ23" s="7">
        <v>5.2290000000000001</v>
      </c>
      <c r="AR23" s="7">
        <v>1</v>
      </c>
      <c r="AS23" s="7">
        <v>2.9813999999999998</v>
      </c>
      <c r="AT23" s="7">
        <v>3.4483999999999999</v>
      </c>
      <c r="AU23" s="7">
        <v>4.9950000000000001</v>
      </c>
      <c r="AW23" s="7">
        <v>3.42713</v>
      </c>
      <c r="AX23" s="7">
        <f t="shared" si="0"/>
        <v>32.761800000000008</v>
      </c>
      <c r="AY23" s="7">
        <f t="shared" si="1"/>
        <v>11.955627142857145</v>
      </c>
      <c r="AZ23" s="7">
        <f t="shared" si="2"/>
        <v>32.854279406146517</v>
      </c>
      <c r="BA23" s="7">
        <f t="shared" si="3"/>
        <v>9.1121376167139889</v>
      </c>
      <c r="BB23" s="7">
        <f t="shared" si="4"/>
        <v>18.658764809520648</v>
      </c>
      <c r="BC23" s="7">
        <f t="shared" si="5"/>
        <v>5.175010250580752</v>
      </c>
      <c r="BF23" s="7">
        <v>3.42713</v>
      </c>
      <c r="BG23" s="7">
        <f t="shared" si="6"/>
        <v>12.797578125000003</v>
      </c>
      <c r="BH23" s="7">
        <f t="shared" si="7"/>
        <v>4.6701668526785722</v>
      </c>
      <c r="BI23" s="7">
        <f t="shared" si="8"/>
        <v>3.5594287565289018</v>
      </c>
      <c r="BJ23" s="7">
        <f t="shared" si="9"/>
        <v>2.0214883791331064</v>
      </c>
    </row>
    <row r="24" spans="1:62" x14ac:dyDescent="0.2">
      <c r="A24" s="7">
        <v>3.6074999999999999</v>
      </c>
      <c r="B24" s="7">
        <v>52.136899999999997</v>
      </c>
      <c r="C24" s="7">
        <v>4.71251</v>
      </c>
      <c r="E24" s="7">
        <v>3.6074999999999999</v>
      </c>
      <c r="F24" s="7">
        <v>73.161000000000001</v>
      </c>
      <c r="G24" s="7">
        <v>7.9484000000000004</v>
      </c>
      <c r="I24" s="7">
        <v>3.6074999999999999</v>
      </c>
      <c r="J24" s="7">
        <v>86.820999999999998</v>
      </c>
      <c r="K24" s="7">
        <v>85.597999999999999</v>
      </c>
      <c r="M24" s="7">
        <v>3.6074999999999999</v>
      </c>
      <c r="N24" s="7">
        <v>21.736000000000001</v>
      </c>
      <c r="O24" s="7">
        <v>12.634</v>
      </c>
      <c r="Q24" s="7">
        <v>3.6074999999999999</v>
      </c>
      <c r="R24" s="7">
        <v>45.907899999999998</v>
      </c>
      <c r="S24" s="7">
        <v>10.576700000000001</v>
      </c>
      <c r="U24" s="7">
        <v>3.6074999999999999</v>
      </c>
      <c r="V24" s="7">
        <v>19</v>
      </c>
      <c r="W24" s="7">
        <v>6</v>
      </c>
      <c r="Y24" s="7">
        <v>3.6074999999999999</v>
      </c>
      <c r="Z24" s="7">
        <v>8.8908000000000005</v>
      </c>
      <c r="AA24" s="7">
        <v>13.178699999999999</v>
      </c>
      <c r="AC24" s="7">
        <v>3.6074999999999999</v>
      </c>
      <c r="AD24" s="7">
        <v>20.1309</v>
      </c>
      <c r="AE24" s="7">
        <v>12.225</v>
      </c>
      <c r="AG24" s="7">
        <v>3.6074999999999999</v>
      </c>
      <c r="AH24" s="7">
        <v>15.6693</v>
      </c>
      <c r="AI24" s="7">
        <v>9.0745000000000005</v>
      </c>
      <c r="AK24" s="7">
        <v>27.857099999999999</v>
      </c>
      <c r="AL24" s="7">
        <v>18.333300000000001</v>
      </c>
      <c r="AM24" s="7">
        <v>13.3873</v>
      </c>
      <c r="AN24" s="7">
        <v>7.7350000000000003</v>
      </c>
      <c r="AO24" s="7">
        <v>31.005400000000002</v>
      </c>
      <c r="AQ24" s="7">
        <v>4.2859999999999996</v>
      </c>
      <c r="AR24" s="7">
        <v>3.5556000000000001</v>
      </c>
      <c r="AS24" s="7">
        <v>1.1258999999999999</v>
      </c>
      <c r="AT24" s="7">
        <v>10.464600000000001</v>
      </c>
      <c r="AU24" s="7">
        <v>22.962</v>
      </c>
      <c r="AW24" s="7">
        <v>3.6074999999999999</v>
      </c>
      <c r="AX24" s="7">
        <f t="shared" si="0"/>
        <v>31.555135714285715</v>
      </c>
      <c r="AY24" s="7">
        <f t="shared" si="1"/>
        <v>14.595850714285714</v>
      </c>
      <c r="AZ24" s="7">
        <f t="shared" si="2"/>
        <v>23.378607757416884</v>
      </c>
      <c r="BA24" s="7">
        <f t="shared" si="3"/>
        <v>6.4840591552559053</v>
      </c>
      <c r="BB24" s="7">
        <f t="shared" si="4"/>
        <v>20.374808127384195</v>
      </c>
      <c r="BC24" s="7">
        <f t="shared" si="5"/>
        <v>5.6509550331557037</v>
      </c>
      <c r="BF24" s="7">
        <v>3.6074999999999999</v>
      </c>
      <c r="BG24" s="7">
        <f t="shared" si="6"/>
        <v>12.326224888392858</v>
      </c>
      <c r="BH24" s="7">
        <f t="shared" si="7"/>
        <v>5.701504185267857</v>
      </c>
      <c r="BI24" s="7">
        <f t="shared" si="8"/>
        <v>2.5328356075218381</v>
      </c>
      <c r="BJ24" s="7">
        <f t="shared" si="9"/>
        <v>2.2074043098264466</v>
      </c>
    </row>
    <row r="25" spans="1:62" x14ac:dyDescent="0.2">
      <c r="A25" s="7">
        <v>3.7878799999999999</v>
      </c>
      <c r="B25" s="7">
        <v>57.292099999999998</v>
      </c>
      <c r="C25" s="7">
        <v>8.3321799999999993</v>
      </c>
      <c r="E25" s="7">
        <v>3.7878799999999999</v>
      </c>
      <c r="F25" s="7">
        <v>54.261000000000003</v>
      </c>
      <c r="G25" s="7">
        <v>9.19</v>
      </c>
      <c r="I25" s="7">
        <v>3.7878799999999999</v>
      </c>
      <c r="J25" s="7">
        <v>39.762</v>
      </c>
      <c r="K25" s="7">
        <v>52.484000000000002</v>
      </c>
      <c r="M25" s="7">
        <v>3.7878799999999999</v>
      </c>
      <c r="N25" s="7">
        <v>16.231100000000001</v>
      </c>
      <c r="O25" s="7">
        <v>12.010999999999999</v>
      </c>
      <c r="Q25" s="7">
        <v>3.7878799999999999</v>
      </c>
      <c r="R25" s="7">
        <v>38.7913</v>
      </c>
      <c r="S25" s="7">
        <v>13.9148</v>
      </c>
      <c r="U25" s="7">
        <v>3.7878799999999999</v>
      </c>
      <c r="V25" s="7">
        <v>52</v>
      </c>
      <c r="W25" s="7">
        <v>18</v>
      </c>
      <c r="Y25" s="7">
        <v>3.7878799999999999</v>
      </c>
      <c r="Z25" s="7">
        <v>9.7599</v>
      </c>
      <c r="AA25" s="7">
        <v>11.7372</v>
      </c>
      <c r="AC25" s="7">
        <v>3.7878799999999999</v>
      </c>
      <c r="AD25" s="7">
        <v>16.9468</v>
      </c>
      <c r="AE25" s="7">
        <v>10.632999999999999</v>
      </c>
      <c r="AG25" s="7">
        <v>3.7878799999999999</v>
      </c>
      <c r="AH25" s="7">
        <v>37.133699999999997</v>
      </c>
      <c r="AI25" s="7">
        <v>10.6348</v>
      </c>
      <c r="AK25" s="7">
        <v>18.2</v>
      </c>
      <c r="AL25" s="7">
        <v>9.5</v>
      </c>
      <c r="AM25" s="7">
        <v>15.4688</v>
      </c>
      <c r="AN25" s="7">
        <v>10.205</v>
      </c>
      <c r="AO25" s="7">
        <v>18.4998</v>
      </c>
      <c r="AQ25" s="7">
        <v>0</v>
      </c>
      <c r="AR25" s="7">
        <v>4</v>
      </c>
      <c r="AS25" s="7">
        <v>4.5373999999999999</v>
      </c>
      <c r="AT25" s="7">
        <v>11.9354</v>
      </c>
      <c r="AU25" s="7">
        <v>20.666</v>
      </c>
      <c r="AW25" s="7">
        <v>3.7878799999999999</v>
      </c>
      <c r="AX25" s="7">
        <f t="shared" si="0"/>
        <v>28.146535714285708</v>
      </c>
      <c r="AY25" s="7">
        <f t="shared" si="1"/>
        <v>13.433984285714285</v>
      </c>
      <c r="AZ25" s="7">
        <f t="shared" si="2"/>
        <v>17.023526126074856</v>
      </c>
      <c r="BA25" s="7">
        <f t="shared" si="3"/>
        <v>4.7214766412895184</v>
      </c>
      <c r="BB25" s="7">
        <f t="shared" si="4"/>
        <v>11.99338251569513</v>
      </c>
      <c r="BC25" s="7">
        <f t="shared" si="5"/>
        <v>3.3263658174301605</v>
      </c>
      <c r="BF25" s="7">
        <v>3.7878799999999999</v>
      </c>
      <c r="BG25" s="7">
        <f t="shared" si="6"/>
        <v>10.994740513392856</v>
      </c>
      <c r="BH25" s="7">
        <f t="shared" si="7"/>
        <v>5.2476501116071423</v>
      </c>
      <c r="BI25" s="7">
        <f t="shared" si="8"/>
        <v>1.844326813003718</v>
      </c>
      <c r="BJ25" s="7">
        <f t="shared" si="9"/>
        <v>1.2993616474336565</v>
      </c>
    </row>
    <row r="26" spans="1:62" x14ac:dyDescent="0.2">
      <c r="A26" s="7">
        <v>3.9682499999999998</v>
      </c>
      <c r="B26" s="7">
        <v>56.036000000000001</v>
      </c>
      <c r="C26" s="7">
        <v>3.24695</v>
      </c>
      <c r="E26" s="7">
        <v>3.9682499999999998</v>
      </c>
      <c r="F26" s="7">
        <v>67.924999999999997</v>
      </c>
      <c r="G26" s="7">
        <v>6</v>
      </c>
      <c r="I26" s="7">
        <v>3.9682499999999998</v>
      </c>
      <c r="J26" s="7">
        <v>46.442</v>
      </c>
      <c r="K26" s="7">
        <v>57.002000000000002</v>
      </c>
      <c r="M26" s="7">
        <v>3.9682499999999998</v>
      </c>
      <c r="N26" s="7">
        <v>27.856300000000001</v>
      </c>
      <c r="O26" s="7">
        <v>14.484999999999999</v>
      </c>
      <c r="Q26" s="7">
        <v>3.9682499999999998</v>
      </c>
      <c r="R26" s="7">
        <v>55.435699999999997</v>
      </c>
      <c r="S26" s="7">
        <v>3.6261000000000001</v>
      </c>
      <c r="U26" s="7">
        <v>3.9682499999999998</v>
      </c>
      <c r="V26" s="7">
        <v>19</v>
      </c>
      <c r="W26" s="7">
        <v>6</v>
      </c>
      <c r="Y26" s="7">
        <v>3.9682499999999998</v>
      </c>
      <c r="Z26" s="7">
        <v>14.650700000000001</v>
      </c>
      <c r="AA26" s="7">
        <v>8.6675000000000004</v>
      </c>
      <c r="AC26" s="7">
        <v>3.9682499999999998</v>
      </c>
      <c r="AD26" s="7">
        <v>18.011800000000001</v>
      </c>
      <c r="AE26" s="7">
        <v>0.81100000000000005</v>
      </c>
      <c r="AG26" s="7">
        <v>3.9682499999999998</v>
      </c>
      <c r="AH26" s="7">
        <v>15.7506</v>
      </c>
      <c r="AI26" s="7">
        <v>7.1712999999999996</v>
      </c>
      <c r="AK26" s="7">
        <v>8.3429000000000002</v>
      </c>
      <c r="AL26" s="7">
        <v>5.4074</v>
      </c>
      <c r="AM26" s="7">
        <v>18.1509</v>
      </c>
      <c r="AN26" s="7">
        <v>10.14</v>
      </c>
      <c r="AO26" s="7">
        <v>21.504799999999999</v>
      </c>
      <c r="AQ26" s="7">
        <v>1.371</v>
      </c>
      <c r="AR26" s="7">
        <v>4</v>
      </c>
      <c r="AS26" s="7">
        <v>10.356199999999999</v>
      </c>
      <c r="AT26" s="7">
        <v>7.9923999999999999</v>
      </c>
      <c r="AU26" s="7">
        <v>19.091000000000001</v>
      </c>
      <c r="AW26" s="7">
        <v>3.9682499999999998</v>
      </c>
      <c r="AX26" s="7">
        <f t="shared" si="0"/>
        <v>27.475292857142851</v>
      </c>
      <c r="AY26" s="7">
        <f t="shared" si="1"/>
        <v>10.701460714285716</v>
      </c>
      <c r="AZ26" s="7">
        <f t="shared" si="2"/>
        <v>19.517444618467582</v>
      </c>
      <c r="BA26" s="7">
        <f t="shared" si="3"/>
        <v>5.4131651798395053</v>
      </c>
      <c r="BB26" s="7">
        <f t="shared" si="4"/>
        <v>13.71162940661501</v>
      </c>
      <c r="BC26" s="7">
        <f t="shared" si="5"/>
        <v>3.8029217612084842</v>
      </c>
      <c r="BF26" s="7">
        <v>3.9682499999999998</v>
      </c>
      <c r="BG26" s="7">
        <f t="shared" si="6"/>
        <v>10.732536272321425</v>
      </c>
      <c r="BH26" s="7">
        <f t="shared" si="7"/>
        <v>4.1802580915178575</v>
      </c>
      <c r="BI26" s="7">
        <f t="shared" si="8"/>
        <v>2.1145176483748069</v>
      </c>
      <c r="BJ26" s="7">
        <f t="shared" si="9"/>
        <v>1.4855163129720641</v>
      </c>
    </row>
    <row r="27" spans="1:62" x14ac:dyDescent="0.2">
      <c r="A27" s="7">
        <v>4.1486299999999998</v>
      </c>
      <c r="B27" s="7">
        <v>65.071899999999999</v>
      </c>
      <c r="C27" s="7">
        <v>0.38612000000000002</v>
      </c>
      <c r="E27" s="7">
        <v>4.1486299999999998</v>
      </c>
      <c r="F27" s="7">
        <v>44.079000000000001</v>
      </c>
      <c r="G27" s="7">
        <v>6</v>
      </c>
      <c r="I27" s="7">
        <v>4.1486299999999998</v>
      </c>
      <c r="J27" s="7">
        <v>43.695</v>
      </c>
      <c r="K27" s="7">
        <v>34.968000000000004</v>
      </c>
      <c r="M27" s="7">
        <v>4.1486299999999998</v>
      </c>
      <c r="N27" s="7">
        <v>29.451899999999998</v>
      </c>
      <c r="O27" s="7">
        <v>8.9169999999999998</v>
      </c>
      <c r="Q27" s="7">
        <v>4.1486299999999998</v>
      </c>
      <c r="R27" s="7">
        <v>30.5124</v>
      </c>
      <c r="S27" s="7">
        <v>5.2919</v>
      </c>
      <c r="U27" s="7">
        <v>4.1486299999999998</v>
      </c>
      <c r="V27" s="7">
        <v>6</v>
      </c>
      <c r="W27" s="7">
        <v>12</v>
      </c>
      <c r="Y27" s="7">
        <v>4.1486299999999998</v>
      </c>
      <c r="Z27" s="7">
        <v>12.2629</v>
      </c>
      <c r="AA27" s="7">
        <v>6</v>
      </c>
      <c r="AC27" s="7">
        <v>4.1486299999999998</v>
      </c>
      <c r="AD27" s="7">
        <v>9.6783000000000001</v>
      </c>
      <c r="AE27" s="7">
        <v>1.27</v>
      </c>
      <c r="AG27" s="7">
        <v>4.1486299999999998</v>
      </c>
      <c r="AH27" s="7">
        <v>22.8978</v>
      </c>
      <c r="AI27" s="7">
        <v>10.1629</v>
      </c>
      <c r="AK27" s="7">
        <v>9.1428999999999991</v>
      </c>
      <c r="AL27" s="7">
        <v>12.3148</v>
      </c>
      <c r="AM27" s="7">
        <v>16.703099999999999</v>
      </c>
      <c r="AN27" s="7">
        <v>7.8680000000000003</v>
      </c>
      <c r="AO27" s="7">
        <v>13.758800000000001</v>
      </c>
      <c r="AQ27" s="7">
        <v>3.343</v>
      </c>
      <c r="AR27" s="7">
        <v>0</v>
      </c>
      <c r="AS27" s="7">
        <v>7.3465999999999996</v>
      </c>
      <c r="AT27" s="7">
        <v>9.4766999999999992</v>
      </c>
      <c r="AU27" s="7">
        <v>9.0429999999999993</v>
      </c>
      <c r="AW27" s="7">
        <v>4.1486299999999998</v>
      </c>
      <c r="AX27" s="7">
        <f t="shared" si="0"/>
        <v>23.102628571428571</v>
      </c>
      <c r="AY27" s="7">
        <f t="shared" si="1"/>
        <v>8.1575157142857115</v>
      </c>
      <c r="AZ27" s="7">
        <f t="shared" si="2"/>
        <v>16.866179321963003</v>
      </c>
      <c r="BA27" s="7">
        <f t="shared" si="3"/>
        <v>4.6778364897313898</v>
      </c>
      <c r="BB27" s="7">
        <f t="shared" si="4"/>
        <v>8.2653564408531786</v>
      </c>
      <c r="BC27" s="7">
        <f t="shared" si="5"/>
        <v>2.2923974198063597</v>
      </c>
      <c r="BF27" s="7">
        <v>4.1486299999999998</v>
      </c>
      <c r="BG27" s="7">
        <f t="shared" si="6"/>
        <v>9.024464285714286</v>
      </c>
      <c r="BH27" s="7">
        <f t="shared" si="7"/>
        <v>3.1865295758928562</v>
      </c>
      <c r="BI27" s="7">
        <f t="shared" si="8"/>
        <v>1.827279878801324</v>
      </c>
      <c r="BJ27" s="7">
        <f t="shared" si="9"/>
        <v>0.89546774211185931</v>
      </c>
    </row>
    <row r="28" spans="1:62" x14ac:dyDescent="0.2">
      <c r="A28" s="7">
        <v>4.3289999999999997</v>
      </c>
      <c r="B28" s="7">
        <v>40.603000000000002</v>
      </c>
      <c r="C28" s="7">
        <v>3.7347899999999998</v>
      </c>
      <c r="E28" s="7">
        <v>4.3289999999999997</v>
      </c>
      <c r="F28" s="7">
        <v>24.452000000000002</v>
      </c>
      <c r="G28" s="7">
        <v>5.5472000000000001</v>
      </c>
      <c r="I28" s="7">
        <v>4.3289999999999997</v>
      </c>
      <c r="J28" s="7">
        <v>63.052</v>
      </c>
      <c r="K28" s="7">
        <v>35.582000000000001</v>
      </c>
      <c r="M28" s="7">
        <v>4.3289999999999997</v>
      </c>
      <c r="N28" s="7">
        <v>11.326599999999999</v>
      </c>
      <c r="O28" s="7">
        <v>8.2449999999999992</v>
      </c>
      <c r="Q28" s="7">
        <v>4.3289999999999997</v>
      </c>
      <c r="R28" s="7">
        <v>13.5526</v>
      </c>
      <c r="S28" s="7">
        <v>7.8785999999999996</v>
      </c>
      <c r="U28" s="7">
        <v>4.3289999999999997</v>
      </c>
      <c r="V28" s="7">
        <v>19</v>
      </c>
      <c r="W28" s="7">
        <v>6</v>
      </c>
      <c r="Y28" s="7">
        <v>4.3289999999999997</v>
      </c>
      <c r="Z28" s="7">
        <v>6.1768999999999998</v>
      </c>
      <c r="AA28" s="7">
        <v>7.2595000000000001</v>
      </c>
      <c r="AC28" s="7">
        <v>4.3289999999999997</v>
      </c>
      <c r="AD28" s="7">
        <v>17.851099999999999</v>
      </c>
      <c r="AE28" s="7">
        <v>10.148999999999999</v>
      </c>
      <c r="AG28" s="7">
        <v>4.3289999999999997</v>
      </c>
      <c r="AH28" s="7">
        <v>24.534800000000001</v>
      </c>
      <c r="AI28" s="7">
        <v>0.83460000000000001</v>
      </c>
      <c r="AK28" s="7">
        <v>19.714300000000001</v>
      </c>
      <c r="AL28" s="7">
        <v>2</v>
      </c>
      <c r="AM28" s="7">
        <v>12.432399999999999</v>
      </c>
      <c r="AN28" s="7">
        <v>6.218</v>
      </c>
      <c r="AO28" s="7">
        <v>9.5528999999999993</v>
      </c>
      <c r="AQ28" s="7">
        <v>2.4</v>
      </c>
      <c r="AR28" s="7">
        <v>9.0949999999999991E-13</v>
      </c>
      <c r="AS28" s="7">
        <v>4.7896000000000001</v>
      </c>
      <c r="AT28" s="7">
        <v>6.1971999999999996</v>
      </c>
      <c r="AU28" s="7">
        <v>6.2309999999999999</v>
      </c>
      <c r="AW28" s="7">
        <v>4.3289999999999997</v>
      </c>
      <c r="AX28" s="7">
        <f t="shared" si="0"/>
        <v>19.319042857142858</v>
      </c>
      <c r="AY28" s="7">
        <f t="shared" si="1"/>
        <v>7.4891778571429208</v>
      </c>
      <c r="AZ28" s="7">
        <f t="shared" si="2"/>
        <v>15.366427940281939</v>
      </c>
      <c r="BA28" s="7">
        <f t="shared" si="3"/>
        <v>4.2618802968776182</v>
      </c>
      <c r="BB28" s="7">
        <f t="shared" si="4"/>
        <v>8.2546618728502317</v>
      </c>
      <c r="BC28" s="7">
        <f t="shared" si="5"/>
        <v>2.2894312803214705</v>
      </c>
      <c r="BF28" s="7">
        <v>4.3289999999999997</v>
      </c>
      <c r="BG28" s="7">
        <f t="shared" si="6"/>
        <v>7.546501116071429</v>
      </c>
      <c r="BH28" s="7">
        <f t="shared" si="7"/>
        <v>2.9254601004464535</v>
      </c>
      <c r="BI28" s="7">
        <f t="shared" si="8"/>
        <v>1.6647969909678195</v>
      </c>
      <c r="BJ28" s="7">
        <f t="shared" si="9"/>
        <v>0.89430909387557445</v>
      </c>
    </row>
    <row r="29" spans="1:62" x14ac:dyDescent="0.2">
      <c r="A29" s="7">
        <v>4.5093800000000002</v>
      </c>
      <c r="B29" s="7">
        <v>24.293399999999998</v>
      </c>
      <c r="C29" s="7">
        <v>3.4327000000000001</v>
      </c>
      <c r="E29" s="7">
        <v>4.5093800000000002</v>
      </c>
      <c r="F29" s="7">
        <v>20.773</v>
      </c>
      <c r="G29" s="7">
        <v>1.2995000000000001</v>
      </c>
      <c r="I29" s="7">
        <v>4.5093800000000002</v>
      </c>
      <c r="J29" s="7">
        <v>69.620999999999995</v>
      </c>
      <c r="K29" s="7">
        <v>23.053000000000001</v>
      </c>
      <c r="M29" s="7">
        <v>4.5093800000000002</v>
      </c>
      <c r="N29" s="7">
        <v>11.2973</v>
      </c>
      <c r="O29" s="7">
        <v>12.798999999999999</v>
      </c>
      <c r="Q29" s="7">
        <v>4.5093800000000002</v>
      </c>
      <c r="R29" s="7">
        <v>43.7331</v>
      </c>
      <c r="S29" s="7">
        <v>4.7546999999999997</v>
      </c>
      <c r="U29" s="7">
        <v>4.5093800000000002</v>
      </c>
      <c r="V29" s="7">
        <v>26</v>
      </c>
      <c r="W29" s="7">
        <v>12</v>
      </c>
      <c r="Y29" s="7">
        <v>4.5093800000000002</v>
      </c>
      <c r="Z29" s="7">
        <v>7.5124000000000004</v>
      </c>
      <c r="AA29" s="7">
        <v>12.175700000000001</v>
      </c>
      <c r="AC29" s="7">
        <v>4.5093800000000002</v>
      </c>
      <c r="AD29" s="7">
        <v>14.9842</v>
      </c>
      <c r="AE29" s="7">
        <v>5.62</v>
      </c>
      <c r="AG29" s="7">
        <v>4.5093800000000002</v>
      </c>
      <c r="AH29" s="7">
        <v>18.662700000000001</v>
      </c>
      <c r="AI29" s="7">
        <v>5.9048999999999996</v>
      </c>
      <c r="AW29" s="7">
        <v>4.5093800000000002</v>
      </c>
      <c r="AX29" s="7">
        <f t="shared" si="0"/>
        <v>26.31967777777778</v>
      </c>
      <c r="AY29" s="7">
        <f t="shared" si="1"/>
        <v>9.0043888888888901</v>
      </c>
      <c r="AZ29" s="7">
        <f t="shared" si="2"/>
        <v>18.195583426924578</v>
      </c>
      <c r="BA29" s="7">
        <f t="shared" si="3"/>
        <v>5.0465468486737954</v>
      </c>
      <c r="BB29" s="7">
        <f t="shared" si="4"/>
        <v>6.3273941693497298</v>
      </c>
      <c r="BC29" s="7">
        <f t="shared" si="5"/>
        <v>1.754903393666333</v>
      </c>
      <c r="BF29" s="7">
        <v>4.5093800000000002</v>
      </c>
      <c r="BG29" s="7">
        <f t="shared" si="6"/>
        <v>10.281124131944445</v>
      </c>
      <c r="BH29" s="7">
        <f t="shared" si="7"/>
        <v>3.5173394097222226</v>
      </c>
      <c r="BI29" s="7">
        <f t="shared" si="8"/>
        <v>1.9713073627632014</v>
      </c>
      <c r="BJ29" s="7">
        <f t="shared" si="9"/>
        <v>0.6855091381509113</v>
      </c>
    </row>
  </sheetData>
  <pageMargins left="0.7" right="0.7" top="0.75" bottom="0.75" header="0.3" footer="0.3"/>
  <pageSetup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7B615-78EC-B344-B43C-ECF839E141E8}">
  <dimension ref="A1:L142"/>
  <sheetViews>
    <sheetView workbookViewId="0">
      <selection activeCell="C16" sqref="C16"/>
    </sheetView>
  </sheetViews>
  <sheetFormatPr baseColWidth="10" defaultColWidth="8.83203125" defaultRowHeight="15" x14ac:dyDescent="0.2"/>
  <cols>
    <col min="1" max="1" width="34.83203125" style="7" bestFit="1" customWidth="1"/>
    <col min="2" max="2" width="8.83203125" style="7"/>
    <col min="3" max="3" width="34.83203125" style="7" bestFit="1" customWidth="1"/>
    <col min="4" max="4" width="15.33203125" style="7" customWidth="1"/>
    <col min="5" max="5" width="11.33203125" style="7" bestFit="1" customWidth="1"/>
    <col min="6" max="6" width="13.5" style="7" bestFit="1" customWidth="1"/>
    <col min="7" max="7" width="18" style="7" bestFit="1" customWidth="1"/>
    <col min="8" max="8" width="16.1640625" style="7" bestFit="1" customWidth="1"/>
    <col min="9" max="9" width="20.6640625" style="7" bestFit="1" customWidth="1"/>
    <col min="10" max="10" width="28.5" style="7" bestFit="1" customWidth="1"/>
    <col min="11" max="11" width="33" style="7" bestFit="1" customWidth="1"/>
    <col min="12" max="12" width="22" style="7" bestFit="1" customWidth="1"/>
    <col min="13" max="16384" width="8.83203125" style="7"/>
  </cols>
  <sheetData>
    <row r="1" spans="1:12" x14ac:dyDescent="0.2">
      <c r="A1" s="32" t="s">
        <v>323</v>
      </c>
    </row>
    <row r="2" spans="1:12" x14ac:dyDescent="0.2">
      <c r="A2" s="32" t="s">
        <v>62</v>
      </c>
      <c r="D2" s="32"/>
    </row>
    <row r="3" spans="1:12" x14ac:dyDescent="0.2">
      <c r="C3" s="32" t="s">
        <v>74</v>
      </c>
      <c r="D3" s="7" t="s">
        <v>75</v>
      </c>
      <c r="E3" s="7" t="s">
        <v>65</v>
      </c>
      <c r="F3" s="7" t="s">
        <v>66</v>
      </c>
      <c r="G3" s="7" t="s">
        <v>67</v>
      </c>
      <c r="H3" s="7" t="s">
        <v>68</v>
      </c>
      <c r="I3" s="7" t="s">
        <v>69</v>
      </c>
      <c r="J3" s="7" t="s">
        <v>70</v>
      </c>
      <c r="K3" s="7" t="s">
        <v>71</v>
      </c>
      <c r="L3" s="7" t="s">
        <v>72</v>
      </c>
    </row>
    <row r="4" spans="1:12" x14ac:dyDescent="0.2">
      <c r="D4" s="7">
        <v>2.2839999999999998</v>
      </c>
      <c r="E4" s="7">
        <v>6.2</v>
      </c>
      <c r="F4" s="7">
        <v>8.1029999999999998</v>
      </c>
      <c r="G4" s="7">
        <v>33.268000000000001</v>
      </c>
      <c r="H4" s="7">
        <v>16.501999999999999</v>
      </c>
      <c r="I4" s="7">
        <v>6.6950000000000003</v>
      </c>
      <c r="J4" s="7">
        <v>2.5510000000000002</v>
      </c>
      <c r="K4" s="7">
        <v>7.3239999999999998</v>
      </c>
      <c r="L4" s="7">
        <v>11.254</v>
      </c>
    </row>
    <row r="5" spans="1:12" x14ac:dyDescent="0.2">
      <c r="D5" s="7">
        <v>2.1059999999999999</v>
      </c>
      <c r="E5" s="7">
        <v>11.476000000000001</v>
      </c>
      <c r="F5" s="7">
        <v>13.795999999999999</v>
      </c>
      <c r="G5" s="7">
        <v>18.745999999999999</v>
      </c>
      <c r="H5" s="7">
        <v>11.52</v>
      </c>
      <c r="I5" s="7">
        <v>5.2030000000000003</v>
      </c>
      <c r="J5" s="7">
        <v>1.409</v>
      </c>
      <c r="K5" s="7">
        <v>1.454</v>
      </c>
      <c r="L5" s="7">
        <v>13.138</v>
      </c>
    </row>
    <row r="6" spans="1:12" x14ac:dyDescent="0.2">
      <c r="D6" s="7">
        <v>10.516999999999999</v>
      </c>
      <c r="E6" s="7">
        <v>4.8179999999999996</v>
      </c>
      <c r="F6" s="7">
        <v>12.121</v>
      </c>
      <c r="G6" s="7">
        <v>20.2</v>
      </c>
      <c r="H6" s="7">
        <v>5.7549999999999999</v>
      </c>
      <c r="I6" s="7">
        <v>8.3379999999999992</v>
      </c>
      <c r="J6" s="7">
        <v>3.0609999999999999</v>
      </c>
      <c r="K6" s="7">
        <v>2.1040000000000001</v>
      </c>
      <c r="L6" s="7">
        <v>4.2220000000000004</v>
      </c>
    </row>
    <row r="7" spans="1:12" x14ac:dyDescent="0.2">
      <c r="D7" s="7">
        <v>5.1319999999999997</v>
      </c>
      <c r="E7" s="7">
        <v>5.5119999999999996</v>
      </c>
      <c r="F7" s="7">
        <v>13.442</v>
      </c>
      <c r="G7" s="7">
        <v>8.6050000000000004</v>
      </c>
      <c r="H7" s="7">
        <v>4.226</v>
      </c>
      <c r="I7" s="7">
        <v>5.1079999999999997</v>
      </c>
      <c r="J7" s="7">
        <v>7.2990000000000004</v>
      </c>
      <c r="K7" s="7">
        <v>19.565000000000001</v>
      </c>
      <c r="L7" s="7">
        <v>10.641999999999999</v>
      </c>
    </row>
    <row r="8" spans="1:12" x14ac:dyDescent="0.2">
      <c r="D8" s="7">
        <v>3.085</v>
      </c>
      <c r="E8" s="7">
        <v>1.444</v>
      </c>
      <c r="F8" s="7">
        <v>31.38</v>
      </c>
      <c r="G8" s="7">
        <v>23.623999999999999</v>
      </c>
      <c r="H8" s="7">
        <v>2.1720000000000002</v>
      </c>
      <c r="I8" s="7">
        <v>14.862</v>
      </c>
      <c r="J8" s="7">
        <v>9.7140000000000004</v>
      </c>
      <c r="K8" s="7">
        <v>2.823</v>
      </c>
      <c r="L8" s="7">
        <v>2.1040000000000001</v>
      </c>
    </row>
    <row r="9" spans="1:12" x14ac:dyDescent="0.2">
      <c r="D9" s="7">
        <v>2.2839999999999998</v>
      </c>
      <c r="E9" s="7">
        <v>2.4220000000000002</v>
      </c>
      <c r="F9" s="7">
        <v>4.851</v>
      </c>
      <c r="G9" s="7">
        <v>35.921999999999997</v>
      </c>
      <c r="H9" s="7">
        <v>1.613</v>
      </c>
      <c r="I9" s="7">
        <v>6.96</v>
      </c>
      <c r="J9" s="7">
        <v>5.649</v>
      </c>
      <c r="K9" s="7">
        <v>46.628</v>
      </c>
      <c r="L9" s="7">
        <v>1.984</v>
      </c>
    </row>
    <row r="10" spans="1:12" x14ac:dyDescent="0.2">
      <c r="D10" s="7">
        <v>36.658999999999999</v>
      </c>
      <c r="E10" s="7">
        <v>12.707000000000001</v>
      </c>
      <c r="F10" s="7">
        <v>3.5939999999999999</v>
      </c>
      <c r="G10" s="7">
        <v>33.197000000000003</v>
      </c>
      <c r="H10" s="7">
        <v>1.4430000000000001</v>
      </c>
      <c r="I10" s="7">
        <v>2.427</v>
      </c>
      <c r="J10" s="7">
        <v>2.1720000000000002</v>
      </c>
      <c r="K10" s="7">
        <v>1.9430000000000001</v>
      </c>
      <c r="L10" s="7">
        <v>5.7640000000000002</v>
      </c>
    </row>
    <row r="11" spans="1:12" x14ac:dyDescent="0.2">
      <c r="D11" s="7">
        <v>1.806</v>
      </c>
      <c r="E11" s="7">
        <v>5.17</v>
      </c>
      <c r="F11" s="7">
        <v>2.919</v>
      </c>
      <c r="G11" s="7">
        <v>5.1589999999999998</v>
      </c>
      <c r="H11" s="7">
        <v>1.454</v>
      </c>
      <c r="I11" s="7">
        <v>15.243</v>
      </c>
      <c r="J11" s="7">
        <v>2.3719999999999999</v>
      </c>
      <c r="K11" s="7">
        <v>30.777999999999999</v>
      </c>
      <c r="L11" s="7">
        <v>2.9580000000000002</v>
      </c>
    </row>
    <row r="12" spans="1:12" x14ac:dyDescent="0.2">
      <c r="D12" s="7">
        <v>5.6059999999999999</v>
      </c>
      <c r="E12" s="7">
        <v>4.0369999999999999</v>
      </c>
      <c r="F12" s="7">
        <v>5.4109999999999996</v>
      </c>
      <c r="G12" s="7">
        <v>14.683</v>
      </c>
      <c r="H12" s="7">
        <v>12.411</v>
      </c>
      <c r="I12" s="7">
        <v>13.186999999999999</v>
      </c>
      <c r="J12" s="7">
        <v>4.1760000000000002</v>
      </c>
      <c r="K12" s="7">
        <v>2.681</v>
      </c>
      <c r="L12" s="7">
        <v>1.097</v>
      </c>
    </row>
    <row r="13" spans="1:12" x14ac:dyDescent="0.2">
      <c r="D13" s="7">
        <v>5.2519999999999998</v>
      </c>
      <c r="E13" s="7">
        <v>14.087999999999999</v>
      </c>
      <c r="F13" s="7">
        <v>65.418000000000006</v>
      </c>
      <c r="G13" s="7">
        <v>27.045999999999999</v>
      </c>
      <c r="H13" s="7">
        <v>15.375999999999999</v>
      </c>
      <c r="I13" s="7">
        <v>9.5220000000000002</v>
      </c>
      <c r="J13" s="7">
        <v>5.2539999999999996</v>
      </c>
      <c r="K13" s="7">
        <v>5.7640000000000002</v>
      </c>
      <c r="L13" s="7">
        <v>2.9359999999999999</v>
      </c>
    </row>
    <row r="14" spans="1:12" x14ac:dyDescent="0.2">
      <c r="D14" s="7">
        <v>14.664</v>
      </c>
      <c r="E14" s="7">
        <v>6.0549999999999997</v>
      </c>
      <c r="F14" s="7">
        <v>5.4260000000000002</v>
      </c>
      <c r="G14" s="7">
        <v>38.991999999999997</v>
      </c>
      <c r="H14" s="7">
        <v>49.042000000000002</v>
      </c>
      <c r="I14" s="7">
        <v>7.9240000000000004</v>
      </c>
      <c r="J14" s="7">
        <v>3.6520000000000001</v>
      </c>
      <c r="K14" s="7">
        <v>9.7430000000000003</v>
      </c>
      <c r="L14" s="7">
        <v>4.7469999999999999</v>
      </c>
    </row>
    <row r="15" spans="1:12" x14ac:dyDescent="0.2">
      <c r="D15" s="7">
        <v>10.196</v>
      </c>
      <c r="E15" s="7">
        <v>5.4169999999999998</v>
      </c>
      <c r="F15" s="7">
        <v>60.201999999999998</v>
      </c>
      <c r="G15" s="7">
        <v>18.423999999999999</v>
      </c>
      <c r="H15" s="7">
        <v>4.9009999999999998</v>
      </c>
      <c r="I15" s="7">
        <v>2.5830000000000002</v>
      </c>
      <c r="J15" s="7">
        <v>3.9020000000000001</v>
      </c>
      <c r="K15" s="7">
        <v>2.806</v>
      </c>
    </row>
    <row r="16" spans="1:12" x14ac:dyDescent="0.2">
      <c r="D16" s="7">
        <v>4.4080000000000004</v>
      </c>
      <c r="E16" s="7">
        <v>6.0529999999999999</v>
      </c>
      <c r="F16" s="7">
        <v>13.634</v>
      </c>
      <c r="G16" s="7">
        <v>6.9130000000000003</v>
      </c>
      <c r="H16" s="7">
        <v>2.9359999999999999</v>
      </c>
      <c r="I16" s="7">
        <v>6.7389999999999999</v>
      </c>
      <c r="J16" s="7">
        <v>5.2530000000000001</v>
      </c>
      <c r="K16" s="7">
        <v>4.9889999999999999</v>
      </c>
    </row>
    <row r="17" spans="4:11" x14ac:dyDescent="0.2">
      <c r="D17" s="7">
        <v>18.917999999999999</v>
      </c>
      <c r="E17" s="7">
        <v>4.8179999999999996</v>
      </c>
      <c r="F17" s="7">
        <v>20.646999999999998</v>
      </c>
      <c r="G17" s="7">
        <v>18.03</v>
      </c>
      <c r="H17" s="7">
        <v>2.282</v>
      </c>
      <c r="I17" s="7">
        <v>4.3440000000000003</v>
      </c>
      <c r="J17" s="7">
        <v>10.457000000000001</v>
      </c>
      <c r="K17" s="7">
        <v>4.7450000000000001</v>
      </c>
    </row>
    <row r="18" spans="4:11" x14ac:dyDescent="0.2">
      <c r="D18" s="7">
        <v>20.757000000000001</v>
      </c>
      <c r="E18" s="7">
        <v>3.839</v>
      </c>
      <c r="F18" s="7">
        <v>24.536000000000001</v>
      </c>
      <c r="G18" s="7">
        <v>15.648999999999999</v>
      </c>
      <c r="H18" s="7">
        <v>3.15</v>
      </c>
      <c r="I18" s="7">
        <v>3.0720000000000001</v>
      </c>
      <c r="J18" s="7">
        <v>2.6629999999999998</v>
      </c>
      <c r="K18" s="7">
        <v>3.6080000000000001</v>
      </c>
    </row>
    <row r="19" spans="4:11" x14ac:dyDescent="0.2">
      <c r="D19" s="7">
        <v>2.1669999999999998</v>
      </c>
      <c r="E19" s="7">
        <v>6.3319999999999999</v>
      </c>
      <c r="F19" s="7">
        <v>19.173999999999999</v>
      </c>
      <c r="G19" s="7">
        <v>6.3170000000000002</v>
      </c>
      <c r="H19" s="7">
        <v>7.202</v>
      </c>
      <c r="I19" s="7">
        <v>3.5870000000000002</v>
      </c>
      <c r="J19" s="7">
        <v>0.72199999999999998</v>
      </c>
      <c r="K19" s="7">
        <v>5.05</v>
      </c>
    </row>
    <row r="20" spans="4:11" x14ac:dyDescent="0.2">
      <c r="D20" s="7">
        <v>3.556</v>
      </c>
      <c r="E20" s="7">
        <v>26.248999999999999</v>
      </c>
      <c r="F20" s="7">
        <v>87.084000000000003</v>
      </c>
      <c r="G20" s="7">
        <v>3.7189999999999999</v>
      </c>
      <c r="H20" s="7">
        <v>6.9630000000000001</v>
      </c>
      <c r="I20" s="7">
        <v>6.4450000000000003</v>
      </c>
      <c r="J20" s="7">
        <v>3.2669999999999999</v>
      </c>
      <c r="K20" s="7">
        <v>1.623</v>
      </c>
    </row>
    <row r="21" spans="4:11" x14ac:dyDescent="0.2">
      <c r="D21" s="7">
        <v>2.75</v>
      </c>
      <c r="E21" s="7">
        <v>24.023</v>
      </c>
      <c r="F21" s="7">
        <v>96.341999999999999</v>
      </c>
      <c r="G21" s="7">
        <v>3.2519999999999998</v>
      </c>
      <c r="H21" s="7">
        <v>51.35</v>
      </c>
      <c r="I21" s="7">
        <v>11.711</v>
      </c>
      <c r="J21" s="7">
        <v>3.3730000000000002</v>
      </c>
      <c r="K21" s="7">
        <v>5.5179999999999998</v>
      </c>
    </row>
    <row r="22" spans="4:11" x14ac:dyDescent="0.2">
      <c r="D22" s="7">
        <v>2.528</v>
      </c>
      <c r="E22" s="7">
        <v>2.1970000000000001</v>
      </c>
      <c r="F22" s="7">
        <v>4.7039999999999997</v>
      </c>
      <c r="G22" s="7">
        <v>4.1529999999999996</v>
      </c>
      <c r="H22" s="7">
        <v>2.5059999999999998</v>
      </c>
      <c r="I22" s="7">
        <v>2.1720000000000002</v>
      </c>
      <c r="J22" s="7">
        <v>3.2639999999999998</v>
      </c>
      <c r="K22" s="7">
        <v>0.80700000000000005</v>
      </c>
    </row>
    <row r="23" spans="4:11" x14ac:dyDescent="0.2">
      <c r="D23" s="7">
        <v>1.444</v>
      </c>
      <c r="E23" s="7">
        <v>9.2279999999999998</v>
      </c>
      <c r="F23" s="7">
        <v>15.834</v>
      </c>
      <c r="G23" s="7">
        <v>4.84</v>
      </c>
      <c r="H23" s="7">
        <v>2.3519999999999999</v>
      </c>
      <c r="I23" s="7">
        <v>1.141</v>
      </c>
      <c r="J23" s="7">
        <v>3.0609999999999999</v>
      </c>
      <c r="K23" s="7">
        <v>3.3109999999999999</v>
      </c>
    </row>
    <row r="24" spans="4:11" x14ac:dyDescent="0.2">
      <c r="D24" s="7">
        <v>1.841</v>
      </c>
      <c r="E24" s="7">
        <v>1.841</v>
      </c>
      <c r="F24" s="7">
        <v>7.7809999999999997</v>
      </c>
      <c r="G24" s="7">
        <v>1.2629999999999999</v>
      </c>
      <c r="H24" s="7">
        <v>2.6629999999999998</v>
      </c>
      <c r="I24" s="7">
        <v>14.048</v>
      </c>
      <c r="J24" s="7">
        <v>3.2429999999999999</v>
      </c>
      <c r="K24" s="7">
        <v>24.158999999999999</v>
      </c>
    </row>
    <row r="25" spans="4:11" x14ac:dyDescent="0.2">
      <c r="D25" s="7">
        <v>1.806</v>
      </c>
      <c r="E25" s="7">
        <v>0.51100000000000001</v>
      </c>
      <c r="F25" s="7">
        <v>3.3159999999999998</v>
      </c>
      <c r="H25" s="7">
        <v>1.776</v>
      </c>
      <c r="I25" s="7">
        <v>2.1720000000000002</v>
      </c>
      <c r="J25" s="7">
        <v>2.5249999999999999</v>
      </c>
      <c r="K25" s="7">
        <v>10.67</v>
      </c>
    </row>
    <row r="26" spans="4:11" x14ac:dyDescent="0.2">
      <c r="D26" s="7">
        <v>5.17</v>
      </c>
      <c r="E26" s="7">
        <v>7.3120000000000003</v>
      </c>
      <c r="F26" s="7">
        <v>10.938000000000001</v>
      </c>
      <c r="H26" s="7">
        <v>2.9860000000000002</v>
      </c>
      <c r="I26" s="7">
        <v>0.92</v>
      </c>
      <c r="J26" s="7">
        <v>3.5710000000000002</v>
      </c>
      <c r="K26" s="7">
        <v>6.6740000000000004</v>
      </c>
    </row>
    <row r="27" spans="4:11" x14ac:dyDescent="0.2">
      <c r="D27" s="7">
        <v>9.2159999999999993</v>
      </c>
      <c r="E27" s="7">
        <v>1.444</v>
      </c>
      <c r="F27" s="7">
        <v>25.216000000000001</v>
      </c>
      <c r="H27" s="7">
        <v>2.629</v>
      </c>
      <c r="I27" s="7">
        <v>5.3259999999999996</v>
      </c>
      <c r="J27" s="7">
        <v>10.077</v>
      </c>
      <c r="K27" s="7">
        <v>9.4570000000000007</v>
      </c>
    </row>
    <row r="28" spans="4:11" x14ac:dyDescent="0.2">
      <c r="D28" s="7">
        <v>6.5119999999999996</v>
      </c>
      <c r="E28" s="7">
        <v>15.396000000000001</v>
      </c>
      <c r="F28" s="7">
        <v>31.983000000000001</v>
      </c>
      <c r="H28" s="7">
        <v>4.7080000000000002</v>
      </c>
      <c r="I28" s="7">
        <v>5.9329999999999998</v>
      </c>
      <c r="J28" s="7">
        <v>1.4430000000000001</v>
      </c>
      <c r="K28" s="7">
        <v>2.2599999999999998</v>
      </c>
    </row>
    <row r="29" spans="4:11" x14ac:dyDescent="0.2">
      <c r="D29" s="7">
        <v>3.3290000000000002</v>
      </c>
      <c r="E29" s="7">
        <v>6.306</v>
      </c>
      <c r="F29" s="7">
        <v>26.603000000000002</v>
      </c>
      <c r="H29" s="7">
        <v>2.609</v>
      </c>
      <c r="I29" s="7">
        <v>3.8730000000000002</v>
      </c>
      <c r="J29" s="7">
        <v>36.834000000000003</v>
      </c>
      <c r="K29" s="7">
        <v>3.968</v>
      </c>
    </row>
    <row r="30" spans="4:11" x14ac:dyDescent="0.2">
      <c r="D30" s="7">
        <v>5.5</v>
      </c>
      <c r="E30" s="7">
        <v>8.3130000000000006</v>
      </c>
      <c r="F30" s="7">
        <v>10.624000000000001</v>
      </c>
      <c r="H30" s="7">
        <v>3.4220000000000002</v>
      </c>
      <c r="I30" s="7">
        <v>1.097</v>
      </c>
      <c r="J30" s="7">
        <v>2.1110000000000002</v>
      </c>
      <c r="K30" s="7">
        <v>4.5369999999999999</v>
      </c>
    </row>
    <row r="31" spans="4:11" x14ac:dyDescent="0.2">
      <c r="D31" s="7">
        <v>6.1390000000000002</v>
      </c>
      <c r="E31" s="7">
        <v>60.165999999999997</v>
      </c>
      <c r="F31" s="7">
        <v>24.359000000000002</v>
      </c>
      <c r="H31" s="7">
        <v>2.7149999999999999</v>
      </c>
      <c r="I31" s="7">
        <v>7.1909999999999998</v>
      </c>
      <c r="J31" s="7">
        <v>2.9430000000000001</v>
      </c>
      <c r="K31" s="7">
        <v>3.956</v>
      </c>
    </row>
    <row r="32" spans="4:11" x14ac:dyDescent="0.2">
      <c r="D32" s="7">
        <v>4.6929999999999996</v>
      </c>
      <c r="E32" s="7">
        <v>3.23</v>
      </c>
      <c r="F32" s="7">
        <v>6.3979999999999997</v>
      </c>
      <c r="H32" s="7">
        <v>2.1789999999999998</v>
      </c>
      <c r="I32" s="7">
        <v>2.3450000000000002</v>
      </c>
      <c r="J32" s="7">
        <v>4.0529999999999999</v>
      </c>
      <c r="K32" s="7">
        <v>2.2599999999999998</v>
      </c>
    </row>
    <row r="33" spans="4:11" x14ac:dyDescent="0.2">
      <c r="D33" s="7">
        <v>2.8</v>
      </c>
      <c r="E33" s="7">
        <v>2.2839999999999998</v>
      </c>
      <c r="F33" s="7">
        <v>30.033999999999999</v>
      </c>
      <c r="H33" s="7">
        <v>3.355</v>
      </c>
      <c r="I33" s="7">
        <v>1.917</v>
      </c>
      <c r="J33" s="7">
        <v>2.3450000000000002</v>
      </c>
      <c r="K33" s="7">
        <v>2.1789999999999998</v>
      </c>
    </row>
    <row r="34" spans="4:11" x14ac:dyDescent="0.2">
      <c r="D34" s="7">
        <v>2.6629999999999998</v>
      </c>
      <c r="E34" s="7">
        <v>3.286</v>
      </c>
      <c r="F34" s="7">
        <v>20.215</v>
      </c>
      <c r="H34" s="7">
        <v>3.2269999999999999</v>
      </c>
      <c r="I34" s="7">
        <v>2.282</v>
      </c>
      <c r="J34" s="7">
        <v>7.2149999999999999</v>
      </c>
      <c r="K34" s="7">
        <v>3.7010000000000001</v>
      </c>
    </row>
    <row r="35" spans="4:11" x14ac:dyDescent="0.2">
      <c r="D35" s="7">
        <v>1.7110000000000001</v>
      </c>
      <c r="E35" s="7">
        <v>3.77</v>
      </c>
      <c r="F35" s="7">
        <v>22.289000000000001</v>
      </c>
      <c r="H35" s="7">
        <v>2.0409999999999999</v>
      </c>
      <c r="I35" s="7">
        <v>3.2669999999999999</v>
      </c>
      <c r="J35" s="7">
        <v>2.6629999999999998</v>
      </c>
      <c r="K35" s="7">
        <v>5.4249999999999998</v>
      </c>
    </row>
    <row r="36" spans="4:11" x14ac:dyDescent="0.2">
      <c r="D36" s="7">
        <v>13.175000000000001</v>
      </c>
      <c r="E36" s="7">
        <v>3.085</v>
      </c>
      <c r="H36" s="7">
        <v>3.93</v>
      </c>
      <c r="I36" s="7">
        <v>2.8860000000000001</v>
      </c>
      <c r="J36" s="7">
        <v>4.4039999999999999</v>
      </c>
      <c r="K36" s="7">
        <v>2.532</v>
      </c>
    </row>
    <row r="37" spans="4:11" x14ac:dyDescent="0.2">
      <c r="D37" s="7">
        <v>3.5619999999999998</v>
      </c>
      <c r="E37" s="7">
        <v>4.7080000000000002</v>
      </c>
      <c r="H37" s="7">
        <v>7.7060000000000004</v>
      </c>
      <c r="I37" s="7">
        <v>2.42</v>
      </c>
      <c r="J37" s="7">
        <v>6.3769999999999998</v>
      </c>
      <c r="K37" s="7">
        <v>9.5670000000000002</v>
      </c>
    </row>
    <row r="38" spans="4:11" x14ac:dyDescent="0.2">
      <c r="D38" s="7">
        <v>12.237</v>
      </c>
      <c r="E38" s="7">
        <v>4.4080000000000004</v>
      </c>
      <c r="H38" s="7">
        <v>6.7709999999999999</v>
      </c>
      <c r="I38" s="7">
        <v>3.9020000000000001</v>
      </c>
      <c r="J38" s="7">
        <v>5.8170000000000002</v>
      </c>
      <c r="K38" s="7">
        <v>3.355</v>
      </c>
    </row>
    <row r="39" spans="4:11" x14ac:dyDescent="0.2">
      <c r="D39" s="7">
        <v>10.199999999999999</v>
      </c>
      <c r="E39" s="7">
        <v>8.1199999999999992</v>
      </c>
      <c r="H39" s="7">
        <v>1.4870000000000001</v>
      </c>
      <c r="I39" s="7">
        <v>2.6429999999999998</v>
      </c>
      <c r="J39" s="7">
        <v>12.382999999999999</v>
      </c>
      <c r="K39" s="7">
        <v>1.917</v>
      </c>
    </row>
    <row r="40" spans="4:11" x14ac:dyDescent="0.2">
      <c r="D40" s="7">
        <v>11.606999999999999</v>
      </c>
      <c r="E40" s="7">
        <v>10.122999999999999</v>
      </c>
      <c r="H40" s="7">
        <v>6.4960000000000004</v>
      </c>
      <c r="I40" s="7">
        <v>1.984</v>
      </c>
      <c r="J40" s="7">
        <v>5.0830000000000002</v>
      </c>
      <c r="K40" s="7">
        <v>12.869</v>
      </c>
    </row>
    <row r="41" spans="4:11" x14ac:dyDescent="0.2">
      <c r="D41" s="7">
        <v>45.899000000000001</v>
      </c>
      <c r="E41" s="7">
        <v>17.643999999999998</v>
      </c>
      <c r="H41" s="7">
        <v>2.9140000000000001</v>
      </c>
      <c r="I41" s="7">
        <v>4.1900000000000004</v>
      </c>
      <c r="J41" s="7">
        <v>2.3719999999999999</v>
      </c>
      <c r="K41" s="7">
        <v>3.5019999999999998</v>
      </c>
    </row>
    <row r="42" spans="4:11" x14ac:dyDescent="0.2">
      <c r="D42" s="7">
        <v>35.917000000000002</v>
      </c>
      <c r="E42" s="7">
        <v>9.1069999999999993</v>
      </c>
      <c r="H42" s="7">
        <v>3.2109999999999999</v>
      </c>
      <c r="I42" s="7">
        <v>0.90200000000000002</v>
      </c>
      <c r="J42" s="7">
        <v>12.173</v>
      </c>
      <c r="K42" s="7">
        <v>4.524</v>
      </c>
    </row>
    <row r="43" spans="4:11" x14ac:dyDescent="0.2">
      <c r="D43" s="7">
        <v>32.243000000000002</v>
      </c>
      <c r="E43" s="7">
        <v>2.9780000000000002</v>
      </c>
      <c r="H43" s="7">
        <v>6.0110000000000001</v>
      </c>
      <c r="I43" s="7">
        <v>1.623</v>
      </c>
      <c r="J43" s="7">
        <v>2.0569999999999999</v>
      </c>
      <c r="K43" s="7">
        <v>4.1459999999999999</v>
      </c>
    </row>
    <row r="44" spans="4:11" x14ac:dyDescent="0.2">
      <c r="D44" s="7">
        <v>1.931</v>
      </c>
      <c r="E44" s="7">
        <v>2.629</v>
      </c>
      <c r="H44" s="7">
        <v>5.4690000000000003</v>
      </c>
      <c r="I44" s="7">
        <v>1.2629999999999999</v>
      </c>
      <c r="J44" s="7">
        <v>2.5249999999999999</v>
      </c>
      <c r="K44" s="7">
        <v>2.8439999999999999</v>
      </c>
    </row>
    <row r="45" spans="4:11" x14ac:dyDescent="0.2">
      <c r="D45" s="7">
        <v>1.155</v>
      </c>
      <c r="E45" s="7">
        <v>5.4169999999999998</v>
      </c>
      <c r="H45" s="7">
        <v>5.3630000000000004</v>
      </c>
      <c r="I45" s="7">
        <v>2.9079999999999999</v>
      </c>
      <c r="J45" s="7">
        <v>4.1269999999999998</v>
      </c>
      <c r="K45" s="7">
        <v>3.2469999999999999</v>
      </c>
    </row>
    <row r="46" spans="4:11" x14ac:dyDescent="0.2">
      <c r="D46" s="7">
        <v>2.1110000000000002</v>
      </c>
      <c r="E46" s="7">
        <v>37.152000000000001</v>
      </c>
      <c r="H46" s="7">
        <v>23.256</v>
      </c>
      <c r="I46" s="7">
        <v>19.100000000000001</v>
      </c>
      <c r="J46" s="7">
        <v>4.6829999999999998</v>
      </c>
      <c r="K46" s="7">
        <v>5.4260000000000002</v>
      </c>
    </row>
    <row r="47" spans="4:11" x14ac:dyDescent="0.2">
      <c r="D47" s="7">
        <v>1.804</v>
      </c>
      <c r="E47" s="7">
        <v>13.276</v>
      </c>
      <c r="H47" s="7">
        <v>2.9359999999999999</v>
      </c>
      <c r="I47" s="7">
        <v>1.804</v>
      </c>
      <c r="J47" s="7">
        <v>16.161999999999999</v>
      </c>
      <c r="K47" s="7">
        <v>2.1110000000000002</v>
      </c>
    </row>
    <row r="48" spans="4:11" x14ac:dyDescent="0.2">
      <c r="D48" s="7">
        <v>1.7110000000000001</v>
      </c>
      <c r="E48" s="7">
        <v>5.9409999999999998</v>
      </c>
      <c r="H48" s="7">
        <v>1.786</v>
      </c>
      <c r="I48" s="7">
        <v>1.4430000000000001</v>
      </c>
      <c r="J48" s="7">
        <v>2.3450000000000002</v>
      </c>
      <c r="K48" s="7">
        <v>2.8</v>
      </c>
    </row>
    <row r="49" spans="4:11" x14ac:dyDescent="0.2">
      <c r="D49" s="7">
        <v>1.21</v>
      </c>
      <c r="E49" s="7">
        <v>2.6040000000000001</v>
      </c>
      <c r="H49" s="7">
        <v>1.02</v>
      </c>
      <c r="I49" s="7">
        <v>0.76500000000000001</v>
      </c>
      <c r="J49" s="7">
        <v>1.3740000000000001</v>
      </c>
      <c r="K49" s="7">
        <v>4.883</v>
      </c>
    </row>
    <row r="50" spans="4:11" x14ac:dyDescent="0.2">
      <c r="D50" s="7">
        <v>1.3129999999999999</v>
      </c>
      <c r="E50" s="7">
        <v>9.8940000000000001</v>
      </c>
      <c r="H50" s="7">
        <v>1.3009999999999999</v>
      </c>
      <c r="I50" s="7">
        <v>0.72199999999999998</v>
      </c>
      <c r="J50" s="7">
        <v>26.227</v>
      </c>
      <c r="K50" s="7">
        <v>3.63</v>
      </c>
    </row>
    <row r="51" spans="4:11" x14ac:dyDescent="0.2">
      <c r="D51" s="7">
        <v>1.097</v>
      </c>
      <c r="E51" s="7">
        <v>2.1669999999999998</v>
      </c>
      <c r="H51" s="7">
        <v>1.097</v>
      </c>
      <c r="I51" s="7">
        <v>3.6520000000000001</v>
      </c>
      <c r="K51" s="7">
        <v>6.97</v>
      </c>
    </row>
    <row r="52" spans="4:11" x14ac:dyDescent="0.2">
      <c r="D52" s="7">
        <v>3.0609999999999999</v>
      </c>
      <c r="E52" s="7">
        <v>32.698999999999998</v>
      </c>
      <c r="H52" s="7">
        <v>1.409</v>
      </c>
      <c r="I52" s="7">
        <v>2.7989999999999999</v>
      </c>
      <c r="K52" s="7">
        <v>1.623</v>
      </c>
    </row>
    <row r="53" spans="4:11" x14ac:dyDescent="0.2">
      <c r="D53" s="7">
        <v>8.9440000000000008</v>
      </c>
      <c r="E53" s="7">
        <v>5.5</v>
      </c>
      <c r="H53" s="7">
        <v>0.90200000000000002</v>
      </c>
      <c r="I53" s="7">
        <v>1.804</v>
      </c>
      <c r="K53" s="7">
        <v>3.4460000000000002</v>
      </c>
    </row>
    <row r="54" spans="4:11" x14ac:dyDescent="0.2">
      <c r="D54" s="7">
        <v>5.2679999999999998</v>
      </c>
      <c r="E54" s="7">
        <v>8.6660000000000004</v>
      </c>
      <c r="H54" s="7">
        <v>2.601</v>
      </c>
      <c r="I54" s="7">
        <v>22.552</v>
      </c>
      <c r="K54" s="7">
        <v>4.0529999999999999</v>
      </c>
    </row>
    <row r="55" spans="4:11" x14ac:dyDescent="0.2">
      <c r="D55" s="7">
        <v>6.6829999999999998</v>
      </c>
      <c r="E55" s="7">
        <v>59.311</v>
      </c>
      <c r="H55" s="7">
        <v>0.97099999999999997</v>
      </c>
      <c r="I55" s="7">
        <v>8.1989999999999998</v>
      </c>
    </row>
    <row r="56" spans="4:11" x14ac:dyDescent="0.2">
      <c r="D56" s="7">
        <v>2.0169999999999999</v>
      </c>
      <c r="H56" s="7">
        <v>0.72199999999999998</v>
      </c>
      <c r="I56" s="7">
        <v>13.672000000000001</v>
      </c>
    </row>
    <row r="57" spans="4:11" x14ac:dyDescent="0.2">
      <c r="D57" s="7">
        <v>3.1030000000000002</v>
      </c>
      <c r="H57" s="7">
        <v>2.5579999999999998</v>
      </c>
      <c r="I57" s="7">
        <v>4.468</v>
      </c>
    </row>
    <row r="58" spans="4:11" x14ac:dyDescent="0.2">
      <c r="D58" s="7">
        <v>4.6100000000000003</v>
      </c>
      <c r="H58" s="7">
        <v>1.5409999999999999</v>
      </c>
      <c r="I58" s="7">
        <v>8.8160000000000007</v>
      </c>
    </row>
    <row r="59" spans="4:11" x14ac:dyDescent="0.2">
      <c r="D59" s="7">
        <v>4.3330000000000002</v>
      </c>
      <c r="H59" s="7">
        <v>3.0680000000000001</v>
      </c>
      <c r="I59" s="7">
        <v>2.8919999999999999</v>
      </c>
    </row>
    <row r="60" spans="4:11" x14ac:dyDescent="0.2">
      <c r="D60" s="7">
        <v>2.5059999999999998</v>
      </c>
      <c r="H60" s="7">
        <v>2.0169999999999999</v>
      </c>
      <c r="I60" s="7">
        <v>8.8550000000000004</v>
      </c>
    </row>
    <row r="61" spans="4:11" x14ac:dyDescent="0.2">
      <c r="D61" s="7">
        <v>26.949000000000002</v>
      </c>
      <c r="H61" s="7">
        <v>3.956</v>
      </c>
      <c r="I61" s="7">
        <v>12.695</v>
      </c>
    </row>
    <row r="62" spans="4:11" x14ac:dyDescent="0.2">
      <c r="D62" s="7">
        <v>8.5310000000000006</v>
      </c>
      <c r="H62" s="7">
        <v>1.9430000000000001</v>
      </c>
      <c r="I62" s="7">
        <v>8.2590000000000003</v>
      </c>
    </row>
    <row r="63" spans="4:11" x14ac:dyDescent="0.2">
      <c r="D63" s="7">
        <v>26.85</v>
      </c>
      <c r="H63" s="7">
        <v>2.1720000000000002</v>
      </c>
      <c r="I63" s="7">
        <v>11.239000000000001</v>
      </c>
    </row>
    <row r="64" spans="4:11" x14ac:dyDescent="0.2">
      <c r="D64" s="7">
        <v>12.621</v>
      </c>
      <c r="H64" s="7">
        <v>1.776</v>
      </c>
      <c r="I64" s="7">
        <v>5.0919999999999996</v>
      </c>
    </row>
    <row r="65" spans="4:9" x14ac:dyDescent="0.2">
      <c r="D65" s="7">
        <v>16.658999999999999</v>
      </c>
      <c r="H65" s="7">
        <v>2.0569999999999999</v>
      </c>
      <c r="I65" s="7">
        <v>1.702</v>
      </c>
    </row>
    <row r="66" spans="4:9" x14ac:dyDescent="0.2">
      <c r="D66" s="7">
        <v>19.920000000000002</v>
      </c>
      <c r="H66" s="7">
        <v>1.5409999999999999</v>
      </c>
      <c r="I66" s="7">
        <v>1.0820000000000001</v>
      </c>
    </row>
    <row r="67" spans="4:9" x14ac:dyDescent="0.2">
      <c r="D67" s="7">
        <v>14.712</v>
      </c>
      <c r="H67" s="7">
        <v>1.3740000000000001</v>
      </c>
      <c r="I67" s="7">
        <v>2.4540000000000002</v>
      </c>
    </row>
    <row r="68" spans="4:9" x14ac:dyDescent="0.2">
      <c r="D68" s="7">
        <v>21.631</v>
      </c>
      <c r="H68" s="7">
        <v>1.2749999999999999</v>
      </c>
      <c r="I68" s="7">
        <v>4.7210000000000001</v>
      </c>
    </row>
    <row r="69" spans="4:9" x14ac:dyDescent="0.2">
      <c r="D69" s="7">
        <v>4.38</v>
      </c>
      <c r="H69" s="7">
        <v>1.0820000000000001</v>
      </c>
    </row>
    <row r="70" spans="4:9" x14ac:dyDescent="0.2">
      <c r="D70" s="7">
        <v>3.968</v>
      </c>
      <c r="H70" s="7">
        <v>4.0049999999999999</v>
      </c>
    </row>
    <row r="71" spans="4:9" x14ac:dyDescent="0.2">
      <c r="D71" s="7">
        <v>1.454</v>
      </c>
      <c r="H71" s="7">
        <v>18.13</v>
      </c>
    </row>
    <row r="72" spans="4:9" x14ac:dyDescent="0.2">
      <c r="D72" s="7">
        <v>1.702</v>
      </c>
      <c r="H72" s="7">
        <v>6.22</v>
      </c>
    </row>
    <row r="73" spans="4:9" x14ac:dyDescent="0.2">
      <c r="D73" s="7">
        <v>1.883</v>
      </c>
      <c r="H73" s="7">
        <v>5.6379999999999999</v>
      </c>
    </row>
    <row r="74" spans="4:9" x14ac:dyDescent="0.2">
      <c r="D74" s="7">
        <v>29.681000000000001</v>
      </c>
      <c r="H74" s="7">
        <v>2.8919999999999999</v>
      </c>
    </row>
    <row r="75" spans="4:9" x14ac:dyDescent="0.2">
      <c r="D75" s="7">
        <v>9.5440000000000005</v>
      </c>
      <c r="H75" s="7">
        <v>1.4870000000000001</v>
      </c>
    </row>
    <row r="76" spans="4:9" x14ac:dyDescent="0.2">
      <c r="D76" s="7">
        <v>6.1040000000000001</v>
      </c>
      <c r="H76" s="7">
        <v>1.4430000000000001</v>
      </c>
    </row>
    <row r="77" spans="4:9" x14ac:dyDescent="0.2">
      <c r="D77" s="7">
        <v>7.5330000000000004</v>
      </c>
      <c r="H77" s="7">
        <v>2.1110000000000002</v>
      </c>
    </row>
    <row r="78" spans="4:9" x14ac:dyDescent="0.2">
      <c r="D78" s="7">
        <v>3.37</v>
      </c>
      <c r="H78" s="7">
        <v>1.9430000000000001</v>
      </c>
    </row>
    <row r="79" spans="4:9" x14ac:dyDescent="0.2">
      <c r="D79" s="7">
        <v>3.6520000000000001</v>
      </c>
      <c r="H79" s="7">
        <v>1.663</v>
      </c>
    </row>
    <row r="80" spans="4:9" x14ac:dyDescent="0.2">
      <c r="D80" s="7">
        <v>4.2220000000000004</v>
      </c>
      <c r="H80" s="7">
        <v>8.875</v>
      </c>
    </row>
    <row r="81" spans="4:8" x14ac:dyDescent="0.2">
      <c r="D81" s="7">
        <v>3.996</v>
      </c>
      <c r="H81" s="7">
        <v>4.0330000000000004</v>
      </c>
    </row>
    <row r="82" spans="4:8" x14ac:dyDescent="0.2">
      <c r="D82" s="7">
        <v>2.8039999999999998</v>
      </c>
      <c r="H82" s="7">
        <v>1.3009999999999999</v>
      </c>
    </row>
    <row r="83" spans="4:8" x14ac:dyDescent="0.2">
      <c r="D83" s="7">
        <v>4.62</v>
      </c>
      <c r="H83" s="7">
        <v>1.55</v>
      </c>
    </row>
    <row r="84" spans="4:8" x14ac:dyDescent="0.2">
      <c r="D84" s="7">
        <v>3.0819999999999999</v>
      </c>
      <c r="H84" s="7">
        <v>1.5409999999999999</v>
      </c>
    </row>
    <row r="85" spans="4:8" x14ac:dyDescent="0.2">
      <c r="D85" s="7">
        <v>5.13</v>
      </c>
      <c r="H85" s="7">
        <v>11.879</v>
      </c>
    </row>
    <row r="86" spans="4:8" x14ac:dyDescent="0.2">
      <c r="D86" s="7">
        <v>5.8230000000000004</v>
      </c>
      <c r="H86" s="7">
        <v>4.9710000000000001</v>
      </c>
    </row>
    <row r="87" spans="4:8" x14ac:dyDescent="0.2">
      <c r="D87" s="7">
        <v>5.5570000000000004</v>
      </c>
      <c r="H87" s="7">
        <v>4.7619999999999996</v>
      </c>
    </row>
    <row r="88" spans="4:8" x14ac:dyDescent="0.2">
      <c r="D88" s="7">
        <v>1.454</v>
      </c>
      <c r="H88" s="7">
        <v>1.883</v>
      </c>
    </row>
    <row r="89" spans="4:8" x14ac:dyDescent="0.2">
      <c r="D89" s="7">
        <v>2.9750000000000001</v>
      </c>
      <c r="H89" s="7">
        <v>1.786</v>
      </c>
    </row>
    <row r="90" spans="4:8" x14ac:dyDescent="0.2">
      <c r="D90" s="7">
        <v>5.165</v>
      </c>
      <c r="H90" s="7">
        <v>3.4409999999999998</v>
      </c>
    </row>
    <row r="91" spans="4:8" x14ac:dyDescent="0.2">
      <c r="D91" s="7">
        <v>11.22</v>
      </c>
      <c r="H91" s="7">
        <v>3.1520000000000001</v>
      </c>
    </row>
    <row r="92" spans="4:8" x14ac:dyDescent="0.2">
      <c r="D92" s="7">
        <v>57.219000000000001</v>
      </c>
      <c r="H92" s="7">
        <v>3.0720000000000001</v>
      </c>
    </row>
    <row r="93" spans="4:8" x14ac:dyDescent="0.2">
      <c r="D93" s="7">
        <v>7.8250000000000002</v>
      </c>
      <c r="H93" s="7">
        <v>3.6059999999999999</v>
      </c>
    </row>
    <row r="94" spans="4:8" x14ac:dyDescent="0.2">
      <c r="D94" s="7">
        <v>7.468</v>
      </c>
      <c r="H94" s="7">
        <v>2.0569999999999999</v>
      </c>
    </row>
    <row r="95" spans="4:8" x14ac:dyDescent="0.2">
      <c r="D95" s="7">
        <v>11.132</v>
      </c>
      <c r="H95" s="7">
        <v>7.2919999999999998</v>
      </c>
    </row>
    <row r="96" spans="4:8" x14ac:dyDescent="0.2">
      <c r="D96" s="7">
        <v>4.2069999999999999</v>
      </c>
      <c r="H96" s="7">
        <v>1.409</v>
      </c>
    </row>
    <row r="97" spans="4:8" x14ac:dyDescent="0.2">
      <c r="D97" s="7">
        <v>5.8730000000000002</v>
      </c>
      <c r="H97" s="7">
        <v>1.9510000000000001</v>
      </c>
    </row>
    <row r="98" spans="4:8" x14ac:dyDescent="0.2">
      <c r="D98" s="7">
        <v>1.663</v>
      </c>
      <c r="H98" s="7">
        <v>39.347000000000001</v>
      </c>
    </row>
    <row r="99" spans="4:8" x14ac:dyDescent="0.2">
      <c r="D99" s="7">
        <v>2.5059999999999998</v>
      </c>
      <c r="H99" s="7">
        <v>1.992</v>
      </c>
    </row>
    <row r="100" spans="4:8" x14ac:dyDescent="0.2">
      <c r="D100" s="7">
        <v>2.165</v>
      </c>
      <c r="H100" s="7">
        <v>10.814</v>
      </c>
    </row>
    <row r="101" spans="4:8" x14ac:dyDescent="0.2">
      <c r="D101" s="7">
        <v>1.2749999999999999</v>
      </c>
      <c r="H101" s="7">
        <v>5.3079999999999998</v>
      </c>
    </row>
    <row r="102" spans="4:8" x14ac:dyDescent="0.2">
      <c r="D102" s="7">
        <v>1.613</v>
      </c>
      <c r="H102" s="7">
        <v>2.5059999999999998</v>
      </c>
    </row>
    <row r="103" spans="4:8" x14ac:dyDescent="0.2">
      <c r="D103" s="7">
        <v>2.8519999999999999</v>
      </c>
      <c r="H103" s="7">
        <v>3.484</v>
      </c>
    </row>
    <row r="104" spans="4:8" x14ac:dyDescent="0.2">
      <c r="D104" s="7">
        <v>4.4550000000000001</v>
      </c>
      <c r="H104" s="7">
        <v>2.706</v>
      </c>
    </row>
    <row r="105" spans="4:8" x14ac:dyDescent="0.2">
      <c r="D105" s="7">
        <v>12.911</v>
      </c>
      <c r="H105" s="7">
        <v>3.3260000000000001</v>
      </c>
    </row>
    <row r="106" spans="4:8" x14ac:dyDescent="0.2">
      <c r="D106" s="7">
        <v>23.428999999999998</v>
      </c>
      <c r="H106" s="7">
        <v>6.6520000000000001</v>
      </c>
    </row>
    <row r="107" spans="4:8" x14ac:dyDescent="0.2">
      <c r="D107" s="7">
        <v>37.280999999999999</v>
      </c>
      <c r="H107" s="7">
        <v>8.1669999999999998</v>
      </c>
    </row>
    <row r="108" spans="4:8" x14ac:dyDescent="0.2">
      <c r="D108" s="7">
        <v>5.6029999999999998</v>
      </c>
      <c r="H108" s="7">
        <v>10.787000000000001</v>
      </c>
    </row>
    <row r="109" spans="4:8" x14ac:dyDescent="0.2">
      <c r="D109" s="7">
        <v>7.8040000000000003</v>
      </c>
      <c r="H109" s="7">
        <v>8.327</v>
      </c>
    </row>
    <row r="110" spans="4:8" x14ac:dyDescent="0.2">
      <c r="D110" s="7">
        <v>7.3250000000000002</v>
      </c>
      <c r="H110" s="7">
        <v>2.165</v>
      </c>
    </row>
    <row r="111" spans="4:8" x14ac:dyDescent="0.2">
      <c r="D111" s="7">
        <v>20.742999999999999</v>
      </c>
      <c r="H111" s="7">
        <v>1.409</v>
      </c>
    </row>
    <row r="112" spans="4:8" x14ac:dyDescent="0.2">
      <c r="D112" s="7">
        <v>4.2859999999999996</v>
      </c>
      <c r="H112" s="7">
        <v>3.8530000000000002</v>
      </c>
    </row>
    <row r="113" spans="4:8" x14ac:dyDescent="0.2">
      <c r="D113" s="7">
        <v>9.8610000000000007</v>
      </c>
      <c r="H113" s="7">
        <v>4.9710000000000001</v>
      </c>
    </row>
    <row r="114" spans="4:8" x14ac:dyDescent="0.2">
      <c r="D114" s="7">
        <v>2.9359999999999999</v>
      </c>
      <c r="H114" s="7">
        <v>4.9539999999999997</v>
      </c>
    </row>
    <row r="115" spans="4:8" x14ac:dyDescent="0.2">
      <c r="D115" s="7">
        <v>3.0720000000000001</v>
      </c>
      <c r="H115" s="7">
        <v>7.3710000000000004</v>
      </c>
    </row>
    <row r="116" spans="4:8" x14ac:dyDescent="0.2">
      <c r="D116" s="7">
        <v>1.7110000000000001</v>
      </c>
      <c r="H116" s="7">
        <v>6.923</v>
      </c>
    </row>
    <row r="117" spans="4:8" x14ac:dyDescent="0.2">
      <c r="D117" s="7">
        <v>8.2989999999999995</v>
      </c>
      <c r="H117" s="7">
        <v>6.29</v>
      </c>
    </row>
    <row r="118" spans="4:8" x14ac:dyDescent="0.2">
      <c r="D118" s="7">
        <v>4.8259999999999996</v>
      </c>
      <c r="H118" s="7">
        <v>5.4589999999999996</v>
      </c>
    </row>
    <row r="119" spans="4:8" x14ac:dyDescent="0.2">
      <c r="D119" s="7">
        <v>9.0709999999999997</v>
      </c>
      <c r="H119" s="7">
        <v>3.4460000000000002</v>
      </c>
    </row>
    <row r="120" spans="4:8" x14ac:dyDescent="0.2">
      <c r="D120" s="7">
        <v>4.1950000000000003</v>
      </c>
      <c r="H120" s="7">
        <v>4.923</v>
      </c>
    </row>
    <row r="121" spans="4:8" x14ac:dyDescent="0.2">
      <c r="D121" s="7">
        <v>4.5839999999999996</v>
      </c>
      <c r="H121" s="7">
        <v>5.4870000000000001</v>
      </c>
    </row>
    <row r="122" spans="4:8" x14ac:dyDescent="0.2">
      <c r="D122" s="7">
        <v>0.97099999999999997</v>
      </c>
      <c r="H122" s="7">
        <v>2.681</v>
      </c>
    </row>
    <row r="123" spans="4:8" x14ac:dyDescent="0.2">
      <c r="D123" s="7">
        <v>5.1360000000000001</v>
      </c>
      <c r="H123" s="7">
        <v>0.51</v>
      </c>
    </row>
    <row r="124" spans="4:8" x14ac:dyDescent="0.2">
      <c r="D124" s="7">
        <v>3.0659999999999998</v>
      </c>
      <c r="H124" s="7">
        <v>1.141</v>
      </c>
    </row>
    <row r="125" spans="4:8" x14ac:dyDescent="0.2">
      <c r="D125" s="7">
        <v>1.623</v>
      </c>
      <c r="H125" s="7">
        <v>1.702</v>
      </c>
    </row>
    <row r="126" spans="4:8" x14ac:dyDescent="0.2">
      <c r="D126" s="7">
        <v>19.571999999999999</v>
      </c>
      <c r="H126" s="7">
        <v>4.5519999999999996</v>
      </c>
    </row>
    <row r="127" spans="4:8" x14ac:dyDescent="0.2">
      <c r="D127" s="7">
        <v>11.891999999999999</v>
      </c>
      <c r="H127" s="7">
        <v>18.713999999999999</v>
      </c>
    </row>
    <row r="128" spans="4:8" x14ac:dyDescent="0.2">
      <c r="D128" s="7">
        <v>17.622</v>
      </c>
      <c r="H128" s="7">
        <v>3.7669999999999999</v>
      </c>
    </row>
    <row r="129" spans="4:8" x14ac:dyDescent="0.2">
      <c r="D129" s="7">
        <v>22.632999999999999</v>
      </c>
      <c r="H129" s="7">
        <v>5.9169999999999998</v>
      </c>
    </row>
    <row r="130" spans="4:8" x14ac:dyDescent="0.2">
      <c r="D130" s="7">
        <v>3.15</v>
      </c>
      <c r="H130" s="7">
        <v>3.7189999999999999</v>
      </c>
    </row>
    <row r="131" spans="4:8" x14ac:dyDescent="0.2">
      <c r="D131" s="7">
        <v>7.5780000000000003</v>
      </c>
      <c r="H131" s="7">
        <v>12.913</v>
      </c>
    </row>
    <row r="132" spans="4:8" x14ac:dyDescent="0.2">
      <c r="D132" s="7">
        <v>8.7070000000000007</v>
      </c>
      <c r="H132" s="7">
        <v>9.4239999999999995</v>
      </c>
    </row>
    <row r="133" spans="4:8" x14ac:dyDescent="0.2">
      <c r="D133" s="7">
        <v>1.3740000000000001</v>
      </c>
      <c r="H133" s="7">
        <v>4.3630000000000004</v>
      </c>
    </row>
    <row r="134" spans="4:8" x14ac:dyDescent="0.2">
      <c r="D134" s="7">
        <v>1.2749999999999999</v>
      </c>
      <c r="H134" s="7">
        <v>9.7769999999999992</v>
      </c>
    </row>
    <row r="135" spans="4:8" x14ac:dyDescent="0.2">
      <c r="D135" s="7">
        <v>1.2749999999999999</v>
      </c>
    </row>
    <row r="136" spans="4:8" x14ac:dyDescent="0.2">
      <c r="D136" s="7">
        <v>1.7110000000000001</v>
      </c>
    </row>
    <row r="137" spans="4:8" x14ac:dyDescent="0.2">
      <c r="D137" s="7">
        <v>1.9510000000000001</v>
      </c>
    </row>
    <row r="138" spans="4:8" x14ac:dyDescent="0.2">
      <c r="D138" s="7">
        <v>1.804</v>
      </c>
    </row>
    <row r="139" spans="4:8" x14ac:dyDescent="0.2">
      <c r="D139" s="7">
        <v>1.4870000000000001</v>
      </c>
    </row>
    <row r="140" spans="4:8" x14ac:dyDescent="0.2">
      <c r="D140" s="7">
        <v>1.454</v>
      </c>
    </row>
    <row r="141" spans="4:8" x14ac:dyDescent="0.2">
      <c r="D141" s="7">
        <v>3.5939999999999999</v>
      </c>
    </row>
    <row r="142" spans="4:8" x14ac:dyDescent="0.2">
      <c r="D142" s="7">
        <v>2.8180000000000001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237CE-BE49-234D-9754-70A40B75243E}">
  <dimension ref="A4:K43"/>
  <sheetViews>
    <sheetView zoomScaleNormal="100" workbookViewId="0">
      <selection activeCell="C4" sqref="C4:K4"/>
    </sheetView>
  </sheetViews>
  <sheetFormatPr baseColWidth="10" defaultColWidth="8.83203125" defaultRowHeight="15" x14ac:dyDescent="0.2"/>
  <cols>
    <col min="1" max="1" width="35.33203125" style="7" bestFit="1" customWidth="1"/>
    <col min="2" max="3" width="17.6640625" style="7" bestFit="1" customWidth="1"/>
    <col min="4" max="5" width="8.83203125" style="7"/>
    <col min="6" max="6" width="12" style="7" bestFit="1" customWidth="1"/>
    <col min="7" max="7" width="8.83203125" style="7"/>
    <col min="8" max="8" width="14.83203125" style="7" bestFit="1" customWidth="1"/>
    <col min="9" max="9" width="22.1640625" style="7" bestFit="1" customWidth="1"/>
    <col min="10" max="10" width="27.1640625" style="7" bestFit="1" customWidth="1"/>
    <col min="11" max="11" width="15.5" style="7" bestFit="1" customWidth="1"/>
    <col min="12" max="16384" width="8.83203125" style="7"/>
  </cols>
  <sheetData>
    <row r="4" spans="1:11" x14ac:dyDescent="0.2">
      <c r="A4" s="32" t="s">
        <v>324</v>
      </c>
      <c r="B4" s="32"/>
      <c r="C4" s="7" t="s">
        <v>325</v>
      </c>
      <c r="D4" s="7" t="s">
        <v>36</v>
      </c>
      <c r="E4" s="7" t="s">
        <v>187</v>
      </c>
      <c r="F4" s="7" t="s">
        <v>282</v>
      </c>
      <c r="G4" s="7" t="s">
        <v>326</v>
      </c>
      <c r="H4" s="7" t="s">
        <v>327</v>
      </c>
      <c r="I4" s="7" t="s">
        <v>328</v>
      </c>
      <c r="J4" s="7" t="s">
        <v>329</v>
      </c>
      <c r="K4" s="7" t="s">
        <v>330</v>
      </c>
    </row>
    <row r="5" spans="1:11" x14ac:dyDescent="0.2">
      <c r="A5" s="32" t="s">
        <v>62</v>
      </c>
      <c r="B5" s="32" t="s">
        <v>254</v>
      </c>
      <c r="C5" s="7">
        <v>68</v>
      </c>
      <c r="D5" s="7">
        <v>69</v>
      </c>
      <c r="E5" s="7">
        <v>42</v>
      </c>
      <c r="F5" s="7">
        <v>24</v>
      </c>
      <c r="G5" s="7">
        <v>25</v>
      </c>
      <c r="H5" s="7">
        <v>49</v>
      </c>
      <c r="I5" s="7">
        <v>34</v>
      </c>
      <c r="J5" s="7">
        <v>36</v>
      </c>
      <c r="K5" s="7">
        <v>4</v>
      </c>
    </row>
    <row r="6" spans="1:11" x14ac:dyDescent="0.2">
      <c r="C6" s="7">
        <v>37</v>
      </c>
      <c r="D6" s="7">
        <v>64</v>
      </c>
      <c r="E6" s="7">
        <v>28</v>
      </c>
      <c r="F6" s="7">
        <v>41</v>
      </c>
      <c r="G6" s="7">
        <v>9</v>
      </c>
      <c r="H6" s="7">
        <v>49</v>
      </c>
      <c r="I6" s="7">
        <v>44</v>
      </c>
      <c r="J6" s="7">
        <v>19</v>
      </c>
      <c r="K6" s="7">
        <v>8</v>
      </c>
    </row>
    <row r="7" spans="1:11" x14ac:dyDescent="0.2">
      <c r="C7" s="7">
        <v>42</v>
      </c>
      <c r="D7" s="7">
        <v>40</v>
      </c>
      <c r="E7" s="7">
        <v>49</v>
      </c>
      <c r="F7" s="7">
        <v>38</v>
      </c>
      <c r="G7" s="7">
        <v>19</v>
      </c>
      <c r="H7" s="7">
        <v>39</v>
      </c>
      <c r="I7" s="7">
        <v>29</v>
      </c>
      <c r="J7" s="7">
        <v>30</v>
      </c>
      <c r="K7" s="7">
        <v>10</v>
      </c>
    </row>
    <row r="8" spans="1:11" x14ac:dyDescent="0.2">
      <c r="C8" s="7">
        <v>37</v>
      </c>
      <c r="D8" s="7">
        <v>52</v>
      </c>
      <c r="E8" s="7">
        <v>14</v>
      </c>
      <c r="F8" s="7">
        <v>30</v>
      </c>
      <c r="G8" s="7">
        <v>34</v>
      </c>
      <c r="H8" s="7">
        <v>42</v>
      </c>
      <c r="I8" s="7">
        <v>14</v>
      </c>
      <c r="J8" s="7">
        <v>34</v>
      </c>
      <c r="K8" s="7">
        <v>37</v>
      </c>
    </row>
    <row r="9" spans="1:11" x14ac:dyDescent="0.2">
      <c r="C9" s="7">
        <v>52</v>
      </c>
      <c r="D9" s="7">
        <v>55</v>
      </c>
      <c r="E9" s="7">
        <v>28</v>
      </c>
      <c r="F9" s="7">
        <v>57</v>
      </c>
      <c r="G9" s="7">
        <v>32</v>
      </c>
      <c r="H9" s="7">
        <v>57</v>
      </c>
      <c r="I9" s="7">
        <v>27</v>
      </c>
      <c r="J9" s="7">
        <v>16</v>
      </c>
      <c r="K9" s="7">
        <v>8</v>
      </c>
    </row>
    <row r="10" spans="1:11" x14ac:dyDescent="0.2">
      <c r="C10" s="7">
        <v>47</v>
      </c>
      <c r="D10" s="7">
        <v>67</v>
      </c>
      <c r="E10" s="7">
        <v>51</v>
      </c>
      <c r="G10" s="7">
        <v>18</v>
      </c>
      <c r="H10" s="7">
        <v>45</v>
      </c>
      <c r="I10" s="7">
        <v>24</v>
      </c>
      <c r="J10" s="7">
        <v>26</v>
      </c>
      <c r="K10" s="7">
        <v>14</v>
      </c>
    </row>
    <row r="11" spans="1:11" x14ac:dyDescent="0.2">
      <c r="C11" s="7">
        <v>48</v>
      </c>
      <c r="D11" s="7">
        <v>62</v>
      </c>
      <c r="E11" s="7">
        <v>23</v>
      </c>
      <c r="G11" s="7">
        <v>15</v>
      </c>
      <c r="H11" s="7">
        <v>52</v>
      </c>
      <c r="I11" s="7">
        <v>34</v>
      </c>
      <c r="J11" s="7">
        <v>18</v>
      </c>
      <c r="K11" s="7">
        <v>2</v>
      </c>
    </row>
    <row r="12" spans="1:11" x14ac:dyDescent="0.2">
      <c r="C12" s="7">
        <v>26</v>
      </c>
      <c r="D12" s="7">
        <v>51</v>
      </c>
      <c r="E12" s="7">
        <v>26</v>
      </c>
      <c r="G12" s="7">
        <v>10</v>
      </c>
      <c r="I12" s="7">
        <v>5</v>
      </c>
      <c r="J12" s="7">
        <v>9</v>
      </c>
      <c r="K12" s="7">
        <v>6</v>
      </c>
    </row>
    <row r="13" spans="1:11" x14ac:dyDescent="0.2">
      <c r="C13" s="7">
        <v>25</v>
      </c>
      <c r="D13" s="7">
        <v>28</v>
      </c>
      <c r="E13" s="7">
        <v>15</v>
      </c>
      <c r="G13" s="7">
        <v>46</v>
      </c>
      <c r="I13" s="7">
        <v>18</v>
      </c>
      <c r="J13" s="7">
        <v>22</v>
      </c>
      <c r="K13" s="7">
        <v>17</v>
      </c>
    </row>
    <row r="14" spans="1:11" x14ac:dyDescent="0.2">
      <c r="C14" s="7">
        <v>25</v>
      </c>
      <c r="D14" s="7">
        <v>80</v>
      </c>
      <c r="E14" s="7">
        <v>9</v>
      </c>
      <c r="G14" s="7">
        <v>29</v>
      </c>
      <c r="I14" s="7">
        <v>9</v>
      </c>
      <c r="J14" s="7">
        <v>59</v>
      </c>
      <c r="K14" s="7">
        <v>15</v>
      </c>
    </row>
    <row r="15" spans="1:11" x14ac:dyDescent="0.2">
      <c r="C15" s="7">
        <v>23</v>
      </c>
      <c r="D15" s="7">
        <v>60</v>
      </c>
      <c r="E15" s="7">
        <v>29</v>
      </c>
      <c r="G15" s="7">
        <v>21</v>
      </c>
      <c r="I15" s="7">
        <v>11</v>
      </c>
      <c r="J15" s="7">
        <v>11</v>
      </c>
      <c r="K15" s="7">
        <v>8</v>
      </c>
    </row>
    <row r="16" spans="1:11" x14ac:dyDescent="0.2">
      <c r="C16" s="7">
        <v>16</v>
      </c>
      <c r="D16" s="7">
        <v>50</v>
      </c>
      <c r="I16" s="7">
        <v>5</v>
      </c>
      <c r="J16" s="7">
        <v>41</v>
      </c>
      <c r="K16" s="7">
        <v>16</v>
      </c>
    </row>
    <row r="17" spans="3:11" x14ac:dyDescent="0.2">
      <c r="C17" s="7">
        <v>31</v>
      </c>
      <c r="D17" s="7">
        <v>24</v>
      </c>
      <c r="I17" s="7">
        <v>38</v>
      </c>
      <c r="J17" s="7">
        <v>15</v>
      </c>
      <c r="K17" s="7">
        <v>14</v>
      </c>
    </row>
    <row r="18" spans="3:11" x14ac:dyDescent="0.2">
      <c r="C18" s="7">
        <v>43</v>
      </c>
      <c r="D18" s="7">
        <v>40</v>
      </c>
      <c r="I18" s="7">
        <v>38</v>
      </c>
      <c r="J18" s="7">
        <v>22</v>
      </c>
    </row>
    <row r="19" spans="3:11" x14ac:dyDescent="0.2">
      <c r="C19" s="7">
        <v>35</v>
      </c>
      <c r="D19" s="7">
        <v>63</v>
      </c>
      <c r="I19" s="7">
        <v>19</v>
      </c>
      <c r="J19" s="7">
        <v>19</v>
      </c>
    </row>
    <row r="20" spans="3:11" x14ac:dyDescent="0.2">
      <c r="C20" s="7">
        <v>50</v>
      </c>
      <c r="D20" s="7">
        <v>71</v>
      </c>
      <c r="I20" s="7">
        <v>5</v>
      </c>
      <c r="J20" s="7">
        <v>26</v>
      </c>
    </row>
    <row r="21" spans="3:11" x14ac:dyDescent="0.2">
      <c r="C21" s="7">
        <v>29</v>
      </c>
      <c r="D21" s="7">
        <v>80</v>
      </c>
      <c r="I21" s="7">
        <v>9</v>
      </c>
      <c r="J21" s="7">
        <v>38</v>
      </c>
    </row>
    <row r="22" spans="3:11" x14ac:dyDescent="0.2">
      <c r="C22" s="7">
        <v>29</v>
      </c>
      <c r="D22" s="7">
        <v>49</v>
      </c>
      <c r="I22" s="7">
        <v>14</v>
      </c>
      <c r="J22" s="7">
        <v>23</v>
      </c>
    </row>
    <row r="23" spans="3:11" x14ac:dyDescent="0.2">
      <c r="C23" s="7">
        <v>43</v>
      </c>
      <c r="D23" s="7">
        <v>33</v>
      </c>
      <c r="I23" s="7">
        <v>19</v>
      </c>
      <c r="J23" s="7">
        <v>41</v>
      </c>
    </row>
    <row r="24" spans="3:11" x14ac:dyDescent="0.2">
      <c r="C24" s="7">
        <v>31</v>
      </c>
      <c r="D24" s="7">
        <v>31</v>
      </c>
      <c r="I24" s="7">
        <v>7</v>
      </c>
      <c r="J24" s="7">
        <v>19</v>
      </c>
    </row>
    <row r="25" spans="3:11" x14ac:dyDescent="0.2">
      <c r="C25" s="7">
        <v>53</v>
      </c>
      <c r="D25" s="7">
        <v>11</v>
      </c>
      <c r="I25" s="7">
        <v>26</v>
      </c>
      <c r="J25" s="7">
        <v>28</v>
      </c>
    </row>
    <row r="26" spans="3:11" x14ac:dyDescent="0.2">
      <c r="C26" s="7">
        <v>28</v>
      </c>
      <c r="D26" s="7">
        <v>13</v>
      </c>
      <c r="I26" s="7">
        <v>20</v>
      </c>
      <c r="J26" s="7">
        <v>44</v>
      </c>
    </row>
    <row r="27" spans="3:11" x14ac:dyDescent="0.2">
      <c r="C27" s="7">
        <v>34</v>
      </c>
      <c r="D27" s="7">
        <v>31</v>
      </c>
      <c r="I27" s="7">
        <v>10</v>
      </c>
      <c r="J27" s="7">
        <v>50</v>
      </c>
    </row>
    <row r="28" spans="3:11" x14ac:dyDescent="0.2">
      <c r="C28" s="7">
        <v>38</v>
      </c>
      <c r="D28" s="7">
        <v>32</v>
      </c>
      <c r="I28" s="7">
        <v>11</v>
      </c>
      <c r="J28" s="7">
        <v>25</v>
      </c>
    </row>
    <row r="29" spans="3:11" x14ac:dyDescent="0.2">
      <c r="C29" s="7">
        <v>16</v>
      </c>
      <c r="D29" s="7">
        <v>11</v>
      </c>
      <c r="I29" s="7">
        <v>18</v>
      </c>
      <c r="J29" s="7">
        <v>47</v>
      </c>
    </row>
    <row r="30" spans="3:11" x14ac:dyDescent="0.2">
      <c r="C30" s="7">
        <v>34</v>
      </c>
      <c r="D30" s="7">
        <v>42</v>
      </c>
      <c r="I30" s="7">
        <v>14</v>
      </c>
      <c r="J30" s="7">
        <v>7</v>
      </c>
    </row>
    <row r="31" spans="3:11" x14ac:dyDescent="0.2">
      <c r="D31" s="7">
        <v>31</v>
      </c>
      <c r="I31" s="7">
        <v>43</v>
      </c>
      <c r="J31" s="7">
        <v>46</v>
      </c>
    </row>
    <row r="32" spans="3:11" x14ac:dyDescent="0.2">
      <c r="D32" s="7">
        <v>24</v>
      </c>
      <c r="I32" s="7">
        <v>51</v>
      </c>
      <c r="J32" s="7">
        <v>68</v>
      </c>
    </row>
    <row r="33" spans="4:10" x14ac:dyDescent="0.2">
      <c r="D33" s="7">
        <v>47</v>
      </c>
      <c r="I33" s="7">
        <v>46</v>
      </c>
      <c r="J33" s="7">
        <v>50</v>
      </c>
    </row>
    <row r="34" spans="4:10" x14ac:dyDescent="0.2">
      <c r="I34" s="7">
        <v>21</v>
      </c>
      <c r="J34" s="7">
        <v>19</v>
      </c>
    </row>
    <row r="35" spans="4:10" x14ac:dyDescent="0.2">
      <c r="I35" s="7">
        <v>28</v>
      </c>
      <c r="J35" s="7">
        <v>37</v>
      </c>
    </row>
    <row r="36" spans="4:10" x14ac:dyDescent="0.2">
      <c r="J36" s="7">
        <v>13</v>
      </c>
    </row>
    <row r="37" spans="4:10" x14ac:dyDescent="0.2">
      <c r="J37" s="7">
        <v>19</v>
      </c>
    </row>
    <row r="38" spans="4:10" x14ac:dyDescent="0.2">
      <c r="J38" s="7">
        <v>29</v>
      </c>
    </row>
    <row r="39" spans="4:10" x14ac:dyDescent="0.2">
      <c r="J39" s="7">
        <v>24</v>
      </c>
    </row>
    <row r="40" spans="4:10" x14ac:dyDescent="0.2">
      <c r="J40" s="7">
        <v>33</v>
      </c>
    </row>
    <row r="41" spans="4:10" x14ac:dyDescent="0.2">
      <c r="J41" s="7">
        <v>19</v>
      </c>
    </row>
    <row r="42" spans="4:10" x14ac:dyDescent="0.2">
      <c r="J42" s="7">
        <v>41</v>
      </c>
    </row>
    <row r="43" spans="4:10" x14ac:dyDescent="0.2">
      <c r="J43" s="7">
        <v>44</v>
      </c>
    </row>
  </sheetData>
  <pageMargins left="0.7" right="0.7" top="0.75" bottom="0.75" header="0.3" footer="0.3"/>
  <pageSetup orientation="portrait" horizontalDpi="1200" verticalDpi="12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ECBC8-3A21-E643-B1D8-EBB1AF33C00D}">
  <dimension ref="A1:N7285"/>
  <sheetViews>
    <sheetView workbookViewId="0">
      <selection activeCell="E1" sqref="E1:E1048576"/>
    </sheetView>
  </sheetViews>
  <sheetFormatPr baseColWidth="10" defaultColWidth="8.83203125" defaultRowHeight="15" x14ac:dyDescent="0.2"/>
  <cols>
    <col min="1" max="4" width="8.83203125" style="7"/>
    <col min="5" max="5" width="13.6640625" style="7" bestFit="1" customWidth="1"/>
    <col min="6" max="6" width="17.6640625" style="7" bestFit="1" customWidth="1"/>
    <col min="7" max="8" width="8.83203125" style="7"/>
    <col min="9" max="9" width="12" style="7" bestFit="1" customWidth="1"/>
    <col min="10" max="10" width="8.83203125" style="7"/>
    <col min="11" max="11" width="14.83203125" style="7" bestFit="1" customWidth="1"/>
    <col min="12" max="12" width="22.1640625" style="7" bestFit="1" customWidth="1"/>
    <col min="13" max="13" width="27.1640625" style="7" bestFit="1" customWidth="1"/>
    <col min="14" max="14" width="15.5" style="7" bestFit="1" customWidth="1"/>
    <col min="15" max="16384" width="8.83203125" style="7"/>
  </cols>
  <sheetData>
    <row r="1" spans="1:14" x14ac:dyDescent="0.2">
      <c r="A1" s="32" t="s">
        <v>331</v>
      </c>
    </row>
    <row r="2" spans="1:14" x14ac:dyDescent="0.2">
      <c r="A2" s="32" t="s">
        <v>62</v>
      </c>
    </row>
    <row r="3" spans="1:14" x14ac:dyDescent="0.2">
      <c r="E3" s="32" t="s">
        <v>315</v>
      </c>
      <c r="F3" s="7" t="s">
        <v>325</v>
      </c>
      <c r="G3" s="7" t="s">
        <v>36</v>
      </c>
      <c r="H3" s="7" t="s">
        <v>187</v>
      </c>
      <c r="I3" s="7" t="s">
        <v>282</v>
      </c>
      <c r="J3" s="7" t="s">
        <v>326</v>
      </c>
      <c r="K3" s="7" t="s">
        <v>327</v>
      </c>
      <c r="L3" s="7" t="s">
        <v>328</v>
      </c>
      <c r="M3" s="7" t="s">
        <v>329</v>
      </c>
      <c r="N3" s="7" t="s">
        <v>330</v>
      </c>
    </row>
    <row r="4" spans="1:14" x14ac:dyDescent="0.2">
      <c r="E4" s="32" t="s">
        <v>332</v>
      </c>
      <c r="F4" s="7">
        <v>16.565000000000001</v>
      </c>
      <c r="G4" s="7">
        <v>3.47</v>
      </c>
      <c r="H4" s="7">
        <v>9.8490000000000002</v>
      </c>
      <c r="I4" s="7">
        <v>0.92</v>
      </c>
      <c r="J4" s="7">
        <v>13.659000000000001</v>
      </c>
      <c r="K4" s="7">
        <v>5.3810000000000002</v>
      </c>
      <c r="L4" s="7">
        <v>4.2460000000000004</v>
      </c>
      <c r="M4" s="7">
        <v>8.8239999999999998</v>
      </c>
      <c r="N4" s="7">
        <v>13.673</v>
      </c>
    </row>
    <row r="5" spans="1:14" x14ac:dyDescent="0.2">
      <c r="F5" s="7">
        <v>4.9080000000000004</v>
      </c>
      <c r="G5" s="7">
        <v>5.6120000000000001</v>
      </c>
      <c r="H5" s="7">
        <v>8.9169999999999998</v>
      </c>
      <c r="I5" s="7">
        <v>1.9430000000000001</v>
      </c>
      <c r="J5" s="7">
        <v>2.601</v>
      </c>
      <c r="K5" s="7">
        <v>9.3610000000000007</v>
      </c>
      <c r="L5" s="7">
        <v>4.1529999999999996</v>
      </c>
      <c r="M5" s="7">
        <v>7.2149999999999999</v>
      </c>
      <c r="N5" s="7">
        <v>3.7010000000000001</v>
      </c>
    </row>
    <row r="6" spans="1:14" x14ac:dyDescent="0.2">
      <c r="F6" s="7">
        <v>5.8170000000000002</v>
      </c>
      <c r="G6" s="7">
        <v>2.4529999999999998</v>
      </c>
      <c r="H6" s="7">
        <v>7.48</v>
      </c>
      <c r="I6" s="7">
        <v>5.3259999999999996</v>
      </c>
      <c r="J6" s="7">
        <v>1.141</v>
      </c>
      <c r="K6" s="7">
        <v>3.972</v>
      </c>
      <c r="L6" s="7">
        <v>2.8180000000000001</v>
      </c>
      <c r="M6" s="7">
        <v>1.883</v>
      </c>
      <c r="N6" s="7">
        <v>2.1040000000000001</v>
      </c>
    </row>
    <row r="7" spans="1:14" x14ac:dyDescent="0.2">
      <c r="F7" s="7">
        <v>6.5579999999999998</v>
      </c>
      <c r="G7" s="7">
        <v>0.90200000000000002</v>
      </c>
      <c r="H7" s="7">
        <v>1.663</v>
      </c>
      <c r="I7" s="7">
        <v>5.1050000000000004</v>
      </c>
      <c r="J7" s="7">
        <v>1.607</v>
      </c>
      <c r="K7" s="7">
        <v>2.9359999999999999</v>
      </c>
      <c r="L7" s="7">
        <v>3.766</v>
      </c>
      <c r="M7" s="7">
        <v>3.0659999999999998</v>
      </c>
      <c r="N7" s="7">
        <v>9.8940000000000001</v>
      </c>
    </row>
    <row r="8" spans="1:14" x14ac:dyDescent="0.2">
      <c r="F8" s="7">
        <v>3.63</v>
      </c>
      <c r="G8" s="7">
        <v>2.427</v>
      </c>
      <c r="H8" s="7">
        <v>1.2749999999999999</v>
      </c>
      <c r="I8" s="7">
        <v>6.7389999999999999</v>
      </c>
      <c r="J8" s="7">
        <v>1.0820000000000001</v>
      </c>
      <c r="K8" s="7">
        <v>0.90200000000000002</v>
      </c>
      <c r="L8" s="7">
        <v>1.4870000000000001</v>
      </c>
      <c r="M8" s="7">
        <v>9.1669999999999998</v>
      </c>
      <c r="N8" s="7">
        <v>11.254</v>
      </c>
    </row>
    <row r="9" spans="1:14" x14ac:dyDescent="0.2">
      <c r="F9" s="7">
        <v>10.976000000000001</v>
      </c>
      <c r="G9" s="7">
        <v>4.7619999999999996</v>
      </c>
      <c r="H9" s="7">
        <v>1.4430000000000001</v>
      </c>
      <c r="I9" s="7">
        <v>2.407</v>
      </c>
      <c r="J9" s="7">
        <v>2.8860000000000001</v>
      </c>
      <c r="K9" s="7">
        <v>2.9359999999999999</v>
      </c>
      <c r="L9" s="7">
        <v>1.21</v>
      </c>
      <c r="M9" s="7">
        <v>1.4430000000000001</v>
      </c>
      <c r="N9" s="7">
        <v>13.138</v>
      </c>
    </row>
    <row r="10" spans="1:14" x14ac:dyDescent="0.2">
      <c r="F10" s="7">
        <v>1.839</v>
      </c>
      <c r="G10" s="7">
        <v>2.194</v>
      </c>
      <c r="H10" s="7">
        <v>1.883</v>
      </c>
      <c r="I10" s="7">
        <v>3.7189999999999999</v>
      </c>
      <c r="J10" s="7">
        <v>1.776</v>
      </c>
      <c r="K10" s="7">
        <v>2.0569999999999999</v>
      </c>
      <c r="L10" s="7">
        <v>1.702</v>
      </c>
      <c r="M10" s="7">
        <v>20.875</v>
      </c>
      <c r="N10" s="7">
        <v>4.2220000000000004</v>
      </c>
    </row>
    <row r="11" spans="1:14" x14ac:dyDescent="0.2">
      <c r="F11" s="7">
        <v>4.3369999999999997</v>
      </c>
      <c r="G11" s="7">
        <v>6.4119999999999999</v>
      </c>
      <c r="H11" s="7">
        <v>0.90200000000000002</v>
      </c>
      <c r="I11" s="7">
        <v>3.7189999999999999</v>
      </c>
      <c r="J11" s="7">
        <v>1.623</v>
      </c>
      <c r="K11" s="7">
        <v>4.226</v>
      </c>
      <c r="L11" s="7">
        <v>2.42</v>
      </c>
      <c r="M11" s="7">
        <v>6.71</v>
      </c>
      <c r="N11" s="7">
        <v>10.641999999999999</v>
      </c>
    </row>
    <row r="12" spans="1:14" x14ac:dyDescent="0.2">
      <c r="F12" s="7">
        <v>3.5019999999999998</v>
      </c>
      <c r="G12" s="7">
        <v>3.2519999999999998</v>
      </c>
      <c r="H12" s="7">
        <v>2.1760000000000002</v>
      </c>
      <c r="I12" s="7">
        <v>5.1050000000000004</v>
      </c>
      <c r="J12" s="7">
        <v>5.57</v>
      </c>
      <c r="K12" s="7">
        <v>3.4649999999999999</v>
      </c>
      <c r="L12" s="7">
        <v>0.92</v>
      </c>
      <c r="M12" s="7">
        <v>2.4529999999999998</v>
      </c>
      <c r="N12" s="7">
        <v>2.1040000000000001</v>
      </c>
    </row>
    <row r="13" spans="1:14" x14ac:dyDescent="0.2">
      <c r="F13" s="7">
        <v>2.1720000000000002</v>
      </c>
      <c r="G13" s="7">
        <v>4.5519999999999996</v>
      </c>
      <c r="H13" s="7">
        <v>4.359</v>
      </c>
      <c r="I13" s="7">
        <v>7.2510000000000003</v>
      </c>
      <c r="J13" s="7">
        <v>4.681</v>
      </c>
      <c r="K13" s="7">
        <v>2.165</v>
      </c>
      <c r="L13" s="7">
        <v>2.3519999999999999</v>
      </c>
      <c r="M13" s="7">
        <v>8.5579999999999998</v>
      </c>
      <c r="N13" s="7">
        <v>3.2519999999999998</v>
      </c>
    </row>
    <row r="14" spans="1:14" x14ac:dyDescent="0.2">
      <c r="F14" s="7">
        <v>3.7530000000000001</v>
      </c>
      <c r="G14" s="7">
        <v>3.63</v>
      </c>
      <c r="H14" s="7">
        <v>3.7890000000000001</v>
      </c>
      <c r="I14" s="7">
        <v>3.7189999999999999</v>
      </c>
      <c r="J14" s="7">
        <v>0.90200000000000002</v>
      </c>
      <c r="K14" s="7">
        <v>1.141</v>
      </c>
      <c r="L14" s="7">
        <v>0.90200000000000002</v>
      </c>
      <c r="M14" s="7">
        <v>4.9530000000000003</v>
      </c>
      <c r="N14" s="7">
        <v>3.2109999999999999</v>
      </c>
    </row>
    <row r="15" spans="1:14" x14ac:dyDescent="0.2">
      <c r="F15" s="7">
        <v>6.05</v>
      </c>
      <c r="G15" s="7">
        <v>2.9140000000000001</v>
      </c>
      <c r="H15" s="7">
        <v>4.0529999999999999</v>
      </c>
      <c r="I15" s="7">
        <v>4.1529999999999996</v>
      </c>
      <c r="J15" s="7">
        <v>2.4529999999999998</v>
      </c>
      <c r="K15" s="7">
        <v>0.72199999999999998</v>
      </c>
      <c r="L15" s="7">
        <v>1.02</v>
      </c>
      <c r="M15" s="7">
        <v>16.48</v>
      </c>
      <c r="N15" s="7">
        <v>3.7530000000000001</v>
      </c>
    </row>
    <row r="16" spans="1:14" x14ac:dyDescent="0.2">
      <c r="F16" s="7">
        <v>7.024</v>
      </c>
      <c r="G16" s="7">
        <v>3.427</v>
      </c>
      <c r="H16" s="7">
        <v>6.5380000000000003</v>
      </c>
      <c r="I16" s="7">
        <v>4.84</v>
      </c>
      <c r="J16" s="7">
        <v>4.5919999999999996</v>
      </c>
      <c r="K16" s="7">
        <v>2.681</v>
      </c>
      <c r="L16" s="7">
        <v>1.409</v>
      </c>
      <c r="M16" s="7">
        <v>30.449000000000002</v>
      </c>
      <c r="N16" s="7">
        <v>6.2140000000000004</v>
      </c>
    </row>
    <row r="17" spans="6:14" x14ac:dyDescent="0.2">
      <c r="F17" s="7">
        <v>3.625</v>
      </c>
      <c r="G17" s="7">
        <v>30.632999999999999</v>
      </c>
      <c r="H17" s="7">
        <v>24.245999999999999</v>
      </c>
      <c r="I17" s="7">
        <v>3.1549999999999998</v>
      </c>
      <c r="J17" s="7">
        <v>2.7320000000000002</v>
      </c>
      <c r="K17" s="7">
        <v>1.633</v>
      </c>
      <c r="L17" s="7">
        <v>0.90200000000000002</v>
      </c>
      <c r="M17" s="7">
        <v>3.7010000000000001</v>
      </c>
      <c r="N17" s="7">
        <v>1.3129999999999999</v>
      </c>
    </row>
    <row r="18" spans="6:14" x14ac:dyDescent="0.2">
      <c r="F18" s="7">
        <v>2.6259999999999999</v>
      </c>
      <c r="G18" s="7">
        <v>3.2919999999999998</v>
      </c>
      <c r="H18" s="7">
        <v>9.907</v>
      </c>
      <c r="I18" s="7">
        <v>13.769</v>
      </c>
      <c r="J18" s="7">
        <v>2.5640000000000001</v>
      </c>
      <c r="K18" s="7">
        <v>1.097</v>
      </c>
      <c r="L18" s="7">
        <v>3.3159999999999998</v>
      </c>
      <c r="M18" s="7">
        <v>1.984</v>
      </c>
      <c r="N18" s="7">
        <v>1.804</v>
      </c>
    </row>
    <row r="19" spans="6:14" x14ac:dyDescent="0.2">
      <c r="F19" s="7">
        <v>5.5570000000000004</v>
      </c>
      <c r="G19" s="7">
        <v>10.147</v>
      </c>
      <c r="H19" s="7">
        <v>5.3869999999999996</v>
      </c>
      <c r="I19" s="7">
        <v>3.714</v>
      </c>
      <c r="J19" s="7">
        <v>1.786</v>
      </c>
      <c r="K19" s="7">
        <v>1.8129999999999999</v>
      </c>
      <c r="L19" s="7">
        <v>7.1</v>
      </c>
      <c r="M19" s="7">
        <v>3.8149999999999999</v>
      </c>
      <c r="N19" s="7">
        <v>3.968</v>
      </c>
    </row>
    <row r="20" spans="6:14" x14ac:dyDescent="0.2">
      <c r="F20" s="7">
        <v>1.623</v>
      </c>
      <c r="G20" s="7">
        <v>1.839</v>
      </c>
      <c r="H20" s="7">
        <v>9.1069999999999993</v>
      </c>
      <c r="I20" s="7">
        <v>2.7530000000000001</v>
      </c>
      <c r="J20" s="7">
        <v>2.681</v>
      </c>
      <c r="K20" s="7">
        <v>6.7190000000000003</v>
      </c>
      <c r="L20" s="7">
        <v>0.36099999999999999</v>
      </c>
      <c r="M20" s="7">
        <v>2.5249999999999999</v>
      </c>
      <c r="N20" s="7">
        <v>4.7450000000000001</v>
      </c>
    </row>
    <row r="21" spans="6:14" x14ac:dyDescent="0.2">
      <c r="F21" s="7">
        <v>10.914</v>
      </c>
      <c r="G21" s="7">
        <v>3.8050000000000002</v>
      </c>
      <c r="H21" s="7">
        <v>12.215</v>
      </c>
      <c r="I21" s="7">
        <v>1.409</v>
      </c>
      <c r="J21" s="7">
        <v>0.97099999999999997</v>
      </c>
      <c r="K21" s="7">
        <v>3.5939999999999999</v>
      </c>
      <c r="L21" s="7">
        <v>0.90200000000000002</v>
      </c>
      <c r="M21" s="7">
        <v>2.0169999999999999</v>
      </c>
      <c r="N21" s="7">
        <v>1.2629999999999999</v>
      </c>
    </row>
    <row r="22" spans="6:14" x14ac:dyDescent="0.2">
      <c r="F22" s="7">
        <v>9.4209999999999994</v>
      </c>
      <c r="G22" s="7">
        <v>4.3440000000000003</v>
      </c>
      <c r="H22" s="7">
        <v>11.95</v>
      </c>
      <c r="I22" s="7">
        <v>3.7879999999999998</v>
      </c>
      <c r="J22" s="7">
        <v>1.839</v>
      </c>
      <c r="K22" s="7">
        <v>4.7220000000000004</v>
      </c>
      <c r="L22" s="7">
        <v>0.54100000000000004</v>
      </c>
      <c r="M22" s="7">
        <v>8.7859999999999996</v>
      </c>
      <c r="N22" s="7">
        <v>3.2269999999999999</v>
      </c>
    </row>
    <row r="23" spans="6:14" x14ac:dyDescent="0.2">
      <c r="F23" s="7">
        <v>5.9630000000000001</v>
      </c>
      <c r="G23" s="7">
        <v>4.1130000000000004</v>
      </c>
      <c r="H23" s="7">
        <v>8.1790000000000003</v>
      </c>
      <c r="I23" s="7">
        <v>4.226</v>
      </c>
      <c r="J23" s="7">
        <v>1.4430000000000001</v>
      </c>
      <c r="K23" s="7">
        <v>1.0820000000000001</v>
      </c>
      <c r="L23" s="7">
        <v>1.409</v>
      </c>
      <c r="M23" s="7">
        <v>2.5510000000000002</v>
      </c>
      <c r="N23" s="7">
        <v>3.1030000000000002</v>
      </c>
    </row>
    <row r="24" spans="6:14" x14ac:dyDescent="0.2">
      <c r="F24" s="7">
        <v>5.6950000000000003</v>
      </c>
      <c r="G24" s="7">
        <v>6.3769999999999998</v>
      </c>
      <c r="H24" s="7">
        <v>8.9570000000000007</v>
      </c>
      <c r="I24" s="7">
        <v>1.883</v>
      </c>
      <c r="J24" s="7">
        <v>1.9430000000000001</v>
      </c>
      <c r="K24" s="7">
        <v>2.4529999999999998</v>
      </c>
      <c r="L24" s="7">
        <v>0.65</v>
      </c>
      <c r="M24" s="7">
        <v>3.2109999999999999</v>
      </c>
      <c r="N24" s="7">
        <v>3.9020000000000001</v>
      </c>
    </row>
    <row r="25" spans="6:14" x14ac:dyDescent="0.2">
      <c r="F25" s="7">
        <v>4.6230000000000002</v>
      </c>
      <c r="G25" s="7">
        <v>3.6120000000000001</v>
      </c>
      <c r="H25" s="7">
        <v>16.029</v>
      </c>
      <c r="I25" s="7">
        <v>3.3889999999999998</v>
      </c>
      <c r="J25" s="7">
        <v>3.2519999999999998</v>
      </c>
      <c r="K25" s="7">
        <v>8.0410000000000004</v>
      </c>
      <c r="L25" s="7">
        <v>0.65</v>
      </c>
      <c r="M25" s="7">
        <v>2.5830000000000002</v>
      </c>
      <c r="N25" s="7">
        <v>12.385</v>
      </c>
    </row>
    <row r="26" spans="6:14" x14ac:dyDescent="0.2">
      <c r="F26" s="7">
        <v>4.5090000000000003</v>
      </c>
      <c r="G26" s="7">
        <v>2.2309999999999999</v>
      </c>
      <c r="H26" s="7">
        <v>31.888000000000002</v>
      </c>
      <c r="I26" s="7">
        <v>7.0350000000000001</v>
      </c>
      <c r="J26" s="7">
        <v>3.0609999999999999</v>
      </c>
      <c r="K26" s="7">
        <v>1.2749999999999999</v>
      </c>
      <c r="L26" s="7">
        <v>0.90200000000000002</v>
      </c>
      <c r="M26" s="7">
        <v>3.835</v>
      </c>
      <c r="N26" s="7">
        <v>1.984</v>
      </c>
    </row>
    <row r="27" spans="6:14" x14ac:dyDescent="0.2">
      <c r="F27" s="7">
        <v>5.4409999999999998</v>
      </c>
      <c r="G27" s="7">
        <v>4.2569999999999997</v>
      </c>
      <c r="H27" s="7">
        <v>61.761000000000003</v>
      </c>
      <c r="I27" s="7">
        <v>6.6150000000000002</v>
      </c>
      <c r="J27" s="7">
        <v>2.1720000000000002</v>
      </c>
      <c r="K27" s="7">
        <v>1.7110000000000001</v>
      </c>
      <c r="L27" s="7">
        <v>0.97099999999999997</v>
      </c>
      <c r="M27" s="7">
        <v>2.9580000000000002</v>
      </c>
      <c r="N27" s="7">
        <v>11.159000000000001</v>
      </c>
    </row>
    <row r="28" spans="6:14" x14ac:dyDescent="0.2">
      <c r="F28" s="7">
        <v>6.3979999999999997</v>
      </c>
      <c r="G28" s="7">
        <v>2.282</v>
      </c>
      <c r="H28" s="7">
        <v>22.077999999999999</v>
      </c>
      <c r="I28" s="7">
        <v>10.702</v>
      </c>
      <c r="J28" s="7">
        <v>8.3149999999999995</v>
      </c>
      <c r="K28" s="7">
        <v>1.2629999999999999</v>
      </c>
      <c r="L28" s="7">
        <v>3.1110000000000002</v>
      </c>
      <c r="M28" s="7">
        <v>2.0569999999999999</v>
      </c>
      <c r="N28" s="7">
        <v>2.8519999999999999</v>
      </c>
    </row>
    <row r="29" spans="6:14" x14ac:dyDescent="0.2">
      <c r="F29" s="7">
        <v>8.423</v>
      </c>
      <c r="G29" s="7">
        <v>2.512</v>
      </c>
      <c r="H29" s="7">
        <v>6.1269999999999998</v>
      </c>
      <c r="I29" s="7">
        <v>10.407</v>
      </c>
      <c r="J29" s="7">
        <v>6.617</v>
      </c>
      <c r="K29" s="7">
        <v>3.3109999999999999</v>
      </c>
      <c r="L29" s="7">
        <v>1.702</v>
      </c>
      <c r="M29" s="7">
        <v>4.1950000000000003</v>
      </c>
      <c r="N29" s="7">
        <v>21.161999999999999</v>
      </c>
    </row>
    <row r="30" spans="6:14" x14ac:dyDescent="0.2">
      <c r="F30" s="7">
        <v>2.9420000000000002</v>
      </c>
      <c r="G30" s="7">
        <v>5.5949999999999998</v>
      </c>
      <c r="H30" s="7">
        <v>5.3540000000000001</v>
      </c>
      <c r="I30" s="7">
        <v>3.7189999999999999</v>
      </c>
      <c r="J30" s="7">
        <v>2.9220000000000002</v>
      </c>
      <c r="K30" s="7">
        <v>4.6929999999999996</v>
      </c>
      <c r="L30" s="7">
        <v>1.141</v>
      </c>
      <c r="M30" s="7">
        <v>2.7469999999999999</v>
      </c>
      <c r="N30" s="7">
        <v>1.984</v>
      </c>
    </row>
    <row r="31" spans="6:14" x14ac:dyDescent="0.2">
      <c r="F31" s="7">
        <v>11.532999999999999</v>
      </c>
      <c r="G31" s="7">
        <v>4.84</v>
      </c>
      <c r="H31" s="7">
        <v>11.25</v>
      </c>
      <c r="I31" s="7">
        <v>8.75</v>
      </c>
      <c r="J31" s="7">
        <v>8.484</v>
      </c>
      <c r="K31" s="7">
        <v>1.883</v>
      </c>
      <c r="L31" s="7">
        <v>1.702</v>
      </c>
      <c r="M31" s="7">
        <v>6.3440000000000003</v>
      </c>
      <c r="N31" s="7">
        <v>3.766</v>
      </c>
    </row>
    <row r="32" spans="6:14" x14ac:dyDescent="0.2">
      <c r="F32" s="7">
        <v>5.5570000000000004</v>
      </c>
      <c r="G32" s="7">
        <v>2.2599999999999998</v>
      </c>
      <c r="H32" s="7">
        <v>7.9059999999999997</v>
      </c>
      <c r="I32" s="7">
        <v>7.5759999999999996</v>
      </c>
      <c r="J32" s="7">
        <v>1.3009999999999999</v>
      </c>
      <c r="K32" s="7">
        <v>3.9020000000000001</v>
      </c>
      <c r="L32" s="7">
        <v>2.601</v>
      </c>
      <c r="M32" s="7">
        <v>2.427</v>
      </c>
      <c r="N32" s="7">
        <v>3.3889999999999998</v>
      </c>
    </row>
    <row r="33" spans="6:14" x14ac:dyDescent="0.2">
      <c r="F33" s="7">
        <v>11.276999999999999</v>
      </c>
      <c r="G33" s="7">
        <v>3.3159999999999998</v>
      </c>
      <c r="H33" s="7">
        <v>18.568999999999999</v>
      </c>
      <c r="I33" s="7">
        <v>7.9880000000000004</v>
      </c>
      <c r="J33" s="7">
        <v>5.7439999999999998</v>
      </c>
      <c r="K33" s="7">
        <v>3.714</v>
      </c>
      <c r="L33" s="7">
        <v>3.6120000000000001</v>
      </c>
      <c r="M33" s="7">
        <v>2.5249999999999999</v>
      </c>
      <c r="N33" s="7">
        <v>2.706</v>
      </c>
    </row>
    <row r="34" spans="6:14" x14ac:dyDescent="0.2">
      <c r="F34" s="7">
        <v>7.26</v>
      </c>
      <c r="G34" s="7">
        <v>4.2220000000000004</v>
      </c>
      <c r="H34" s="7">
        <v>8.7070000000000007</v>
      </c>
      <c r="I34" s="7">
        <v>6.915</v>
      </c>
      <c r="J34" s="7">
        <v>4.3440000000000003</v>
      </c>
      <c r="K34" s="7">
        <v>1.984</v>
      </c>
      <c r="L34" s="7">
        <v>2.5510000000000002</v>
      </c>
      <c r="M34" s="7">
        <v>1.804</v>
      </c>
      <c r="N34" s="7">
        <v>3.6120000000000001</v>
      </c>
    </row>
    <row r="35" spans="6:14" x14ac:dyDescent="0.2">
      <c r="F35" s="7">
        <v>9.2430000000000003</v>
      </c>
      <c r="G35" s="7">
        <v>4.7450000000000001</v>
      </c>
      <c r="H35" s="7">
        <v>3.7530000000000001</v>
      </c>
      <c r="I35" s="7">
        <v>4.117</v>
      </c>
      <c r="J35" s="7">
        <v>4.8029999999999999</v>
      </c>
      <c r="K35" s="7">
        <v>3.2269999999999999</v>
      </c>
      <c r="L35" s="7">
        <v>1.409</v>
      </c>
      <c r="M35" s="7">
        <v>1.633</v>
      </c>
      <c r="N35" s="7">
        <v>5.6349999999999998</v>
      </c>
    </row>
    <row r="36" spans="6:14" x14ac:dyDescent="0.2">
      <c r="F36" s="7">
        <v>2.6259999999999999</v>
      </c>
      <c r="G36" s="7">
        <v>4.9889999999999999</v>
      </c>
      <c r="H36" s="7">
        <v>4.0890000000000004</v>
      </c>
      <c r="I36" s="7">
        <v>3.6789999999999998</v>
      </c>
      <c r="J36" s="7">
        <v>2.31</v>
      </c>
      <c r="K36" s="7">
        <v>3.4649999999999999</v>
      </c>
      <c r="L36" s="7">
        <v>3.0609999999999999</v>
      </c>
      <c r="M36" s="7">
        <v>3.3889999999999998</v>
      </c>
      <c r="N36" s="7">
        <v>1.4430000000000001</v>
      </c>
    </row>
    <row r="37" spans="6:14" x14ac:dyDescent="0.2">
      <c r="F37" s="7">
        <v>8.3460000000000001</v>
      </c>
      <c r="G37" s="7">
        <v>7.3250000000000002</v>
      </c>
      <c r="H37" s="7">
        <v>6.423</v>
      </c>
      <c r="I37" s="7">
        <v>4.84</v>
      </c>
      <c r="J37" s="7">
        <v>3.15</v>
      </c>
      <c r="K37" s="7">
        <v>1.804</v>
      </c>
      <c r="L37" s="7">
        <v>7.2990000000000004</v>
      </c>
      <c r="M37" s="7">
        <v>3.2109999999999999</v>
      </c>
      <c r="N37" s="7">
        <v>3.5019999999999998</v>
      </c>
    </row>
    <row r="38" spans="6:14" x14ac:dyDescent="0.2">
      <c r="F38" s="7">
        <v>5.9960000000000004</v>
      </c>
      <c r="G38" s="7">
        <v>8.8469999999999995</v>
      </c>
      <c r="H38" s="7">
        <v>6.609</v>
      </c>
      <c r="I38" s="7">
        <v>8.34</v>
      </c>
      <c r="J38" s="7">
        <v>3.403</v>
      </c>
      <c r="K38" s="7">
        <v>4.4039999999999999</v>
      </c>
      <c r="L38" s="7">
        <v>1.8129999999999999</v>
      </c>
      <c r="M38" s="7">
        <v>1.702</v>
      </c>
      <c r="N38" s="7">
        <v>2.9860000000000002</v>
      </c>
    </row>
    <row r="39" spans="6:14" x14ac:dyDescent="0.2">
      <c r="F39" s="7">
        <v>6.5039999999999996</v>
      </c>
      <c r="G39" s="7">
        <v>2.5510000000000002</v>
      </c>
      <c r="H39" s="7">
        <v>2.0169999999999999</v>
      </c>
      <c r="I39" s="7">
        <v>3.0880000000000001</v>
      </c>
      <c r="J39" s="7">
        <v>0.72199999999999998</v>
      </c>
      <c r="K39" s="7">
        <v>2.31</v>
      </c>
      <c r="L39" s="7">
        <v>1.4430000000000001</v>
      </c>
      <c r="M39" s="7">
        <v>7.3239999999999998</v>
      </c>
      <c r="N39" s="7">
        <v>3.7189999999999999</v>
      </c>
    </row>
    <row r="40" spans="6:14" x14ac:dyDescent="0.2">
      <c r="F40" s="7">
        <v>3.0880000000000001</v>
      </c>
      <c r="G40" s="7">
        <v>3.1139999999999999</v>
      </c>
      <c r="H40" s="7">
        <v>1.4870000000000001</v>
      </c>
      <c r="I40" s="7">
        <v>2.2599999999999998</v>
      </c>
      <c r="J40" s="7">
        <v>1.992</v>
      </c>
      <c r="K40" s="7">
        <v>2.9079999999999999</v>
      </c>
      <c r="L40" s="7">
        <v>5.7519999999999998</v>
      </c>
      <c r="M40" s="7">
        <v>33.835000000000001</v>
      </c>
      <c r="N40" s="7">
        <v>2.5059999999999998</v>
      </c>
    </row>
    <row r="41" spans="6:14" x14ac:dyDescent="0.2">
      <c r="F41" s="7">
        <v>2.5059999999999998</v>
      </c>
      <c r="G41" s="7">
        <v>3.7919999999999998</v>
      </c>
      <c r="H41" s="7">
        <v>2.5510000000000002</v>
      </c>
      <c r="I41" s="7">
        <v>2.3450000000000002</v>
      </c>
      <c r="J41" s="7">
        <v>2.819</v>
      </c>
      <c r="K41" s="7">
        <v>3.5529999999999999</v>
      </c>
      <c r="L41" s="7">
        <v>0.54100000000000004</v>
      </c>
      <c r="M41" s="7">
        <v>5.7750000000000004</v>
      </c>
      <c r="N41" s="7">
        <v>1.984</v>
      </c>
    </row>
    <row r="42" spans="6:14" x14ac:dyDescent="0.2">
      <c r="F42" s="7">
        <v>2.1110000000000002</v>
      </c>
      <c r="G42" s="7">
        <v>17.193999999999999</v>
      </c>
      <c r="H42" s="7">
        <v>1.4870000000000001</v>
      </c>
      <c r="I42" s="7">
        <v>6.23</v>
      </c>
      <c r="J42" s="7">
        <v>3.5019999999999998</v>
      </c>
      <c r="K42" s="7">
        <v>3.3260000000000001</v>
      </c>
      <c r="L42" s="7">
        <v>1.0820000000000001</v>
      </c>
      <c r="M42" s="7">
        <v>2.0569999999999999</v>
      </c>
      <c r="N42" s="7">
        <v>4.7350000000000003</v>
      </c>
    </row>
    <row r="43" spans="6:14" x14ac:dyDescent="0.2">
      <c r="F43" s="7">
        <v>3.1549999999999998</v>
      </c>
      <c r="G43" s="7">
        <v>7.875</v>
      </c>
      <c r="H43" s="7">
        <v>7.6609999999999996</v>
      </c>
      <c r="I43" s="7">
        <v>5.1680000000000001</v>
      </c>
      <c r="J43" s="7">
        <v>2.5640000000000001</v>
      </c>
      <c r="K43" s="7">
        <v>1.8129999999999999</v>
      </c>
      <c r="L43" s="7">
        <v>1.409</v>
      </c>
      <c r="M43" s="7">
        <v>6.1989999999999998</v>
      </c>
      <c r="N43" s="7">
        <v>1.4430000000000001</v>
      </c>
    </row>
    <row r="44" spans="6:14" x14ac:dyDescent="0.2">
      <c r="F44" s="7">
        <v>5.9589999999999996</v>
      </c>
      <c r="G44" s="7">
        <v>8.2249999999999996</v>
      </c>
      <c r="H44" s="7">
        <v>4.8730000000000002</v>
      </c>
      <c r="I44" s="7">
        <v>4.9000000000000004</v>
      </c>
      <c r="J44" s="7">
        <v>2.4529999999999998</v>
      </c>
      <c r="K44" s="7">
        <v>3.4460000000000002</v>
      </c>
      <c r="L44" s="7">
        <v>1.454</v>
      </c>
      <c r="M44" s="7">
        <v>1.623</v>
      </c>
      <c r="N44" s="7">
        <v>1.2749999999999999</v>
      </c>
    </row>
    <row r="45" spans="6:14" x14ac:dyDescent="0.2">
      <c r="F45" s="7">
        <v>1.623</v>
      </c>
      <c r="G45" s="7">
        <v>2.4529999999999998</v>
      </c>
      <c r="H45" s="7">
        <v>1.663</v>
      </c>
      <c r="I45" s="7">
        <v>3.2519999999999998</v>
      </c>
      <c r="J45" s="7">
        <v>3.835</v>
      </c>
      <c r="K45" s="7">
        <v>4.78</v>
      </c>
      <c r="L45" s="7">
        <v>0.74399999999999999</v>
      </c>
      <c r="M45" s="7">
        <v>20.274999999999999</v>
      </c>
      <c r="N45" s="7">
        <v>1.409</v>
      </c>
    </row>
    <row r="46" spans="6:14" x14ac:dyDescent="0.2">
      <c r="F46" s="7">
        <v>7.1509999999999998</v>
      </c>
      <c r="G46" s="7">
        <v>3.9020000000000001</v>
      </c>
      <c r="H46" s="7">
        <v>5.9770000000000003</v>
      </c>
      <c r="I46" s="7">
        <v>4.9530000000000003</v>
      </c>
      <c r="J46" s="7">
        <v>7.3630000000000004</v>
      </c>
      <c r="K46" s="7">
        <v>1.454</v>
      </c>
      <c r="L46" s="7">
        <v>1.2749999999999999</v>
      </c>
      <c r="M46" s="7">
        <v>10.237</v>
      </c>
      <c r="N46" s="7">
        <v>10.409000000000001</v>
      </c>
    </row>
    <row r="47" spans="6:14" x14ac:dyDescent="0.2">
      <c r="F47" s="7">
        <v>11.276999999999999</v>
      </c>
      <c r="G47" s="7">
        <v>4.9889999999999999</v>
      </c>
      <c r="H47" s="7">
        <v>2.2599999999999998</v>
      </c>
      <c r="I47" s="7">
        <v>3.972</v>
      </c>
      <c r="J47" s="7">
        <v>3.0880000000000001</v>
      </c>
      <c r="K47" s="7">
        <v>2.9359999999999999</v>
      </c>
      <c r="L47" s="7">
        <v>2.3519999999999999</v>
      </c>
      <c r="M47" s="7">
        <v>3.2109999999999999</v>
      </c>
      <c r="N47" s="7">
        <v>9.4160000000000004</v>
      </c>
    </row>
    <row r="48" spans="6:14" x14ac:dyDescent="0.2">
      <c r="F48" s="7">
        <v>2.9140000000000001</v>
      </c>
      <c r="G48" s="7">
        <v>5.7679999999999998</v>
      </c>
      <c r="H48" s="7">
        <v>12.776</v>
      </c>
      <c r="I48" s="7">
        <v>2.194</v>
      </c>
      <c r="J48" s="7">
        <v>1.4430000000000001</v>
      </c>
      <c r="K48" s="7">
        <v>3.9849999999999999</v>
      </c>
      <c r="L48" s="7">
        <v>2.5510000000000002</v>
      </c>
      <c r="M48" s="7">
        <v>0.90200000000000002</v>
      </c>
      <c r="N48" s="7">
        <v>13.597</v>
      </c>
    </row>
    <row r="49" spans="6:14" x14ac:dyDescent="0.2">
      <c r="F49" s="7">
        <v>14.016</v>
      </c>
      <c r="G49" s="7">
        <v>4.0049999999999999</v>
      </c>
      <c r="H49" s="7">
        <v>4.0330000000000004</v>
      </c>
      <c r="I49" s="7">
        <v>3.0720000000000001</v>
      </c>
      <c r="J49" s="7">
        <v>2.9359999999999999</v>
      </c>
      <c r="K49" s="7">
        <v>3.6080000000000001</v>
      </c>
      <c r="L49" s="7">
        <v>2.2599999999999998</v>
      </c>
      <c r="M49" s="7">
        <v>2.3719999999999999</v>
      </c>
      <c r="N49" s="7">
        <v>5.3049999999999997</v>
      </c>
    </row>
    <row r="50" spans="6:14" x14ac:dyDescent="0.2">
      <c r="F50" s="7">
        <v>6.0039999999999996</v>
      </c>
      <c r="G50" s="7">
        <v>7.6909999999999998</v>
      </c>
      <c r="H50" s="7">
        <v>4.8529999999999998</v>
      </c>
      <c r="I50" s="7">
        <v>3.2519999999999998</v>
      </c>
      <c r="J50" s="7">
        <v>2.9079999999999999</v>
      </c>
      <c r="K50" s="7">
        <v>4.1529999999999996</v>
      </c>
      <c r="L50" s="7">
        <v>4.1070000000000002</v>
      </c>
      <c r="M50" s="7">
        <v>3.6120000000000001</v>
      </c>
      <c r="N50" s="7">
        <v>3.3889999999999998</v>
      </c>
    </row>
    <row r="51" spans="6:14" x14ac:dyDescent="0.2">
      <c r="F51" s="7">
        <v>1.9430000000000001</v>
      </c>
      <c r="G51" s="7">
        <v>3.544</v>
      </c>
      <c r="H51" s="7">
        <v>2.8519999999999999</v>
      </c>
      <c r="I51" s="7">
        <v>9.7240000000000002</v>
      </c>
      <c r="J51" s="7">
        <v>2.6259999999999999</v>
      </c>
      <c r="K51" s="7">
        <v>1.776</v>
      </c>
      <c r="L51" s="7">
        <v>2.681</v>
      </c>
      <c r="M51" s="7">
        <v>2.1789999999999998</v>
      </c>
      <c r="N51" s="7">
        <v>1.804</v>
      </c>
    </row>
    <row r="52" spans="6:14" x14ac:dyDescent="0.2">
      <c r="F52" s="7">
        <v>3.0720000000000001</v>
      </c>
      <c r="G52" s="7">
        <v>5.3419999999999996</v>
      </c>
      <c r="H52" s="7">
        <v>10.462999999999999</v>
      </c>
      <c r="I52" s="7">
        <v>2.5249999999999999</v>
      </c>
      <c r="J52" s="7">
        <v>3.4460000000000002</v>
      </c>
      <c r="K52" s="7">
        <v>1.3740000000000001</v>
      </c>
      <c r="L52" s="7">
        <v>0.54100000000000004</v>
      </c>
      <c r="M52" s="7">
        <v>4.3440000000000003</v>
      </c>
      <c r="N52" s="7">
        <v>3.9020000000000001</v>
      </c>
    </row>
    <row r="53" spans="6:14" x14ac:dyDescent="0.2">
      <c r="F53" s="7">
        <v>2.194</v>
      </c>
      <c r="G53" s="7">
        <v>2.6629999999999998</v>
      </c>
      <c r="H53" s="7">
        <v>3.8260000000000001</v>
      </c>
      <c r="I53" s="7">
        <v>1.613</v>
      </c>
      <c r="J53" s="7">
        <v>2.3450000000000002</v>
      </c>
      <c r="K53" s="7">
        <v>4.3369999999999997</v>
      </c>
      <c r="L53" s="7">
        <v>4.5419999999999998</v>
      </c>
      <c r="M53" s="7">
        <v>9.6880000000000006</v>
      </c>
      <c r="N53" s="7">
        <v>3.3260000000000001</v>
      </c>
    </row>
    <row r="54" spans="6:14" x14ac:dyDescent="0.2">
      <c r="F54" s="7">
        <v>7.5549999999999997</v>
      </c>
      <c r="G54" s="7">
        <v>2.681</v>
      </c>
      <c r="H54" s="7">
        <v>15.17</v>
      </c>
      <c r="I54" s="7">
        <v>2.6259999999999999</v>
      </c>
      <c r="J54" s="7">
        <v>5.4379999999999997</v>
      </c>
      <c r="K54" s="7">
        <v>4.4370000000000003</v>
      </c>
      <c r="L54" s="7">
        <v>1.413</v>
      </c>
      <c r="M54" s="7">
        <v>7.36</v>
      </c>
      <c r="N54" s="7">
        <v>4.3289999999999997</v>
      </c>
    </row>
    <row r="55" spans="6:14" x14ac:dyDescent="0.2">
      <c r="F55" s="7">
        <v>7.6630000000000003</v>
      </c>
      <c r="G55" s="7">
        <v>1.804</v>
      </c>
      <c r="H55" s="7">
        <v>2.5510000000000002</v>
      </c>
      <c r="I55" s="7">
        <v>1.552</v>
      </c>
      <c r="J55" s="7">
        <v>2.9750000000000001</v>
      </c>
      <c r="K55" s="7">
        <v>1.454</v>
      </c>
      <c r="L55" s="7">
        <v>3.3380000000000001</v>
      </c>
      <c r="M55" s="7">
        <v>2.1040000000000001</v>
      </c>
      <c r="N55" s="7">
        <v>2.1040000000000001</v>
      </c>
    </row>
    <row r="56" spans="6:14" x14ac:dyDescent="0.2">
      <c r="F56" s="7">
        <v>3.3260000000000001</v>
      </c>
      <c r="G56" s="7">
        <v>2.0169999999999999</v>
      </c>
      <c r="H56" s="7">
        <v>1.141</v>
      </c>
      <c r="I56" s="7">
        <v>2.512</v>
      </c>
      <c r="J56" s="7">
        <v>1.9510000000000001</v>
      </c>
      <c r="K56" s="7">
        <v>4.2110000000000003</v>
      </c>
      <c r="L56" s="7">
        <v>1.21</v>
      </c>
      <c r="M56" s="7">
        <v>2.8180000000000001</v>
      </c>
      <c r="N56" s="7">
        <v>6.8449999999999998</v>
      </c>
    </row>
    <row r="57" spans="6:14" x14ac:dyDescent="0.2">
      <c r="F57" s="7">
        <v>3.484</v>
      </c>
      <c r="G57" s="7">
        <v>4.3630000000000004</v>
      </c>
      <c r="H57" s="7">
        <v>13.676</v>
      </c>
      <c r="I57" s="7">
        <v>1.883</v>
      </c>
      <c r="J57" s="7">
        <v>3.25</v>
      </c>
      <c r="K57" s="7">
        <v>3.4220000000000002</v>
      </c>
      <c r="L57" s="7">
        <v>2.601</v>
      </c>
      <c r="M57" s="7">
        <v>9.4169999999999998</v>
      </c>
      <c r="N57" s="7">
        <v>3.8849999999999998</v>
      </c>
    </row>
    <row r="58" spans="6:14" x14ac:dyDescent="0.2">
      <c r="F58" s="7">
        <v>14.834</v>
      </c>
      <c r="G58" s="7">
        <v>4.1130000000000004</v>
      </c>
      <c r="H58" s="7">
        <v>3.2519999999999998</v>
      </c>
      <c r="I58" s="7">
        <v>4.8570000000000002</v>
      </c>
      <c r="J58" s="7">
        <v>2.75</v>
      </c>
      <c r="K58" s="7">
        <v>5.1269999999999998</v>
      </c>
      <c r="L58" s="7">
        <v>2.0169999999999999</v>
      </c>
      <c r="M58" s="7">
        <v>3.6080000000000001</v>
      </c>
      <c r="N58" s="7">
        <v>2.1720000000000002</v>
      </c>
    </row>
    <row r="59" spans="6:14" x14ac:dyDescent="0.2">
      <c r="F59" s="7">
        <v>6.0609999999999999</v>
      </c>
      <c r="G59" s="7">
        <v>3.3260000000000001</v>
      </c>
      <c r="H59" s="7">
        <v>0.65</v>
      </c>
      <c r="I59" s="7">
        <v>5.2060000000000004</v>
      </c>
      <c r="J59" s="7">
        <v>2.5529999999999999</v>
      </c>
      <c r="K59" s="7">
        <v>3.2919999999999998</v>
      </c>
      <c r="L59" s="7">
        <v>2.9140000000000001</v>
      </c>
      <c r="M59" s="7">
        <v>5.1079999999999997</v>
      </c>
      <c r="N59" s="7">
        <v>1.663</v>
      </c>
    </row>
    <row r="60" spans="6:14" x14ac:dyDescent="0.2">
      <c r="F60" s="7">
        <v>13.353999999999999</v>
      </c>
      <c r="G60" s="7">
        <v>6.78</v>
      </c>
      <c r="H60" s="7">
        <v>1.141</v>
      </c>
      <c r="I60" s="7">
        <v>1.613</v>
      </c>
      <c r="J60" s="7">
        <v>1.841</v>
      </c>
      <c r="K60" s="7">
        <v>1.7110000000000001</v>
      </c>
      <c r="L60" s="7">
        <v>4.008</v>
      </c>
      <c r="M60" s="7">
        <v>3.2269999999999999</v>
      </c>
      <c r="N60" s="7">
        <v>3.4460000000000002</v>
      </c>
    </row>
    <row r="61" spans="6:14" x14ac:dyDescent="0.2">
      <c r="F61" s="7">
        <v>7.0739999999999998</v>
      </c>
      <c r="G61" s="7">
        <v>2.9359999999999999</v>
      </c>
      <c r="H61" s="7">
        <v>7.0720000000000001</v>
      </c>
      <c r="I61" s="7">
        <v>3.2519999999999998</v>
      </c>
      <c r="J61" s="7">
        <v>1.841</v>
      </c>
      <c r="K61" s="7">
        <v>1.613</v>
      </c>
      <c r="L61" s="7">
        <v>1.2629999999999999</v>
      </c>
      <c r="M61" s="7">
        <v>1.4870000000000001</v>
      </c>
      <c r="N61" s="7">
        <v>3.15</v>
      </c>
    </row>
    <row r="62" spans="6:14" x14ac:dyDescent="0.2">
      <c r="F62" s="7">
        <v>3.3889999999999998</v>
      </c>
      <c r="G62" s="7">
        <v>6.2389999999999999</v>
      </c>
      <c r="H62" s="7">
        <v>1.454</v>
      </c>
      <c r="I62" s="7">
        <v>7.2350000000000003</v>
      </c>
      <c r="J62" s="7">
        <v>1.1419999999999999</v>
      </c>
      <c r="K62" s="7">
        <v>2.5830000000000002</v>
      </c>
      <c r="L62" s="7">
        <v>0.40300000000000002</v>
      </c>
      <c r="M62" s="7">
        <v>1.2749999999999999</v>
      </c>
      <c r="N62" s="7">
        <v>2.3450000000000002</v>
      </c>
    </row>
    <row r="63" spans="6:14" x14ac:dyDescent="0.2">
      <c r="F63" s="7">
        <v>3.0019999999999998</v>
      </c>
      <c r="G63" s="7">
        <v>1.917</v>
      </c>
      <c r="H63" s="7">
        <v>0.80700000000000005</v>
      </c>
      <c r="I63" s="7">
        <v>5.5949999999999998</v>
      </c>
      <c r="J63" s="7">
        <v>1.891</v>
      </c>
      <c r="K63" s="7">
        <v>2.427</v>
      </c>
      <c r="L63" s="7">
        <v>2.0569999999999999</v>
      </c>
      <c r="M63" s="7">
        <v>0.36099999999999999</v>
      </c>
      <c r="N63" s="7">
        <v>113.584</v>
      </c>
    </row>
    <row r="64" spans="6:14" x14ac:dyDescent="0.2">
      <c r="F64" s="7">
        <v>3.6520000000000001</v>
      </c>
      <c r="G64" s="7">
        <v>2.4529999999999998</v>
      </c>
      <c r="H64" s="7">
        <v>7.2709999999999999</v>
      </c>
      <c r="I64" s="7">
        <v>2.8519999999999999</v>
      </c>
      <c r="J64" s="7">
        <v>2.1059999999999999</v>
      </c>
      <c r="K64" s="7">
        <v>2.681</v>
      </c>
      <c r="L64" s="7">
        <v>3.2530000000000001</v>
      </c>
      <c r="M64" s="7">
        <v>2.31</v>
      </c>
      <c r="N64" s="7">
        <v>6.78</v>
      </c>
    </row>
    <row r="65" spans="6:14" x14ac:dyDescent="0.2">
      <c r="F65" s="7">
        <v>9.4329999999999998</v>
      </c>
      <c r="G65" s="7">
        <v>1.9430000000000001</v>
      </c>
      <c r="H65" s="7">
        <v>3.024</v>
      </c>
      <c r="I65" s="7">
        <v>3.1030000000000002</v>
      </c>
      <c r="J65" s="7">
        <v>11.978</v>
      </c>
      <c r="K65" s="7">
        <v>4.883</v>
      </c>
      <c r="L65" s="7">
        <v>6.1040000000000001</v>
      </c>
      <c r="M65" s="7">
        <v>1.3009999999999999</v>
      </c>
      <c r="N65" s="7">
        <v>1.0820000000000001</v>
      </c>
    </row>
    <row r="66" spans="6:14" x14ac:dyDescent="0.2">
      <c r="F66" s="7">
        <v>3.3260000000000001</v>
      </c>
      <c r="G66" s="7">
        <v>5.9320000000000004</v>
      </c>
      <c r="H66" s="7">
        <v>8.8819999999999997</v>
      </c>
      <c r="I66" s="7">
        <v>3.8730000000000002</v>
      </c>
      <c r="J66" s="7">
        <v>7.6479999999999997</v>
      </c>
      <c r="K66" s="7">
        <v>2.3290000000000002</v>
      </c>
      <c r="L66" s="7">
        <v>1.552</v>
      </c>
      <c r="M66" s="7">
        <v>3.15</v>
      </c>
      <c r="N66" s="7">
        <v>0.65</v>
      </c>
    </row>
    <row r="67" spans="6:14" x14ac:dyDescent="0.2">
      <c r="F67" s="7">
        <v>5.875</v>
      </c>
      <c r="G67" s="7">
        <v>2.9359999999999999</v>
      </c>
      <c r="H67" s="7">
        <v>4.915</v>
      </c>
      <c r="I67" s="7">
        <v>8.3149999999999995</v>
      </c>
      <c r="J67" s="7">
        <v>6.859</v>
      </c>
      <c r="K67" s="7">
        <v>1.613</v>
      </c>
      <c r="L67" s="7">
        <v>3.7189999999999999</v>
      </c>
      <c r="M67" s="7">
        <v>3.5019999999999998</v>
      </c>
      <c r="N67" s="7">
        <v>4.226</v>
      </c>
    </row>
    <row r="68" spans="6:14" x14ac:dyDescent="0.2">
      <c r="F68" s="7">
        <v>3.4710000000000001</v>
      </c>
      <c r="G68" s="7">
        <v>2.4529999999999998</v>
      </c>
      <c r="H68" s="7">
        <v>8.7360000000000007</v>
      </c>
      <c r="I68" s="7">
        <v>6.819</v>
      </c>
      <c r="J68" s="7">
        <v>7.6130000000000004</v>
      </c>
      <c r="K68" s="7">
        <v>12.069000000000001</v>
      </c>
      <c r="L68" s="7">
        <v>4.069</v>
      </c>
      <c r="M68" s="7">
        <v>5.1929999999999996</v>
      </c>
      <c r="N68" s="7">
        <v>2.9079999999999999</v>
      </c>
    </row>
    <row r="69" spans="6:14" x14ac:dyDescent="0.2">
      <c r="F69" s="7">
        <v>2.0169999999999999</v>
      </c>
      <c r="G69" s="7">
        <v>9.7159999999999993</v>
      </c>
      <c r="H69" s="7">
        <v>3.1030000000000002</v>
      </c>
      <c r="I69" s="7">
        <v>2.8919999999999999</v>
      </c>
      <c r="J69" s="7">
        <v>5.17</v>
      </c>
      <c r="K69" s="7">
        <v>14.94</v>
      </c>
      <c r="L69" s="7">
        <v>5.7089999999999996</v>
      </c>
      <c r="M69" s="7">
        <v>1.984</v>
      </c>
      <c r="N69" s="7">
        <v>1.4430000000000001</v>
      </c>
    </row>
    <row r="70" spans="6:14" x14ac:dyDescent="0.2">
      <c r="F70" s="7">
        <v>1.2629999999999999</v>
      </c>
      <c r="G70" s="7">
        <v>6.5359999999999996</v>
      </c>
      <c r="H70" s="7">
        <v>7.7060000000000004</v>
      </c>
      <c r="I70" s="7">
        <v>1.454</v>
      </c>
      <c r="J70" s="7">
        <v>4.4000000000000004</v>
      </c>
      <c r="K70" s="7">
        <v>13.067</v>
      </c>
      <c r="L70" s="7">
        <v>1.141</v>
      </c>
      <c r="M70" s="7">
        <v>1.454</v>
      </c>
      <c r="N70" s="7">
        <v>2.601</v>
      </c>
    </row>
    <row r="71" spans="6:14" x14ac:dyDescent="0.2">
      <c r="F71" s="7">
        <v>3.8940000000000001</v>
      </c>
      <c r="G71" s="7">
        <v>9.5549999999999997</v>
      </c>
      <c r="H71" s="7">
        <v>5.0789999999999997</v>
      </c>
      <c r="I71" s="7">
        <v>2.3519999999999999</v>
      </c>
      <c r="J71" s="7">
        <v>1.444</v>
      </c>
      <c r="K71" s="7">
        <v>0.80700000000000005</v>
      </c>
      <c r="L71" s="7">
        <v>1.052</v>
      </c>
      <c r="M71" s="7">
        <v>2.5630000000000002</v>
      </c>
      <c r="N71" s="7">
        <v>5.7640000000000002</v>
      </c>
    </row>
    <row r="72" spans="6:14" x14ac:dyDescent="0.2">
      <c r="F72" s="7">
        <v>24.007999999999999</v>
      </c>
      <c r="G72" s="7">
        <v>1.613</v>
      </c>
      <c r="H72" s="7">
        <v>5.3810000000000002</v>
      </c>
      <c r="I72" s="7">
        <v>4.3330000000000002</v>
      </c>
      <c r="J72" s="7">
        <v>1.1419999999999999</v>
      </c>
      <c r="K72" s="7">
        <v>1.5409999999999999</v>
      </c>
      <c r="L72" s="7">
        <v>3.3260000000000001</v>
      </c>
      <c r="M72" s="7">
        <v>2.0569999999999999</v>
      </c>
      <c r="N72" s="7">
        <v>7.5529999999999999</v>
      </c>
    </row>
    <row r="73" spans="6:14" x14ac:dyDescent="0.2">
      <c r="F73" s="7">
        <v>7.1829999999999998</v>
      </c>
      <c r="G73" s="7">
        <v>4.5090000000000003</v>
      </c>
      <c r="H73" s="7">
        <v>3.96</v>
      </c>
      <c r="I73" s="7">
        <v>5.2309999999999999</v>
      </c>
      <c r="J73" s="7">
        <v>1.083</v>
      </c>
      <c r="K73" s="7">
        <v>0.92</v>
      </c>
      <c r="L73" s="7">
        <v>5.2629999999999999</v>
      </c>
      <c r="M73" s="7">
        <v>3.15</v>
      </c>
      <c r="N73" s="7">
        <v>1.663</v>
      </c>
    </row>
    <row r="74" spans="6:14" x14ac:dyDescent="0.2">
      <c r="F74" s="7">
        <v>10.305</v>
      </c>
      <c r="G74" s="7">
        <v>3.0659999999999998</v>
      </c>
      <c r="H74" s="7">
        <v>1.052</v>
      </c>
      <c r="I74" s="7">
        <v>2.9359999999999999</v>
      </c>
      <c r="J74" s="7">
        <v>0.72199999999999998</v>
      </c>
      <c r="K74" s="7">
        <v>0.72199999999999998</v>
      </c>
      <c r="L74" s="7">
        <v>2.8959999999999999</v>
      </c>
      <c r="M74" s="7">
        <v>6.0629999999999997</v>
      </c>
      <c r="N74" s="7">
        <v>1.552</v>
      </c>
    </row>
    <row r="75" spans="6:14" x14ac:dyDescent="0.2">
      <c r="F75" s="7">
        <v>2.532</v>
      </c>
      <c r="G75" s="7">
        <v>4.5519999999999996</v>
      </c>
      <c r="H75" s="7">
        <v>33.262999999999998</v>
      </c>
      <c r="I75" s="7">
        <v>6.2119999999999997</v>
      </c>
      <c r="J75" s="7">
        <v>1.444</v>
      </c>
      <c r="K75" s="7">
        <v>1.052</v>
      </c>
      <c r="L75" s="7">
        <v>19.184999999999999</v>
      </c>
      <c r="M75" s="7">
        <v>1.155</v>
      </c>
      <c r="N75" s="7">
        <v>1.155</v>
      </c>
    </row>
    <row r="76" spans="6:14" x14ac:dyDescent="0.2">
      <c r="F76" s="7">
        <v>4.5199999999999996</v>
      </c>
      <c r="G76" s="7">
        <v>3.15</v>
      </c>
      <c r="H76" s="7">
        <v>58.16</v>
      </c>
      <c r="I76" s="7">
        <v>3.3109999999999999</v>
      </c>
      <c r="J76" s="7">
        <v>2.9780000000000002</v>
      </c>
      <c r="K76" s="7">
        <v>1.141</v>
      </c>
      <c r="L76" s="7">
        <v>1.9510000000000001</v>
      </c>
      <c r="M76" s="7">
        <v>1.454</v>
      </c>
      <c r="N76" s="7">
        <v>14.028</v>
      </c>
    </row>
    <row r="77" spans="6:14" x14ac:dyDescent="0.2">
      <c r="F77" s="7">
        <v>3.573</v>
      </c>
      <c r="G77" s="7">
        <v>1.883</v>
      </c>
      <c r="H77" s="7">
        <v>6.4459999999999997</v>
      </c>
      <c r="I77" s="7">
        <v>2.6629999999999998</v>
      </c>
      <c r="J77" s="7">
        <v>3.9060000000000001</v>
      </c>
      <c r="K77" s="7">
        <v>0.72199999999999998</v>
      </c>
      <c r="L77" s="7">
        <v>2.2309999999999999</v>
      </c>
      <c r="M77" s="7">
        <v>4.4039999999999999</v>
      </c>
      <c r="N77" s="7">
        <v>3.3029999999999999</v>
      </c>
    </row>
    <row r="78" spans="6:14" x14ac:dyDescent="0.2">
      <c r="F78" s="7">
        <v>3.5579999999999998</v>
      </c>
      <c r="G78" s="7">
        <v>2.7120000000000002</v>
      </c>
      <c r="H78" s="7">
        <v>4.3630000000000004</v>
      </c>
      <c r="I78" s="7">
        <v>2.407</v>
      </c>
      <c r="J78" s="7">
        <v>3.4260000000000002</v>
      </c>
      <c r="K78" s="7">
        <v>5.2030000000000003</v>
      </c>
      <c r="L78" s="7">
        <v>1.454</v>
      </c>
      <c r="M78" s="7">
        <v>6.423</v>
      </c>
      <c r="N78" s="7">
        <v>1.663</v>
      </c>
    </row>
    <row r="79" spans="6:14" x14ac:dyDescent="0.2">
      <c r="F79" s="7">
        <v>6.7539999999999996</v>
      </c>
      <c r="G79" s="7">
        <v>2.706</v>
      </c>
      <c r="H79" s="7">
        <v>7.9390000000000001</v>
      </c>
      <c r="I79" s="7">
        <v>2.1720000000000002</v>
      </c>
      <c r="J79" s="7">
        <v>3.3290000000000002</v>
      </c>
      <c r="K79" s="7">
        <v>4.1820000000000004</v>
      </c>
      <c r="L79" s="7">
        <v>5.9829999999999997</v>
      </c>
      <c r="M79" s="7">
        <v>2.2309999999999999</v>
      </c>
      <c r="N79" s="7">
        <v>17.797000000000001</v>
      </c>
    </row>
    <row r="80" spans="6:14" x14ac:dyDescent="0.2">
      <c r="F80" s="7">
        <v>4.5090000000000003</v>
      </c>
      <c r="G80" s="7">
        <v>1.2629999999999999</v>
      </c>
      <c r="H80" s="7">
        <v>6.6740000000000004</v>
      </c>
      <c r="I80" s="7">
        <v>1.7110000000000001</v>
      </c>
      <c r="J80" s="7">
        <v>2.8889999999999998</v>
      </c>
      <c r="K80" s="7">
        <v>6.234</v>
      </c>
      <c r="L80" s="7">
        <v>9.7140000000000004</v>
      </c>
      <c r="M80" s="7">
        <v>7.7709999999999999</v>
      </c>
      <c r="N80" s="7">
        <v>8.1010000000000009</v>
      </c>
    </row>
    <row r="81" spans="6:14" x14ac:dyDescent="0.2">
      <c r="F81" s="7">
        <v>2.5640000000000001</v>
      </c>
      <c r="G81" s="7">
        <v>1.663</v>
      </c>
      <c r="H81" s="7">
        <v>5.9080000000000004</v>
      </c>
      <c r="I81" s="7">
        <v>3.0659999999999998</v>
      </c>
      <c r="J81" s="7">
        <v>2.698</v>
      </c>
      <c r="K81" s="7">
        <v>4.1580000000000004</v>
      </c>
      <c r="L81" s="7">
        <v>5.649</v>
      </c>
      <c r="M81" s="7">
        <v>3.1960000000000002</v>
      </c>
      <c r="N81" s="7">
        <v>4.2460000000000004</v>
      </c>
    </row>
    <row r="82" spans="6:14" x14ac:dyDescent="0.2">
      <c r="F82" s="7">
        <v>2.3519999999999999</v>
      </c>
      <c r="G82" s="7">
        <v>1.155</v>
      </c>
      <c r="H82" s="7">
        <v>11.617000000000001</v>
      </c>
      <c r="I82" s="7">
        <v>1.7110000000000001</v>
      </c>
      <c r="J82" s="7">
        <v>0.80700000000000005</v>
      </c>
      <c r="K82" s="7">
        <v>1.839</v>
      </c>
      <c r="L82" s="7">
        <v>4.5090000000000003</v>
      </c>
      <c r="M82" s="7">
        <v>6.1050000000000004</v>
      </c>
      <c r="N82" s="7">
        <v>2.5640000000000001</v>
      </c>
    </row>
    <row r="83" spans="6:14" x14ac:dyDescent="0.2">
      <c r="F83" s="7">
        <v>7.9240000000000004</v>
      </c>
      <c r="G83" s="7">
        <v>1.992</v>
      </c>
      <c r="H83" s="7">
        <v>5.2590000000000003</v>
      </c>
      <c r="I83" s="7">
        <v>4.0890000000000004</v>
      </c>
      <c r="J83" s="7">
        <v>2.3849999999999998</v>
      </c>
      <c r="K83" s="7">
        <v>2.601</v>
      </c>
      <c r="L83" s="7">
        <v>0.97099999999999997</v>
      </c>
      <c r="M83" s="7">
        <v>6.6180000000000003</v>
      </c>
      <c r="N83" s="7">
        <v>3.1549999999999998</v>
      </c>
    </row>
    <row r="84" spans="6:14" x14ac:dyDescent="0.2">
      <c r="F84" s="7">
        <v>7.5860000000000003</v>
      </c>
      <c r="G84" s="7">
        <v>2.8519999999999999</v>
      </c>
      <c r="H84" s="7">
        <v>4.2110000000000003</v>
      </c>
      <c r="I84" s="7">
        <v>1.3129999999999999</v>
      </c>
      <c r="J84" s="7">
        <v>22.463000000000001</v>
      </c>
      <c r="K84" s="7">
        <v>2.0569999999999999</v>
      </c>
      <c r="L84" s="7">
        <v>1.21</v>
      </c>
      <c r="M84" s="7">
        <v>5.0830000000000002</v>
      </c>
      <c r="N84" s="7">
        <v>2.0569999999999999</v>
      </c>
    </row>
    <row r="85" spans="6:14" x14ac:dyDescent="0.2">
      <c r="F85" s="7">
        <v>11.66</v>
      </c>
      <c r="G85" s="7">
        <v>1.8129999999999999</v>
      </c>
      <c r="H85" s="7">
        <v>23.481000000000002</v>
      </c>
      <c r="I85" s="7">
        <v>4.907</v>
      </c>
      <c r="J85" s="7">
        <v>1.0209999999999999</v>
      </c>
      <c r="K85" s="7">
        <v>1.633</v>
      </c>
      <c r="L85" s="7">
        <v>5.056</v>
      </c>
      <c r="M85" s="7">
        <v>2.9359999999999999</v>
      </c>
      <c r="N85" s="7">
        <v>3.6520000000000001</v>
      </c>
    </row>
    <row r="86" spans="6:14" x14ac:dyDescent="0.2">
      <c r="F86" s="7">
        <v>6.8079999999999998</v>
      </c>
      <c r="G86" s="7">
        <v>4.0529999999999999</v>
      </c>
      <c r="H86" s="7">
        <v>6.4459999999999997</v>
      </c>
      <c r="I86" s="7">
        <v>6.5220000000000002</v>
      </c>
      <c r="J86" s="7">
        <v>1.615</v>
      </c>
      <c r="K86" s="7">
        <v>1.3009999999999999</v>
      </c>
      <c r="L86" s="7">
        <v>0.40300000000000002</v>
      </c>
      <c r="M86" s="7">
        <v>2.31</v>
      </c>
      <c r="N86" s="7">
        <v>2.3450000000000002</v>
      </c>
    </row>
    <row r="87" spans="6:14" x14ac:dyDescent="0.2">
      <c r="F87" s="7">
        <v>6.22</v>
      </c>
      <c r="G87" s="7">
        <v>4.3440000000000003</v>
      </c>
      <c r="H87" s="7">
        <v>4.6230000000000002</v>
      </c>
      <c r="I87" s="7">
        <v>4.5090000000000003</v>
      </c>
      <c r="J87" s="7">
        <v>2.613</v>
      </c>
      <c r="K87" s="7">
        <v>5.6639999999999997</v>
      </c>
      <c r="L87" s="7">
        <v>1.786</v>
      </c>
      <c r="M87" s="7">
        <v>1.3740000000000001</v>
      </c>
      <c r="N87" s="7">
        <v>1.3129999999999999</v>
      </c>
    </row>
    <row r="88" spans="6:14" x14ac:dyDescent="0.2">
      <c r="F88" s="7">
        <v>3.3109999999999999</v>
      </c>
      <c r="G88" s="7">
        <v>4.5540000000000003</v>
      </c>
      <c r="H88" s="7">
        <v>4.0330000000000004</v>
      </c>
      <c r="I88" s="7">
        <v>12.311</v>
      </c>
      <c r="J88" s="7">
        <v>13.888</v>
      </c>
      <c r="K88" s="7">
        <v>2.427</v>
      </c>
      <c r="L88" s="7">
        <v>2.1720000000000002</v>
      </c>
      <c r="M88" s="7">
        <v>2.3519999999999999</v>
      </c>
      <c r="N88" s="7">
        <v>3.15</v>
      </c>
    </row>
    <row r="89" spans="6:14" x14ac:dyDescent="0.2">
      <c r="F89" s="7">
        <v>5.7720000000000002</v>
      </c>
      <c r="G89" s="7">
        <v>0.80700000000000005</v>
      </c>
      <c r="H89" s="7">
        <v>31.873000000000001</v>
      </c>
      <c r="I89" s="7">
        <v>20.446999999999999</v>
      </c>
      <c r="J89" s="7">
        <v>1.806</v>
      </c>
      <c r="K89" s="7">
        <v>9.9870000000000001</v>
      </c>
      <c r="L89" s="7">
        <v>1.8129999999999999</v>
      </c>
      <c r="M89" s="7">
        <v>1.454</v>
      </c>
      <c r="N89" s="7">
        <v>6.0609999999999999</v>
      </c>
    </row>
    <row r="90" spans="6:14" x14ac:dyDescent="0.2">
      <c r="F90" s="7">
        <v>6.133</v>
      </c>
      <c r="G90" s="7">
        <v>9.2149999999999999</v>
      </c>
      <c r="H90" s="7">
        <v>26.527000000000001</v>
      </c>
      <c r="I90" s="7">
        <v>6.3819999999999997</v>
      </c>
      <c r="J90" s="7">
        <v>1.615</v>
      </c>
      <c r="K90" s="7">
        <v>2.3519999999999999</v>
      </c>
      <c r="L90" s="7">
        <v>3.5939999999999999</v>
      </c>
      <c r="M90" s="7">
        <v>2.1040000000000001</v>
      </c>
      <c r="N90" s="7">
        <v>2.202</v>
      </c>
    </row>
    <row r="91" spans="6:14" x14ac:dyDescent="0.2">
      <c r="F91" s="7">
        <v>6.22</v>
      </c>
      <c r="G91" s="7">
        <v>9.2919999999999998</v>
      </c>
      <c r="H91" s="7">
        <v>5.9969999999999999</v>
      </c>
      <c r="I91" s="7">
        <v>6.9039999999999999</v>
      </c>
      <c r="J91" s="7">
        <v>3.96</v>
      </c>
      <c r="K91" s="7">
        <v>8.8059999999999992</v>
      </c>
      <c r="L91" s="7">
        <v>4.4340000000000002</v>
      </c>
      <c r="M91" s="7">
        <v>19.565000000000001</v>
      </c>
      <c r="N91" s="7">
        <v>1.3740000000000001</v>
      </c>
    </row>
    <row r="92" spans="6:14" x14ac:dyDescent="0.2">
      <c r="F92" s="7">
        <v>5.4589999999999996</v>
      </c>
      <c r="G92" s="7">
        <v>1.21</v>
      </c>
      <c r="H92" s="7">
        <v>5.7720000000000002</v>
      </c>
      <c r="I92" s="7">
        <v>6.0469999999999997</v>
      </c>
      <c r="J92" s="7">
        <v>7.0990000000000002</v>
      </c>
      <c r="K92" s="7">
        <v>4.5670000000000002</v>
      </c>
      <c r="L92" s="7">
        <v>1.917</v>
      </c>
      <c r="M92" s="7">
        <v>3.5529999999999999</v>
      </c>
      <c r="N92" s="7">
        <v>0.90200000000000002</v>
      </c>
    </row>
    <row r="93" spans="6:14" x14ac:dyDescent="0.2">
      <c r="F93" s="7">
        <v>4.383</v>
      </c>
      <c r="G93" s="7">
        <v>0.80700000000000005</v>
      </c>
      <c r="H93" s="7">
        <v>3.484</v>
      </c>
      <c r="I93" s="7">
        <v>3.7879999999999998</v>
      </c>
      <c r="J93" s="7">
        <v>1.5309999999999999</v>
      </c>
      <c r="K93" s="7">
        <v>2.4529999999999998</v>
      </c>
      <c r="L93" s="7">
        <v>2.0569999999999999</v>
      </c>
      <c r="M93" s="7">
        <v>2.42</v>
      </c>
      <c r="N93" s="7">
        <v>2.6259999999999999</v>
      </c>
    </row>
    <row r="94" spans="6:14" x14ac:dyDescent="0.2">
      <c r="F94" s="7">
        <v>2.7469999999999999</v>
      </c>
      <c r="G94" s="7">
        <v>9.1259999999999994</v>
      </c>
      <c r="H94" s="7">
        <v>15.143000000000001</v>
      </c>
      <c r="I94" s="7">
        <v>28.291</v>
      </c>
      <c r="J94" s="7">
        <v>0.80700000000000005</v>
      </c>
      <c r="K94" s="7">
        <v>2.31</v>
      </c>
      <c r="L94" s="7">
        <v>3.1909999999999998</v>
      </c>
      <c r="M94" s="7">
        <v>4.0330000000000004</v>
      </c>
      <c r="N94" s="7">
        <v>1.623</v>
      </c>
    </row>
    <row r="95" spans="6:14" x14ac:dyDescent="0.2">
      <c r="F95" s="7">
        <v>2.31</v>
      </c>
      <c r="G95" s="7">
        <v>2.25</v>
      </c>
      <c r="H95" s="7">
        <v>47.470999999999997</v>
      </c>
      <c r="I95" s="7">
        <v>3.86</v>
      </c>
      <c r="J95" s="7">
        <v>8.02</v>
      </c>
      <c r="K95" s="7">
        <v>2.0169999999999999</v>
      </c>
      <c r="L95" s="7">
        <v>2.8180000000000001</v>
      </c>
      <c r="M95" s="7">
        <v>2.7530000000000001</v>
      </c>
      <c r="N95" s="7">
        <v>2.1789999999999998</v>
      </c>
    </row>
    <row r="96" spans="6:14" x14ac:dyDescent="0.2">
      <c r="F96" s="7">
        <v>7.0789999999999997</v>
      </c>
      <c r="G96" s="7">
        <v>3.8730000000000002</v>
      </c>
      <c r="H96" s="7">
        <v>13.701000000000001</v>
      </c>
      <c r="I96" s="7">
        <v>27.440999999999999</v>
      </c>
      <c r="J96" s="7">
        <v>4.149</v>
      </c>
      <c r="K96" s="7">
        <v>1.141</v>
      </c>
      <c r="L96" s="7">
        <v>1.9430000000000001</v>
      </c>
      <c r="M96" s="7">
        <v>1.804</v>
      </c>
      <c r="N96" s="7">
        <v>1.2749999999999999</v>
      </c>
    </row>
    <row r="97" spans="6:14" x14ac:dyDescent="0.2">
      <c r="F97" s="7">
        <v>9.8059999999999992</v>
      </c>
      <c r="G97" s="7">
        <v>3.3159999999999998</v>
      </c>
      <c r="H97" s="7">
        <v>16.140999999999998</v>
      </c>
      <c r="I97" s="7">
        <v>43.896000000000001</v>
      </c>
      <c r="J97" s="7">
        <v>7.2169999999999996</v>
      </c>
      <c r="K97" s="7">
        <v>5.8280000000000003</v>
      </c>
      <c r="L97" s="7">
        <v>4.7060000000000004</v>
      </c>
      <c r="M97" s="7">
        <v>1.21</v>
      </c>
      <c r="N97" s="7">
        <v>1.804</v>
      </c>
    </row>
    <row r="98" spans="6:14" x14ac:dyDescent="0.2">
      <c r="F98" s="7">
        <v>4.1710000000000003</v>
      </c>
      <c r="G98" s="7">
        <v>4.149</v>
      </c>
      <c r="H98" s="7">
        <v>10.766</v>
      </c>
      <c r="I98" s="7">
        <v>3.2519999999999998</v>
      </c>
      <c r="J98" s="7">
        <v>3.1960000000000002</v>
      </c>
      <c r="K98" s="7">
        <v>6.9989999999999997</v>
      </c>
      <c r="L98" s="7">
        <v>2.9079999999999999</v>
      </c>
      <c r="M98" s="7">
        <v>1.613</v>
      </c>
      <c r="N98" s="7">
        <v>2.31</v>
      </c>
    </row>
    <row r="99" spans="6:14" x14ac:dyDescent="0.2">
      <c r="F99" s="7">
        <v>10.987</v>
      </c>
      <c r="G99" s="7">
        <v>3.8959999999999999</v>
      </c>
      <c r="H99" s="7">
        <v>5.6669999999999998</v>
      </c>
      <c r="I99" s="7">
        <v>3.4220000000000002</v>
      </c>
      <c r="J99" s="7">
        <v>2.3519999999999999</v>
      </c>
      <c r="K99" s="7">
        <v>2.8519999999999999</v>
      </c>
      <c r="L99" s="7">
        <v>1.4870000000000001</v>
      </c>
      <c r="M99" s="7">
        <v>1.0820000000000001</v>
      </c>
      <c r="N99" s="7">
        <v>1.786</v>
      </c>
    </row>
    <row r="100" spans="6:14" x14ac:dyDescent="0.2">
      <c r="F100" s="7">
        <v>15.426</v>
      </c>
      <c r="G100" s="7">
        <v>2.9750000000000001</v>
      </c>
      <c r="H100" s="7">
        <v>77.656999999999996</v>
      </c>
      <c r="I100" s="7">
        <v>7.0720000000000001</v>
      </c>
      <c r="J100" s="7">
        <v>3.2519999999999998</v>
      </c>
      <c r="K100" s="7">
        <v>2.9079999999999999</v>
      </c>
      <c r="L100" s="7">
        <v>2.5830000000000002</v>
      </c>
      <c r="M100" s="7">
        <v>2.5059999999999998</v>
      </c>
      <c r="N100" s="7">
        <v>1.3129999999999999</v>
      </c>
    </row>
    <row r="101" spans="6:14" x14ac:dyDescent="0.2">
      <c r="F101" s="7">
        <v>14.818</v>
      </c>
      <c r="G101" s="7">
        <v>4.907</v>
      </c>
      <c r="H101" s="7">
        <v>10.066000000000001</v>
      </c>
      <c r="I101" s="7">
        <v>72.691000000000003</v>
      </c>
      <c r="J101" s="7">
        <v>2.532</v>
      </c>
      <c r="K101" s="7">
        <v>8.3379999999999992</v>
      </c>
      <c r="L101" s="7">
        <v>1.2749999999999999</v>
      </c>
      <c r="M101" s="7">
        <v>2.8519999999999999</v>
      </c>
      <c r="N101" s="7">
        <v>2.5640000000000001</v>
      </c>
    </row>
    <row r="102" spans="6:14" x14ac:dyDescent="0.2">
      <c r="F102" s="7">
        <v>8.8119999999999994</v>
      </c>
      <c r="G102" s="7">
        <v>3.4649999999999999</v>
      </c>
      <c r="H102" s="7">
        <v>4.5090000000000003</v>
      </c>
      <c r="I102" s="7">
        <v>7.0350000000000001</v>
      </c>
      <c r="J102" s="7">
        <v>3.968</v>
      </c>
      <c r="K102" s="7">
        <v>0.65</v>
      </c>
      <c r="L102" s="7">
        <v>1.663</v>
      </c>
      <c r="M102" s="7">
        <v>4.226</v>
      </c>
      <c r="N102" s="7">
        <v>2.1720000000000002</v>
      </c>
    </row>
    <row r="103" spans="6:14" x14ac:dyDescent="0.2">
      <c r="F103" s="7">
        <v>4.4219999999999997</v>
      </c>
      <c r="G103" s="7">
        <v>2.8519999999999999</v>
      </c>
      <c r="H103" s="7">
        <v>4.7210000000000001</v>
      </c>
      <c r="I103" s="7">
        <v>2.165</v>
      </c>
      <c r="J103" s="7">
        <v>6.13</v>
      </c>
      <c r="K103" s="7">
        <v>5.0250000000000004</v>
      </c>
      <c r="L103" s="7">
        <v>1.4430000000000001</v>
      </c>
      <c r="M103" s="7">
        <v>3.6520000000000001</v>
      </c>
      <c r="N103" s="7">
        <v>1.702</v>
      </c>
    </row>
    <row r="104" spans="6:14" x14ac:dyDescent="0.2">
      <c r="F104" s="7">
        <v>2.1040000000000001</v>
      </c>
      <c r="G104" s="7">
        <v>2.1110000000000002</v>
      </c>
      <c r="H104" s="7">
        <v>3.8940000000000001</v>
      </c>
      <c r="I104" s="7">
        <v>3.6080000000000001</v>
      </c>
      <c r="J104" s="7">
        <v>7.3949999999999996</v>
      </c>
      <c r="K104" s="7">
        <v>2.0569999999999999</v>
      </c>
      <c r="L104" s="7">
        <v>1.4870000000000001</v>
      </c>
      <c r="M104" s="7">
        <v>5.8890000000000002</v>
      </c>
      <c r="N104" s="7">
        <v>1.883</v>
      </c>
    </row>
    <row r="105" spans="6:14" x14ac:dyDescent="0.2">
      <c r="F105" s="7">
        <v>2.8860000000000001</v>
      </c>
      <c r="G105" s="7">
        <v>1.3740000000000001</v>
      </c>
      <c r="H105" s="7">
        <v>5.899</v>
      </c>
      <c r="I105" s="7">
        <v>7.0439999999999996</v>
      </c>
      <c r="J105" s="7">
        <v>7.415</v>
      </c>
      <c r="K105" s="7">
        <v>2.7839999999999998</v>
      </c>
      <c r="L105" s="7">
        <v>2.1720000000000002</v>
      </c>
      <c r="M105" s="7">
        <v>12.71</v>
      </c>
      <c r="N105" s="7">
        <v>3.5579999999999998</v>
      </c>
    </row>
    <row r="106" spans="6:14" x14ac:dyDescent="0.2">
      <c r="F106" s="7">
        <v>1.3740000000000001</v>
      </c>
      <c r="G106" s="7">
        <v>1.702</v>
      </c>
      <c r="H106" s="7">
        <v>11.353</v>
      </c>
      <c r="I106" s="7">
        <v>29.279</v>
      </c>
      <c r="J106" s="7">
        <v>2.0569999999999999</v>
      </c>
      <c r="K106" s="7">
        <v>1.7110000000000001</v>
      </c>
      <c r="L106" s="7">
        <v>2.3719999999999999</v>
      </c>
      <c r="M106" s="7">
        <v>2.6629999999999998</v>
      </c>
      <c r="N106" s="7">
        <v>2.1789999999999998</v>
      </c>
    </row>
    <row r="107" spans="6:14" x14ac:dyDescent="0.2">
      <c r="F107" s="7">
        <v>3.7189999999999999</v>
      </c>
      <c r="G107" s="7">
        <v>2.681</v>
      </c>
      <c r="H107" s="7">
        <v>7.5359999999999996</v>
      </c>
      <c r="I107" s="7">
        <v>15.542</v>
      </c>
      <c r="J107" s="7">
        <v>4.8570000000000002</v>
      </c>
      <c r="K107" s="7">
        <v>10.823</v>
      </c>
      <c r="L107" s="7">
        <v>4.1760000000000002</v>
      </c>
      <c r="M107" s="7">
        <v>0.54100000000000004</v>
      </c>
      <c r="N107" s="7">
        <v>2.3450000000000002</v>
      </c>
    </row>
    <row r="108" spans="6:14" x14ac:dyDescent="0.2">
      <c r="F108" s="7">
        <v>5.5570000000000004</v>
      </c>
      <c r="G108" s="7">
        <v>4.3029999999999999</v>
      </c>
      <c r="H108" s="7">
        <v>11.817</v>
      </c>
      <c r="I108" s="7">
        <v>5.1050000000000004</v>
      </c>
      <c r="J108" s="7">
        <v>2.5830000000000002</v>
      </c>
      <c r="K108" s="7">
        <v>2.9079999999999999</v>
      </c>
      <c r="L108" s="7">
        <v>5.2539999999999996</v>
      </c>
      <c r="M108" s="7">
        <v>1.623</v>
      </c>
      <c r="N108" s="7">
        <v>1.917</v>
      </c>
    </row>
    <row r="109" spans="6:14" x14ac:dyDescent="0.2">
      <c r="F109" s="7">
        <v>5.1929999999999996</v>
      </c>
      <c r="G109" s="7">
        <v>1.883</v>
      </c>
      <c r="H109" s="7">
        <v>6.165</v>
      </c>
      <c r="I109" s="7">
        <v>7.6289999999999996</v>
      </c>
      <c r="J109" s="7">
        <v>3.9849999999999999</v>
      </c>
      <c r="K109" s="7">
        <v>5.0510000000000002</v>
      </c>
      <c r="L109" s="7">
        <v>3.6520000000000001</v>
      </c>
      <c r="M109" s="7">
        <v>1.141</v>
      </c>
      <c r="N109" s="7">
        <v>1.0820000000000001</v>
      </c>
    </row>
    <row r="110" spans="6:14" x14ac:dyDescent="0.2">
      <c r="F110" s="7">
        <v>6.6870000000000003</v>
      </c>
      <c r="G110" s="7">
        <v>9.875</v>
      </c>
      <c r="H110" s="7">
        <v>3.8849999999999998</v>
      </c>
      <c r="I110" s="7">
        <v>4.7619999999999996</v>
      </c>
      <c r="J110" s="7">
        <v>2.3719999999999999</v>
      </c>
      <c r="K110" s="7">
        <v>2.282</v>
      </c>
      <c r="L110" s="7">
        <v>3.9020000000000001</v>
      </c>
      <c r="M110" s="7">
        <v>1.776</v>
      </c>
      <c r="N110" s="7">
        <v>16.565000000000001</v>
      </c>
    </row>
    <row r="111" spans="6:14" x14ac:dyDescent="0.2">
      <c r="F111" s="7">
        <v>3.4460000000000002</v>
      </c>
      <c r="G111" s="7">
        <v>18.811</v>
      </c>
      <c r="H111" s="7">
        <v>3.4350000000000001</v>
      </c>
      <c r="I111" s="7">
        <v>4.1529999999999996</v>
      </c>
      <c r="J111" s="7">
        <v>6.133</v>
      </c>
      <c r="K111" s="7">
        <v>3.1030000000000002</v>
      </c>
      <c r="L111" s="7">
        <v>5.2530000000000001</v>
      </c>
      <c r="M111" s="7">
        <v>6.3</v>
      </c>
      <c r="N111" s="7">
        <v>0.54100000000000004</v>
      </c>
    </row>
    <row r="112" spans="6:14" x14ac:dyDescent="0.2">
      <c r="F112" s="7">
        <v>3.7919999999999998</v>
      </c>
      <c r="G112" s="7">
        <v>9.8130000000000006</v>
      </c>
      <c r="H112" s="7">
        <v>24.233000000000001</v>
      </c>
      <c r="I112" s="7">
        <v>3.2109999999999999</v>
      </c>
      <c r="J112" s="7">
        <v>3.2469999999999999</v>
      </c>
      <c r="K112" s="7">
        <v>1.4870000000000001</v>
      </c>
      <c r="L112" s="7">
        <v>10.457000000000001</v>
      </c>
      <c r="M112" s="7">
        <v>5.9960000000000004</v>
      </c>
      <c r="N112" s="7">
        <v>1.3740000000000001</v>
      </c>
    </row>
    <row r="113" spans="6:14" x14ac:dyDescent="0.2">
      <c r="F113" s="7">
        <v>2.1720000000000002</v>
      </c>
      <c r="G113" s="7">
        <v>18.98</v>
      </c>
      <c r="H113" s="7">
        <v>2.1720000000000002</v>
      </c>
      <c r="I113" s="7">
        <v>4.1130000000000004</v>
      </c>
      <c r="J113" s="7">
        <v>4.3440000000000003</v>
      </c>
      <c r="K113" s="7">
        <v>3.96</v>
      </c>
      <c r="L113" s="7">
        <v>7.1879999999999997</v>
      </c>
      <c r="M113" s="7">
        <v>1.2749999999999999</v>
      </c>
      <c r="N113" s="7">
        <v>1.3740000000000001</v>
      </c>
    </row>
    <row r="114" spans="6:14" x14ac:dyDescent="0.2">
      <c r="F114" s="7">
        <v>5.0629999999999997</v>
      </c>
      <c r="G114" s="7">
        <v>6.8570000000000002</v>
      </c>
      <c r="H114" s="7">
        <v>2.2599999999999998</v>
      </c>
      <c r="I114" s="7">
        <v>2.5059999999999998</v>
      </c>
      <c r="J114" s="7">
        <v>2.7839999999999998</v>
      </c>
      <c r="K114" s="7">
        <v>2.202</v>
      </c>
      <c r="L114" s="7">
        <v>1.3740000000000001</v>
      </c>
      <c r="M114" s="7">
        <v>1.917</v>
      </c>
      <c r="N114" s="7">
        <v>6.7329999999999997</v>
      </c>
    </row>
    <row r="115" spans="6:14" x14ac:dyDescent="0.2">
      <c r="F115" s="7">
        <v>2.42</v>
      </c>
      <c r="G115" s="7">
        <v>1.663</v>
      </c>
      <c r="H115" s="7">
        <v>2.9860000000000002</v>
      </c>
      <c r="I115" s="7">
        <v>5.2679999999999998</v>
      </c>
      <c r="J115" s="7">
        <v>4.4550000000000001</v>
      </c>
      <c r="K115" s="7">
        <v>5.0629999999999997</v>
      </c>
      <c r="L115" s="7">
        <v>3.63</v>
      </c>
      <c r="M115" s="7">
        <v>5.7320000000000002</v>
      </c>
      <c r="N115" s="7">
        <v>3.3940000000000001</v>
      </c>
    </row>
    <row r="116" spans="6:14" x14ac:dyDescent="0.2">
      <c r="F116" s="7">
        <v>4.9630000000000001</v>
      </c>
      <c r="G116" s="7">
        <v>2.165</v>
      </c>
      <c r="H116" s="7">
        <v>48.667999999999999</v>
      </c>
      <c r="I116" s="7">
        <v>6.1349999999999998</v>
      </c>
      <c r="J116" s="7">
        <v>5.0759999999999996</v>
      </c>
      <c r="K116" s="7">
        <v>5.9240000000000004</v>
      </c>
      <c r="L116" s="7">
        <v>4.3369999999999997</v>
      </c>
      <c r="M116" s="7">
        <v>7.0739999999999998</v>
      </c>
      <c r="N116" s="7">
        <v>4.6900000000000004</v>
      </c>
    </row>
    <row r="117" spans="6:14" x14ac:dyDescent="0.2">
      <c r="F117" s="7">
        <v>4.2869999999999999</v>
      </c>
      <c r="G117" s="7">
        <v>5.3810000000000002</v>
      </c>
      <c r="H117" s="7">
        <v>65.037999999999997</v>
      </c>
      <c r="I117" s="7">
        <v>3.1960000000000002</v>
      </c>
      <c r="J117" s="7">
        <v>1.623</v>
      </c>
      <c r="K117" s="7">
        <v>6.1280000000000001</v>
      </c>
      <c r="L117" s="7">
        <v>2.8919999999999999</v>
      </c>
      <c r="M117" s="7">
        <v>3.7010000000000001</v>
      </c>
      <c r="N117" s="7">
        <v>3.956</v>
      </c>
    </row>
    <row r="118" spans="6:14" x14ac:dyDescent="0.2">
      <c r="F118" s="7">
        <v>4.8529999999999998</v>
      </c>
      <c r="G118" s="7">
        <v>3.972</v>
      </c>
      <c r="H118" s="7">
        <v>6.3819999999999997</v>
      </c>
      <c r="I118" s="7">
        <v>104.898</v>
      </c>
      <c r="J118" s="7">
        <v>2.282</v>
      </c>
      <c r="K118" s="7">
        <v>2.806</v>
      </c>
      <c r="L118" s="7">
        <v>1.3009999999999999</v>
      </c>
      <c r="M118" s="7">
        <v>3.1960000000000002</v>
      </c>
      <c r="N118" s="7">
        <v>7.0190000000000001</v>
      </c>
    </row>
    <row r="119" spans="6:14" x14ac:dyDescent="0.2">
      <c r="F119" s="7">
        <v>3.1909999999999998</v>
      </c>
      <c r="G119" s="7">
        <v>5.0250000000000004</v>
      </c>
      <c r="H119" s="7">
        <v>8.391</v>
      </c>
      <c r="I119" s="7">
        <v>2.177</v>
      </c>
      <c r="J119" s="7">
        <v>1.552</v>
      </c>
      <c r="K119" s="7">
        <v>4.2220000000000004</v>
      </c>
      <c r="L119" s="7">
        <v>4.9950000000000001</v>
      </c>
      <c r="M119" s="7">
        <v>2.3740000000000001</v>
      </c>
      <c r="N119" s="7">
        <v>0.72199999999999998</v>
      </c>
    </row>
    <row r="120" spans="6:14" x14ac:dyDescent="0.2">
      <c r="F120" s="7">
        <v>8.5540000000000003</v>
      </c>
      <c r="G120" s="7">
        <v>3.2269999999999999</v>
      </c>
      <c r="H120" s="7">
        <v>4.8570000000000002</v>
      </c>
      <c r="I120" s="7">
        <v>2.3519999999999999</v>
      </c>
      <c r="J120" s="7">
        <v>2.1720000000000002</v>
      </c>
      <c r="K120" s="7">
        <v>3.7010000000000001</v>
      </c>
      <c r="L120" s="7">
        <v>1.3129999999999999</v>
      </c>
      <c r="M120" s="7">
        <v>7.2229999999999999</v>
      </c>
      <c r="N120" s="7">
        <v>0.54100000000000004</v>
      </c>
    </row>
    <row r="121" spans="6:14" x14ac:dyDescent="0.2">
      <c r="F121" s="7">
        <v>7.6509999999999998</v>
      </c>
      <c r="G121" s="7">
        <v>4.62</v>
      </c>
      <c r="H121" s="7">
        <v>19.198</v>
      </c>
      <c r="I121" s="7">
        <v>4.7039999999999997</v>
      </c>
      <c r="J121" s="7">
        <v>2.31</v>
      </c>
      <c r="K121" s="7">
        <v>2.194</v>
      </c>
      <c r="L121" s="7">
        <v>3.3170000000000002</v>
      </c>
      <c r="M121" s="7">
        <v>12.262</v>
      </c>
      <c r="N121" s="7">
        <v>0.56999999999999995</v>
      </c>
    </row>
    <row r="122" spans="6:14" x14ac:dyDescent="0.2">
      <c r="F122" s="7">
        <v>4.5199999999999996</v>
      </c>
      <c r="G122" s="7">
        <v>1.804</v>
      </c>
      <c r="H122" s="7">
        <v>4.5179999999999998</v>
      </c>
      <c r="I122" s="7">
        <v>12.426</v>
      </c>
      <c r="J122" s="7">
        <v>8.2989999999999995</v>
      </c>
      <c r="K122" s="7">
        <v>7.3840000000000003</v>
      </c>
      <c r="L122" s="7">
        <v>3.5659999999999998</v>
      </c>
      <c r="M122" s="7">
        <v>2.823</v>
      </c>
      <c r="N122" s="7">
        <v>1.3129999999999999</v>
      </c>
    </row>
    <row r="123" spans="6:14" x14ac:dyDescent="0.2">
      <c r="F123" s="7">
        <v>4.9530000000000003</v>
      </c>
      <c r="G123" s="7">
        <v>3.2469999999999999</v>
      </c>
      <c r="H123" s="7">
        <v>1.7110000000000001</v>
      </c>
      <c r="I123" s="7">
        <v>4.0529999999999999</v>
      </c>
      <c r="J123" s="7">
        <v>1.984</v>
      </c>
      <c r="K123" s="7">
        <v>3.6949999999999998</v>
      </c>
      <c r="L123" s="7">
        <v>8.9499999999999993</v>
      </c>
      <c r="M123" s="7">
        <v>46.628</v>
      </c>
      <c r="N123" s="7">
        <v>1.052</v>
      </c>
    </row>
    <row r="124" spans="6:14" x14ac:dyDescent="0.2">
      <c r="F124" s="7">
        <v>3.0609999999999999</v>
      </c>
      <c r="G124" s="7">
        <v>2.1720000000000002</v>
      </c>
      <c r="H124" s="7">
        <v>1.052</v>
      </c>
      <c r="I124" s="7">
        <v>8.9570000000000007</v>
      </c>
      <c r="J124" s="7">
        <v>3.0819999999999999</v>
      </c>
      <c r="K124" s="7">
        <v>4.3109999999999999</v>
      </c>
      <c r="L124" s="7">
        <v>27.779</v>
      </c>
      <c r="M124" s="7">
        <v>5.5330000000000004</v>
      </c>
      <c r="N124" s="7">
        <v>2.9079999999999999</v>
      </c>
    </row>
    <row r="125" spans="6:14" x14ac:dyDescent="0.2">
      <c r="F125" s="7">
        <v>4.3440000000000003</v>
      </c>
      <c r="G125" s="7">
        <v>12.769</v>
      </c>
      <c r="H125" s="7">
        <v>2.5649999999999999</v>
      </c>
      <c r="I125" s="7">
        <v>13.308999999999999</v>
      </c>
      <c r="J125" s="7">
        <v>4.069</v>
      </c>
      <c r="K125" s="7">
        <v>13.752000000000001</v>
      </c>
      <c r="L125" s="7">
        <v>4.524</v>
      </c>
      <c r="M125" s="7">
        <v>6.9059999999999997</v>
      </c>
      <c r="N125" s="7">
        <v>2.9580000000000002</v>
      </c>
    </row>
    <row r="126" spans="6:14" x14ac:dyDescent="0.2">
      <c r="F126" s="7">
        <v>2.4529999999999998</v>
      </c>
      <c r="G126" s="7">
        <v>13.529</v>
      </c>
      <c r="H126" s="7">
        <v>4.2759999999999998</v>
      </c>
      <c r="I126" s="7">
        <v>14.308</v>
      </c>
      <c r="J126" s="7">
        <v>1.155</v>
      </c>
      <c r="K126" s="7">
        <v>6.17</v>
      </c>
      <c r="L126" s="7">
        <v>3.714</v>
      </c>
      <c r="M126" s="7">
        <v>1.613</v>
      </c>
      <c r="N126" s="7">
        <v>1.097</v>
      </c>
    </row>
    <row r="127" spans="6:14" x14ac:dyDescent="0.2">
      <c r="F127" s="7">
        <v>2.7530000000000001</v>
      </c>
      <c r="G127" s="7">
        <v>17.145</v>
      </c>
      <c r="H127" s="7">
        <v>2.5640000000000001</v>
      </c>
      <c r="I127" s="7">
        <v>11.052</v>
      </c>
      <c r="J127" s="7">
        <v>2.0169999999999999</v>
      </c>
      <c r="K127" s="7">
        <v>2.9079999999999999</v>
      </c>
      <c r="L127" s="7">
        <v>2.5640000000000001</v>
      </c>
      <c r="M127" s="7">
        <v>17.29</v>
      </c>
      <c r="N127" s="7">
        <v>2.9359999999999999</v>
      </c>
    </row>
    <row r="128" spans="6:14" x14ac:dyDescent="0.2">
      <c r="F128" s="7">
        <v>1.623</v>
      </c>
      <c r="G128" s="7">
        <v>15.022</v>
      </c>
      <c r="H128" s="7">
        <v>3.1909999999999998</v>
      </c>
      <c r="I128" s="7">
        <v>23.606000000000002</v>
      </c>
      <c r="J128" s="7">
        <v>2.165</v>
      </c>
      <c r="K128" s="7">
        <v>2.9140000000000001</v>
      </c>
      <c r="L128" s="7">
        <v>5.6470000000000002</v>
      </c>
      <c r="M128" s="7">
        <v>13.098000000000001</v>
      </c>
      <c r="N128" s="7">
        <v>4.7469999999999999</v>
      </c>
    </row>
    <row r="129" spans="6:14" x14ac:dyDescent="0.2">
      <c r="F129" s="7">
        <v>3.4319999999999999</v>
      </c>
      <c r="G129" s="7">
        <v>4.2569999999999997</v>
      </c>
      <c r="H129" s="7">
        <v>3.0720000000000001</v>
      </c>
      <c r="I129" s="7">
        <v>23.923999999999999</v>
      </c>
      <c r="J129" s="7">
        <v>4.4039999999999999</v>
      </c>
      <c r="K129" s="7">
        <v>1.097</v>
      </c>
      <c r="L129" s="7">
        <v>4.0529999999999999</v>
      </c>
      <c r="M129" s="7">
        <v>8.1389999999999993</v>
      </c>
      <c r="N129" s="7">
        <v>0.36099999999999999</v>
      </c>
    </row>
    <row r="130" spans="6:14" x14ac:dyDescent="0.2">
      <c r="F130" s="7">
        <v>3.2109999999999999</v>
      </c>
      <c r="G130" s="7">
        <v>9.407</v>
      </c>
      <c r="H130" s="7">
        <v>2.347</v>
      </c>
      <c r="I130" s="7">
        <v>13.02</v>
      </c>
      <c r="J130" s="7">
        <v>3.2519999999999998</v>
      </c>
      <c r="K130" s="7">
        <v>1.4430000000000001</v>
      </c>
      <c r="L130" s="7">
        <v>4.8570000000000002</v>
      </c>
      <c r="M130" s="7">
        <v>1.623</v>
      </c>
      <c r="N130" s="7">
        <v>5.0250000000000004</v>
      </c>
    </row>
    <row r="131" spans="6:14" x14ac:dyDescent="0.2">
      <c r="F131" s="7">
        <v>1.623</v>
      </c>
      <c r="G131" s="7">
        <v>13.061</v>
      </c>
      <c r="H131" s="7">
        <v>11.505000000000001</v>
      </c>
      <c r="I131" s="7">
        <v>7.36</v>
      </c>
      <c r="J131" s="7">
        <v>3.96</v>
      </c>
      <c r="K131" s="7">
        <v>2.9359999999999999</v>
      </c>
      <c r="L131" s="7">
        <v>2.9079999999999999</v>
      </c>
      <c r="M131" s="7">
        <v>3.1139999999999999</v>
      </c>
      <c r="N131" s="7">
        <v>0.74399999999999999</v>
      </c>
    </row>
    <row r="132" spans="6:14" x14ac:dyDescent="0.2">
      <c r="F132" s="7">
        <v>2.5830000000000002</v>
      </c>
      <c r="G132" s="7">
        <v>19.484000000000002</v>
      </c>
      <c r="H132" s="7">
        <v>4.0529999999999999</v>
      </c>
      <c r="I132" s="7">
        <v>7.6120000000000001</v>
      </c>
      <c r="J132" s="7">
        <v>4.0049999999999999</v>
      </c>
      <c r="K132" s="7">
        <v>14.581</v>
      </c>
      <c r="L132" s="7">
        <v>3.0019999999999998</v>
      </c>
      <c r="M132" s="7">
        <v>1.623</v>
      </c>
      <c r="N132" s="7">
        <v>0.74399999999999999</v>
      </c>
    </row>
    <row r="133" spans="6:14" x14ac:dyDescent="0.2">
      <c r="F133" s="7">
        <v>2.165</v>
      </c>
      <c r="G133" s="7">
        <v>6.5149999999999997</v>
      </c>
      <c r="H133" s="7">
        <v>3.0880000000000001</v>
      </c>
      <c r="I133" s="7">
        <v>4.7450000000000001</v>
      </c>
      <c r="J133" s="7">
        <v>9.782</v>
      </c>
      <c r="K133" s="7">
        <v>13.129</v>
      </c>
      <c r="L133" s="7">
        <v>0.65</v>
      </c>
      <c r="M133" s="7">
        <v>1.613</v>
      </c>
      <c r="N133" s="7">
        <v>9.8640000000000008</v>
      </c>
    </row>
    <row r="134" spans="6:14" x14ac:dyDescent="0.2">
      <c r="F134" s="7">
        <v>2.2599999999999998</v>
      </c>
      <c r="G134" s="7">
        <v>6.6520000000000001</v>
      </c>
      <c r="H134" s="7">
        <v>1.3129999999999999</v>
      </c>
      <c r="I134" s="7">
        <v>2.7589999999999999</v>
      </c>
      <c r="J134" s="7">
        <v>2.42</v>
      </c>
      <c r="K134" s="7">
        <v>9.5540000000000003</v>
      </c>
      <c r="L134" s="7">
        <v>0.871</v>
      </c>
      <c r="M134" s="7">
        <v>1.2629999999999999</v>
      </c>
      <c r="N134" s="7">
        <v>7.202</v>
      </c>
    </row>
    <row r="135" spans="6:14" x14ac:dyDescent="0.2">
      <c r="F135" s="7">
        <v>1.663</v>
      </c>
      <c r="G135" s="7">
        <v>3.6080000000000001</v>
      </c>
      <c r="H135" s="7">
        <v>12.226000000000001</v>
      </c>
      <c r="I135" s="7">
        <v>4.4039999999999999</v>
      </c>
      <c r="J135" s="7">
        <v>4.3920000000000003</v>
      </c>
      <c r="K135" s="7">
        <v>8.1300000000000008</v>
      </c>
      <c r="L135" s="7">
        <v>1.804</v>
      </c>
      <c r="M135" s="7">
        <v>6.4660000000000002</v>
      </c>
      <c r="N135" s="7">
        <v>1.052</v>
      </c>
    </row>
    <row r="136" spans="6:14" x14ac:dyDescent="0.2">
      <c r="F136" s="7">
        <v>2.9079999999999999</v>
      </c>
      <c r="G136" s="7">
        <v>2.1789999999999998</v>
      </c>
      <c r="H136" s="7">
        <v>4.6929999999999996</v>
      </c>
      <c r="I136" s="7">
        <v>5.5330000000000004</v>
      </c>
      <c r="J136" s="7">
        <v>3.625</v>
      </c>
      <c r="K136" s="7">
        <v>1.02</v>
      </c>
      <c r="L136" s="7">
        <v>1.804</v>
      </c>
      <c r="M136" s="7">
        <v>1.3009999999999999</v>
      </c>
      <c r="N136" s="7">
        <v>2.2309999999999999</v>
      </c>
    </row>
    <row r="137" spans="6:14" x14ac:dyDescent="0.2">
      <c r="F137" s="7">
        <v>2.8919999999999999</v>
      </c>
      <c r="G137" s="7">
        <v>8.173</v>
      </c>
      <c r="H137" s="7">
        <v>3.7189999999999999</v>
      </c>
      <c r="I137" s="7">
        <v>4.9530000000000003</v>
      </c>
      <c r="J137" s="7">
        <v>3.972</v>
      </c>
      <c r="K137" s="7">
        <v>2.5640000000000001</v>
      </c>
      <c r="L137" s="7">
        <v>4.1840000000000002</v>
      </c>
      <c r="M137" s="7">
        <v>1.883</v>
      </c>
      <c r="N137" s="7">
        <v>4.883</v>
      </c>
    </row>
    <row r="138" spans="6:14" x14ac:dyDescent="0.2">
      <c r="F138" s="7">
        <v>6.6050000000000004</v>
      </c>
      <c r="G138" s="7">
        <v>1.917</v>
      </c>
      <c r="H138" s="7">
        <v>5.8280000000000003</v>
      </c>
      <c r="I138" s="7">
        <v>23.518000000000001</v>
      </c>
      <c r="J138" s="7">
        <v>1.776</v>
      </c>
      <c r="K138" s="7">
        <v>2.8180000000000001</v>
      </c>
      <c r="L138" s="7">
        <v>2.8519999999999999</v>
      </c>
      <c r="M138" s="7">
        <v>0.97099999999999997</v>
      </c>
      <c r="N138" s="7">
        <v>0.90200000000000002</v>
      </c>
    </row>
    <row r="139" spans="6:14" x14ac:dyDescent="0.2">
      <c r="F139" s="7">
        <v>2.3719999999999999</v>
      </c>
      <c r="G139" s="7">
        <v>5.8570000000000002</v>
      </c>
      <c r="H139" s="7">
        <v>6.2560000000000002</v>
      </c>
      <c r="I139" s="7">
        <v>10.451000000000001</v>
      </c>
      <c r="J139" s="7">
        <v>0.92</v>
      </c>
      <c r="K139" s="7">
        <v>2.0569999999999999</v>
      </c>
      <c r="L139" s="7">
        <v>3.6520000000000001</v>
      </c>
      <c r="M139" s="7">
        <v>1.9430000000000001</v>
      </c>
      <c r="N139" s="7">
        <v>1.3009999999999999</v>
      </c>
    </row>
    <row r="140" spans="6:14" x14ac:dyDescent="0.2">
      <c r="F140" s="7">
        <v>6.22</v>
      </c>
      <c r="G140" s="7">
        <v>6.5659999999999998</v>
      </c>
      <c r="H140" s="7">
        <v>16.713999999999999</v>
      </c>
      <c r="I140" s="7">
        <v>7.8579999999999997</v>
      </c>
      <c r="J140" s="7">
        <v>1.623</v>
      </c>
      <c r="K140" s="7">
        <v>1.2629999999999999</v>
      </c>
      <c r="L140" s="7">
        <v>1.21</v>
      </c>
      <c r="M140" s="7">
        <v>5.3289999999999997</v>
      </c>
      <c r="N140" s="7">
        <v>5.8230000000000004</v>
      </c>
    </row>
    <row r="141" spans="6:14" x14ac:dyDescent="0.2">
      <c r="F141" s="7">
        <v>4.3029999999999999</v>
      </c>
      <c r="G141" s="7">
        <v>2.5249999999999999</v>
      </c>
      <c r="H141" s="7">
        <v>9.4160000000000004</v>
      </c>
      <c r="I141" s="7">
        <v>3.9020000000000001</v>
      </c>
      <c r="J141" s="7">
        <v>1.0820000000000001</v>
      </c>
      <c r="K141" s="7">
        <v>0.97099999999999997</v>
      </c>
      <c r="L141" s="7">
        <v>1.141</v>
      </c>
      <c r="M141" s="7">
        <v>8.4079999999999995</v>
      </c>
      <c r="N141" s="7">
        <v>1.663</v>
      </c>
    </row>
    <row r="142" spans="6:14" x14ac:dyDescent="0.2">
      <c r="F142" s="7">
        <v>3.5019999999999998</v>
      </c>
      <c r="G142" s="7">
        <v>1.804</v>
      </c>
      <c r="H142" s="7">
        <v>10.86</v>
      </c>
      <c r="I142" s="7">
        <v>15.371</v>
      </c>
      <c r="J142" s="7">
        <v>2.42</v>
      </c>
      <c r="K142" s="7">
        <v>1.3009999999999999</v>
      </c>
      <c r="L142" s="7">
        <v>6.1349999999999998</v>
      </c>
      <c r="M142" s="7">
        <v>3.484</v>
      </c>
      <c r="N142" s="7">
        <v>6.5359999999999996</v>
      </c>
    </row>
    <row r="143" spans="6:14" x14ac:dyDescent="0.2">
      <c r="F143" s="7">
        <v>2.706</v>
      </c>
      <c r="G143" s="7">
        <v>1.663</v>
      </c>
      <c r="H143" s="7">
        <v>7.79</v>
      </c>
      <c r="I143" s="7">
        <v>3.1909999999999998</v>
      </c>
      <c r="J143" s="7">
        <v>0.80700000000000005</v>
      </c>
      <c r="K143" s="7">
        <v>1.21</v>
      </c>
      <c r="L143" s="7">
        <v>3.0720000000000001</v>
      </c>
      <c r="M143" s="7">
        <v>3.0720000000000001</v>
      </c>
      <c r="N143" s="7">
        <v>6.93</v>
      </c>
    </row>
    <row r="144" spans="6:14" x14ac:dyDescent="0.2">
      <c r="F144" s="7">
        <v>2.681</v>
      </c>
      <c r="G144" s="7">
        <v>2.3450000000000002</v>
      </c>
      <c r="H144" s="7">
        <v>2.8519999999999999</v>
      </c>
      <c r="I144" s="7">
        <v>3.3260000000000001</v>
      </c>
      <c r="J144" s="7">
        <v>12.647</v>
      </c>
      <c r="K144" s="7">
        <v>1.702</v>
      </c>
      <c r="L144" s="7">
        <v>1.992</v>
      </c>
      <c r="M144" s="7">
        <v>2.5830000000000002</v>
      </c>
      <c r="N144" s="7">
        <v>1.3009999999999999</v>
      </c>
    </row>
    <row r="145" spans="6:14" x14ac:dyDescent="0.2">
      <c r="F145" s="7">
        <v>3.2469999999999999</v>
      </c>
      <c r="G145" s="7">
        <v>2.7469999999999999</v>
      </c>
      <c r="H145" s="7">
        <v>1.804</v>
      </c>
      <c r="I145" s="7">
        <v>5.7720000000000002</v>
      </c>
      <c r="J145" s="7">
        <v>1.984</v>
      </c>
      <c r="K145" s="7">
        <v>3.2519999999999998</v>
      </c>
      <c r="L145" s="7">
        <v>2.9359999999999999</v>
      </c>
      <c r="M145" s="7">
        <v>2.7530000000000001</v>
      </c>
      <c r="N145" s="7">
        <v>1.9430000000000001</v>
      </c>
    </row>
    <row r="146" spans="6:14" x14ac:dyDescent="0.2">
      <c r="F146" s="7">
        <v>4.5990000000000002</v>
      </c>
      <c r="G146" s="7">
        <v>1.2749999999999999</v>
      </c>
      <c r="H146" s="7">
        <v>6.3769999999999998</v>
      </c>
      <c r="I146" s="7">
        <v>2.3519999999999999</v>
      </c>
      <c r="J146" s="7">
        <v>1.839</v>
      </c>
      <c r="K146" s="7">
        <v>2.2519999999999998</v>
      </c>
      <c r="L146" s="7">
        <v>7.274</v>
      </c>
      <c r="M146" s="7">
        <v>12.257999999999999</v>
      </c>
      <c r="N146" s="7">
        <v>1.141</v>
      </c>
    </row>
    <row r="147" spans="6:14" x14ac:dyDescent="0.2">
      <c r="F147" s="7">
        <v>2.7120000000000002</v>
      </c>
      <c r="G147" s="7">
        <v>6.3440000000000003</v>
      </c>
      <c r="H147" s="7">
        <v>3.4460000000000002</v>
      </c>
      <c r="I147" s="7">
        <v>10.254</v>
      </c>
      <c r="J147" s="7">
        <v>2.681</v>
      </c>
      <c r="K147" s="7">
        <v>0.80700000000000005</v>
      </c>
      <c r="L147" s="7">
        <v>3.2109999999999999</v>
      </c>
      <c r="M147" s="7">
        <v>3.024</v>
      </c>
      <c r="N147" s="7">
        <v>5.0019999999999998</v>
      </c>
    </row>
    <row r="148" spans="6:14" x14ac:dyDescent="0.2">
      <c r="F148" s="7">
        <v>3.0019999999999998</v>
      </c>
      <c r="G148" s="7">
        <v>1.786</v>
      </c>
      <c r="H148" s="7">
        <v>5.2590000000000003</v>
      </c>
      <c r="I148" s="7">
        <v>3.0819999999999999</v>
      </c>
      <c r="J148" s="7">
        <v>1.0820000000000001</v>
      </c>
      <c r="K148" s="7">
        <v>10.454000000000001</v>
      </c>
      <c r="L148" s="7">
        <v>2.5640000000000001</v>
      </c>
      <c r="M148" s="7">
        <v>3.58</v>
      </c>
      <c r="N148" s="7">
        <v>0.36099999999999999</v>
      </c>
    </row>
    <row r="149" spans="6:14" x14ac:dyDescent="0.2">
      <c r="F149" s="7">
        <v>3.7189999999999999</v>
      </c>
      <c r="G149" s="7">
        <v>5.5949999999999998</v>
      </c>
      <c r="H149" s="7">
        <v>2.165</v>
      </c>
      <c r="I149" s="7">
        <v>2.0169999999999999</v>
      </c>
      <c r="J149" s="7">
        <v>2.5830000000000002</v>
      </c>
      <c r="K149" s="7">
        <v>10.704000000000001</v>
      </c>
      <c r="L149" s="7">
        <v>3.0019999999999998</v>
      </c>
      <c r="M149" s="7">
        <v>3.968</v>
      </c>
      <c r="N149" s="7">
        <v>6.5590000000000002</v>
      </c>
    </row>
    <row r="150" spans="6:14" x14ac:dyDescent="0.2">
      <c r="F150" s="7">
        <v>2.6629999999999998</v>
      </c>
      <c r="G150" s="7">
        <v>4.008</v>
      </c>
      <c r="H150" s="7">
        <v>7.5369999999999999</v>
      </c>
      <c r="I150" s="7">
        <v>5.3289999999999997</v>
      </c>
      <c r="J150" s="7">
        <v>1.663</v>
      </c>
      <c r="K150" s="7">
        <v>3.2650000000000001</v>
      </c>
      <c r="L150" s="7">
        <v>6.9390000000000001</v>
      </c>
      <c r="M150" s="7">
        <v>7.1479999999999997</v>
      </c>
      <c r="N150" s="7">
        <v>2.2839999999999998</v>
      </c>
    </row>
    <row r="151" spans="6:14" x14ac:dyDescent="0.2">
      <c r="F151" s="7">
        <v>4.8570000000000002</v>
      </c>
      <c r="G151" s="7">
        <v>2.681</v>
      </c>
      <c r="H151" s="7">
        <v>5.2039999999999997</v>
      </c>
      <c r="I151" s="7">
        <v>4.2069999999999999</v>
      </c>
      <c r="J151" s="7">
        <v>1.702</v>
      </c>
      <c r="K151" s="7">
        <v>9.0350000000000001</v>
      </c>
      <c r="L151" s="7">
        <v>7.1059999999999999</v>
      </c>
      <c r="M151" s="7">
        <v>13.042999999999999</v>
      </c>
      <c r="N151" s="7">
        <v>4.2279999999999998</v>
      </c>
    </row>
    <row r="152" spans="6:14" x14ac:dyDescent="0.2">
      <c r="F152" s="7">
        <v>5.2030000000000003</v>
      </c>
      <c r="G152" s="7">
        <v>7.4160000000000004</v>
      </c>
      <c r="H152" s="7">
        <v>7.7060000000000004</v>
      </c>
      <c r="I152" s="7">
        <v>5.5919999999999996</v>
      </c>
      <c r="J152" s="7">
        <v>2.3450000000000002</v>
      </c>
      <c r="K152" s="7">
        <v>5.024</v>
      </c>
      <c r="L152" s="7">
        <v>2.6629999999999998</v>
      </c>
      <c r="M152" s="7">
        <v>11.818</v>
      </c>
      <c r="N152" s="7">
        <v>11.419</v>
      </c>
    </row>
    <row r="153" spans="6:14" x14ac:dyDescent="0.2">
      <c r="F153" s="7">
        <v>6.6840000000000002</v>
      </c>
      <c r="G153" s="7">
        <v>2.165</v>
      </c>
      <c r="H153" s="7">
        <v>16.765999999999998</v>
      </c>
      <c r="I153" s="7">
        <v>5.3259999999999996</v>
      </c>
      <c r="J153" s="7">
        <v>2.823</v>
      </c>
      <c r="K153" s="7">
        <v>7.8339999999999996</v>
      </c>
      <c r="L153" s="7">
        <v>0.72199999999999998</v>
      </c>
      <c r="M153" s="7">
        <v>16.597000000000001</v>
      </c>
      <c r="N153" s="7">
        <v>4.5730000000000004</v>
      </c>
    </row>
    <row r="154" spans="6:14" x14ac:dyDescent="0.2">
      <c r="F154" s="7">
        <v>14.247</v>
      </c>
      <c r="G154" s="7">
        <v>3.6080000000000001</v>
      </c>
      <c r="H154" s="7">
        <v>1.804</v>
      </c>
      <c r="I154" s="7">
        <v>2.5830000000000002</v>
      </c>
      <c r="J154" s="7">
        <v>2.2599999999999998</v>
      </c>
      <c r="K154" s="7">
        <v>6.96</v>
      </c>
      <c r="L154" s="7">
        <v>5.8360000000000003</v>
      </c>
      <c r="M154" s="7">
        <v>17.234999999999999</v>
      </c>
      <c r="N154" s="7">
        <v>1.806</v>
      </c>
    </row>
    <row r="155" spans="6:14" x14ac:dyDescent="0.2">
      <c r="F155" s="7">
        <v>2.532</v>
      </c>
      <c r="G155" s="7">
        <v>4.3289999999999997</v>
      </c>
      <c r="H155" s="7">
        <v>3.2469999999999999</v>
      </c>
      <c r="I155" s="7">
        <v>2.706</v>
      </c>
      <c r="J155" s="7">
        <v>1.9510000000000001</v>
      </c>
      <c r="K155" s="7">
        <v>4.67</v>
      </c>
      <c r="L155" s="7">
        <v>5.8090000000000002</v>
      </c>
      <c r="M155" s="7">
        <v>5.234</v>
      </c>
      <c r="N155" s="7">
        <v>3.25</v>
      </c>
    </row>
    <row r="156" spans="6:14" x14ac:dyDescent="0.2">
      <c r="F156" s="7">
        <v>5.8730000000000002</v>
      </c>
      <c r="G156" s="7">
        <v>2.9079999999999999</v>
      </c>
      <c r="H156" s="7">
        <v>2.9079999999999999</v>
      </c>
      <c r="I156" s="7">
        <v>5.0830000000000002</v>
      </c>
      <c r="J156" s="7">
        <v>1.623</v>
      </c>
      <c r="K156" s="7">
        <v>3.8559999999999999</v>
      </c>
      <c r="L156" s="7">
        <v>2.7530000000000001</v>
      </c>
      <c r="M156" s="7">
        <v>18.905999999999999</v>
      </c>
      <c r="N156" s="7">
        <v>2.75</v>
      </c>
    </row>
    <row r="157" spans="6:14" x14ac:dyDescent="0.2">
      <c r="F157" s="7">
        <v>3.0880000000000001</v>
      </c>
      <c r="G157" s="7">
        <v>1.9510000000000001</v>
      </c>
      <c r="H157" s="7">
        <v>6.1349999999999998</v>
      </c>
      <c r="I157" s="7">
        <v>78.668999999999997</v>
      </c>
      <c r="J157" s="7">
        <v>1.804</v>
      </c>
      <c r="K157" s="7">
        <v>2.76</v>
      </c>
      <c r="L157" s="7">
        <v>2.427</v>
      </c>
      <c r="M157" s="7">
        <v>2.0409999999999999</v>
      </c>
      <c r="N157" s="7">
        <v>3.972</v>
      </c>
    </row>
    <row r="158" spans="6:14" x14ac:dyDescent="0.2">
      <c r="F158" s="7">
        <v>8.8729999999999993</v>
      </c>
      <c r="G158" s="7">
        <v>2.9750000000000001</v>
      </c>
      <c r="H158" s="7">
        <v>3.47</v>
      </c>
      <c r="I158" s="7">
        <v>4.1639999999999997</v>
      </c>
      <c r="J158" s="7">
        <v>6.8570000000000002</v>
      </c>
      <c r="K158" s="7">
        <v>1.992</v>
      </c>
      <c r="L158" s="7">
        <v>1.097</v>
      </c>
      <c r="M158" s="7">
        <v>3.2519999999999998</v>
      </c>
      <c r="N158" s="7">
        <v>6.46</v>
      </c>
    </row>
    <row r="159" spans="6:14" x14ac:dyDescent="0.2">
      <c r="F159" s="7">
        <v>3.5019999999999998</v>
      </c>
      <c r="G159" s="7">
        <v>2.0169999999999999</v>
      </c>
      <c r="H159" s="7">
        <v>6.7869999999999999</v>
      </c>
      <c r="I159" s="7">
        <v>2.1789999999999998</v>
      </c>
      <c r="J159" s="7">
        <v>1.613</v>
      </c>
      <c r="K159" s="7">
        <v>2.31</v>
      </c>
      <c r="L159" s="7">
        <v>1.4870000000000001</v>
      </c>
      <c r="M159" s="7">
        <v>3.544</v>
      </c>
      <c r="N159" s="7">
        <v>6.1710000000000003</v>
      </c>
    </row>
    <row r="160" spans="6:14" x14ac:dyDescent="0.2">
      <c r="F160" s="7">
        <v>6.4660000000000002</v>
      </c>
      <c r="G160" s="7">
        <v>3.0990000000000002</v>
      </c>
      <c r="H160" s="7">
        <v>2.823</v>
      </c>
      <c r="I160" s="7">
        <v>2.3519999999999999</v>
      </c>
      <c r="J160" s="7">
        <v>3.2669999999999999</v>
      </c>
      <c r="K160" s="7">
        <v>1.2749999999999999</v>
      </c>
      <c r="L160" s="7">
        <v>1.552</v>
      </c>
      <c r="M160" s="7">
        <v>3.2269999999999999</v>
      </c>
      <c r="N160" s="7">
        <v>4.3630000000000004</v>
      </c>
    </row>
    <row r="161" spans="6:14" x14ac:dyDescent="0.2">
      <c r="F161" s="7">
        <v>0.90200000000000002</v>
      </c>
      <c r="G161" s="7">
        <v>3.63</v>
      </c>
      <c r="H161" s="7">
        <v>1.984</v>
      </c>
      <c r="I161" s="7">
        <v>2.6259999999999999</v>
      </c>
      <c r="J161" s="7">
        <v>6.3</v>
      </c>
      <c r="K161" s="7">
        <v>4.4669999999999996</v>
      </c>
      <c r="L161" s="7">
        <v>2.407</v>
      </c>
      <c r="M161" s="7">
        <v>1.786</v>
      </c>
      <c r="N161" s="7">
        <v>1.806</v>
      </c>
    </row>
    <row r="162" spans="6:14" x14ac:dyDescent="0.2">
      <c r="F162" s="7">
        <v>1.409</v>
      </c>
      <c r="G162" s="7">
        <v>6.4039999999999999</v>
      </c>
      <c r="H162" s="7">
        <v>1.454</v>
      </c>
      <c r="I162" s="7">
        <v>5.2430000000000003</v>
      </c>
      <c r="J162" s="7">
        <v>4.4580000000000002</v>
      </c>
      <c r="K162" s="7">
        <v>6.3090000000000002</v>
      </c>
      <c r="L162" s="7">
        <v>4.1130000000000004</v>
      </c>
      <c r="M162" s="7">
        <v>2.7530000000000001</v>
      </c>
      <c r="N162" s="7">
        <v>6.1429999999999998</v>
      </c>
    </row>
    <row r="163" spans="6:14" x14ac:dyDescent="0.2">
      <c r="F163" s="7">
        <v>2.5059999999999998</v>
      </c>
      <c r="G163" s="7">
        <v>4.6829999999999998</v>
      </c>
      <c r="H163" s="7">
        <v>8.1989999999999998</v>
      </c>
      <c r="I163" s="7">
        <v>46.466000000000001</v>
      </c>
      <c r="J163" s="7">
        <v>4.5339999999999998</v>
      </c>
      <c r="K163" s="7">
        <v>6.3840000000000003</v>
      </c>
      <c r="L163" s="7">
        <v>3.5579999999999998</v>
      </c>
      <c r="M163" s="7">
        <v>1.984</v>
      </c>
    </row>
    <row r="164" spans="6:14" x14ac:dyDescent="0.2">
      <c r="F164" s="7">
        <v>1.21</v>
      </c>
      <c r="G164" s="7">
        <v>1.5409999999999999</v>
      </c>
      <c r="H164" s="7">
        <v>8.7989999999999995</v>
      </c>
      <c r="I164" s="7">
        <v>125.874</v>
      </c>
      <c r="J164" s="7">
        <v>4.0529999999999999</v>
      </c>
      <c r="K164" s="7">
        <v>13.613</v>
      </c>
      <c r="L164" s="7">
        <v>0.90200000000000002</v>
      </c>
      <c r="M164" s="7">
        <v>1.141</v>
      </c>
    </row>
    <row r="165" spans="6:14" x14ac:dyDescent="0.2">
      <c r="F165" s="7">
        <v>3.78</v>
      </c>
      <c r="G165" s="7">
        <v>2.0569999999999999</v>
      </c>
      <c r="H165" s="7">
        <v>5.6470000000000002</v>
      </c>
      <c r="I165" s="7">
        <v>2.3450000000000002</v>
      </c>
      <c r="J165" s="7">
        <v>0.90200000000000002</v>
      </c>
      <c r="K165" s="7">
        <v>3.9830000000000001</v>
      </c>
      <c r="L165" s="7">
        <v>4.84</v>
      </c>
      <c r="M165" s="7">
        <v>30.777999999999999</v>
      </c>
    </row>
    <row r="166" spans="6:14" x14ac:dyDescent="0.2">
      <c r="F166" s="7">
        <v>5.492</v>
      </c>
      <c r="G166" s="7">
        <v>1.804</v>
      </c>
      <c r="H166" s="7">
        <v>0.92</v>
      </c>
      <c r="I166" s="7">
        <v>4.16</v>
      </c>
      <c r="J166" s="7">
        <v>3.2469999999999999</v>
      </c>
      <c r="K166" s="7">
        <v>8.2260000000000009</v>
      </c>
      <c r="L166" s="7">
        <v>2.0169999999999999</v>
      </c>
      <c r="M166" s="7">
        <v>3.2669999999999999</v>
      </c>
    </row>
    <row r="167" spans="6:14" x14ac:dyDescent="0.2">
      <c r="F167" s="7">
        <v>1.454</v>
      </c>
      <c r="G167" s="7">
        <v>3.1139999999999999</v>
      </c>
      <c r="H167" s="7">
        <v>1.409</v>
      </c>
      <c r="I167" s="7">
        <v>16.975000000000001</v>
      </c>
      <c r="J167" s="7">
        <v>1.5309999999999999</v>
      </c>
      <c r="K167" s="7">
        <v>10.552</v>
      </c>
      <c r="L167" s="7">
        <v>2.5059999999999998</v>
      </c>
      <c r="M167" s="7">
        <v>2.7120000000000002</v>
      </c>
    </row>
    <row r="168" spans="6:14" x14ac:dyDescent="0.2">
      <c r="F168" s="7">
        <v>1.3740000000000001</v>
      </c>
      <c r="G168" s="7">
        <v>6.0030000000000001</v>
      </c>
      <c r="H168" s="7">
        <v>1.883</v>
      </c>
      <c r="I168" s="7">
        <v>8.1509999999999998</v>
      </c>
      <c r="J168" s="7">
        <v>1.633</v>
      </c>
      <c r="K168" s="7">
        <v>2.1040000000000001</v>
      </c>
      <c r="L168" s="7">
        <v>4.1840000000000002</v>
      </c>
      <c r="M168" s="7">
        <v>3.968</v>
      </c>
    </row>
    <row r="169" spans="6:14" x14ac:dyDescent="0.2">
      <c r="F169" s="7">
        <v>3.923</v>
      </c>
      <c r="G169" s="7">
        <v>7.0359999999999996</v>
      </c>
      <c r="H169" s="7">
        <v>2.7589999999999999</v>
      </c>
      <c r="I169" s="7">
        <v>90.590999999999994</v>
      </c>
      <c r="J169" s="7">
        <v>1.804</v>
      </c>
      <c r="K169" s="7">
        <v>3.6520000000000001</v>
      </c>
      <c r="L169" s="7">
        <v>3.6080000000000001</v>
      </c>
      <c r="M169" s="7">
        <v>1.409</v>
      </c>
    </row>
    <row r="170" spans="6:14" x14ac:dyDescent="0.2">
      <c r="F170" s="7">
        <v>1.623</v>
      </c>
      <c r="G170" s="7">
        <v>1.2749999999999999</v>
      </c>
      <c r="H170" s="7">
        <v>1.804</v>
      </c>
      <c r="I170" s="7">
        <v>73.167000000000002</v>
      </c>
      <c r="J170" s="7">
        <v>1.883</v>
      </c>
      <c r="K170" s="7">
        <v>3.2269999999999999</v>
      </c>
      <c r="L170" s="7">
        <v>1.21</v>
      </c>
      <c r="M170" s="7">
        <v>5.0830000000000002</v>
      </c>
    </row>
    <row r="171" spans="6:14" x14ac:dyDescent="0.2">
      <c r="F171" s="7">
        <v>2.3519999999999999</v>
      </c>
      <c r="G171" s="7">
        <v>4.4550000000000001</v>
      </c>
      <c r="H171" s="7">
        <v>1.8129999999999999</v>
      </c>
      <c r="I171" s="7">
        <v>2.9580000000000002</v>
      </c>
      <c r="J171" s="7">
        <v>1.4430000000000001</v>
      </c>
      <c r="K171" s="7">
        <v>4.5149999999999997</v>
      </c>
      <c r="L171" s="7">
        <v>8.5619999999999994</v>
      </c>
      <c r="M171" s="7">
        <v>3.7879999999999998</v>
      </c>
    </row>
    <row r="172" spans="6:14" x14ac:dyDescent="0.2">
      <c r="F172" s="7">
        <v>2.5830000000000002</v>
      </c>
      <c r="G172" s="7">
        <v>5.6180000000000003</v>
      </c>
      <c r="H172" s="7">
        <v>1.663</v>
      </c>
      <c r="I172" s="7">
        <v>16.814</v>
      </c>
      <c r="J172" s="7">
        <v>2.7469999999999999</v>
      </c>
      <c r="K172" s="7">
        <v>6.0570000000000004</v>
      </c>
      <c r="L172" s="7">
        <v>3.8849999999999998</v>
      </c>
      <c r="M172" s="7">
        <v>6.1040000000000001</v>
      </c>
    </row>
    <row r="173" spans="6:14" x14ac:dyDescent="0.2">
      <c r="F173" s="7">
        <v>6.4660000000000002</v>
      </c>
      <c r="G173" s="7">
        <v>1.9510000000000001</v>
      </c>
      <c r="H173" s="7">
        <v>1.2749999999999999</v>
      </c>
      <c r="I173" s="7">
        <v>15.369</v>
      </c>
      <c r="J173" s="7">
        <v>1.804</v>
      </c>
      <c r="K173" s="7">
        <v>9.0570000000000004</v>
      </c>
      <c r="L173" s="7">
        <v>2.681</v>
      </c>
      <c r="M173" s="7">
        <v>4.7039999999999997</v>
      </c>
    </row>
    <row r="174" spans="6:14" x14ac:dyDescent="0.2">
      <c r="F174" s="7">
        <v>11.852</v>
      </c>
      <c r="G174" s="7">
        <v>0.74399999999999999</v>
      </c>
      <c r="H174" s="7">
        <v>1.454</v>
      </c>
      <c r="I174" s="7">
        <v>20.349</v>
      </c>
      <c r="J174" s="7">
        <v>2.42</v>
      </c>
      <c r="K174" s="7">
        <v>5.9740000000000002</v>
      </c>
      <c r="L174" s="7">
        <v>1.0820000000000001</v>
      </c>
      <c r="M174" s="7">
        <v>4.62</v>
      </c>
    </row>
    <row r="175" spans="6:14" x14ac:dyDescent="0.2">
      <c r="F175" s="7">
        <v>7.9980000000000002</v>
      </c>
      <c r="G175" s="7">
        <v>2.0169999999999999</v>
      </c>
      <c r="H175" s="7">
        <v>2.0169999999999999</v>
      </c>
      <c r="I175" s="7">
        <v>6.9889999999999999</v>
      </c>
      <c r="J175" s="7">
        <v>1.0820000000000001</v>
      </c>
      <c r="K175" s="7">
        <v>3.0880000000000001</v>
      </c>
      <c r="L175" s="7">
        <v>1.663</v>
      </c>
      <c r="M175" s="7">
        <v>2.2959999999999998</v>
      </c>
    </row>
    <row r="176" spans="6:14" x14ac:dyDescent="0.2">
      <c r="F176" s="7">
        <v>7.8559999999999999</v>
      </c>
      <c r="G176" s="7">
        <v>3.1909999999999998</v>
      </c>
      <c r="H176" s="7">
        <v>1.917</v>
      </c>
      <c r="I176" s="7">
        <v>8.3230000000000004</v>
      </c>
      <c r="J176" s="7">
        <v>2.0569999999999999</v>
      </c>
      <c r="K176" s="7">
        <v>3.6789999999999998</v>
      </c>
      <c r="L176" s="7">
        <v>2.601</v>
      </c>
      <c r="M176" s="7">
        <v>2.0169999999999999</v>
      </c>
    </row>
    <row r="177" spans="6:13" x14ac:dyDescent="0.2">
      <c r="F177" s="7">
        <v>6.8970000000000002</v>
      </c>
      <c r="G177" s="7">
        <v>106.352</v>
      </c>
      <c r="H177" s="7">
        <v>2.282</v>
      </c>
      <c r="I177" s="7">
        <v>6.3129999999999997</v>
      </c>
      <c r="J177" s="7">
        <v>6.734</v>
      </c>
      <c r="K177" s="7">
        <v>2.73</v>
      </c>
      <c r="L177" s="7">
        <v>1.3009999999999999</v>
      </c>
      <c r="M177" s="7">
        <v>5.0019999999999998</v>
      </c>
    </row>
    <row r="178" spans="6:13" x14ac:dyDescent="0.2">
      <c r="F178" s="7">
        <v>2.1110000000000002</v>
      </c>
      <c r="G178" s="7">
        <v>19.547000000000001</v>
      </c>
      <c r="H178" s="7">
        <v>2.407</v>
      </c>
      <c r="I178" s="7">
        <v>5.0019999999999998</v>
      </c>
      <c r="J178" s="7">
        <v>3.835</v>
      </c>
      <c r="K178" s="7">
        <v>8.9429999999999996</v>
      </c>
      <c r="L178" s="7">
        <v>0.90200000000000002</v>
      </c>
      <c r="M178" s="7">
        <v>5.0149999999999997</v>
      </c>
    </row>
    <row r="179" spans="6:13" x14ac:dyDescent="0.2">
      <c r="F179" s="7">
        <v>1.804</v>
      </c>
      <c r="G179" s="7">
        <v>2.706</v>
      </c>
      <c r="H179" s="7">
        <v>2.1789999999999998</v>
      </c>
      <c r="I179" s="7">
        <v>5.6349999999999998</v>
      </c>
      <c r="J179" s="7">
        <v>2.202</v>
      </c>
      <c r="K179" s="7">
        <v>6.7350000000000003</v>
      </c>
      <c r="L179" s="7">
        <v>2.3450000000000002</v>
      </c>
      <c r="M179" s="7">
        <v>2.9860000000000002</v>
      </c>
    </row>
    <row r="180" spans="6:13" x14ac:dyDescent="0.2">
      <c r="F180" s="7">
        <v>2.165</v>
      </c>
      <c r="G180" s="7">
        <v>2.3519999999999999</v>
      </c>
      <c r="H180" s="7">
        <v>0.74399999999999999</v>
      </c>
      <c r="I180" s="7">
        <v>5.3049999999999997</v>
      </c>
      <c r="J180" s="7">
        <v>2.0169999999999999</v>
      </c>
      <c r="K180" s="7">
        <v>5.0599999999999996</v>
      </c>
      <c r="L180" s="7">
        <v>2.0169999999999999</v>
      </c>
      <c r="M180" s="7">
        <v>4.0330000000000004</v>
      </c>
    </row>
    <row r="181" spans="6:13" x14ac:dyDescent="0.2">
      <c r="F181" s="7">
        <v>2.706</v>
      </c>
      <c r="G181" s="7">
        <v>1.992</v>
      </c>
      <c r="H181" s="7">
        <v>1.2749999999999999</v>
      </c>
      <c r="I181" s="7">
        <v>4.8529999999999998</v>
      </c>
      <c r="J181" s="7">
        <v>2.4430000000000001</v>
      </c>
      <c r="K181" s="7">
        <v>2.0169999999999999</v>
      </c>
      <c r="L181" s="7">
        <v>1.663</v>
      </c>
      <c r="M181" s="7">
        <v>4.3890000000000002</v>
      </c>
    </row>
    <row r="182" spans="6:13" x14ac:dyDescent="0.2">
      <c r="F182" s="7">
        <v>7.5780000000000003</v>
      </c>
      <c r="G182" s="7">
        <v>0.72199999999999998</v>
      </c>
      <c r="H182" s="7">
        <v>1.663</v>
      </c>
      <c r="I182" s="7">
        <v>3.6219999999999999</v>
      </c>
      <c r="J182" s="7">
        <v>12.539</v>
      </c>
      <c r="K182" s="7">
        <v>4.0330000000000004</v>
      </c>
      <c r="L182" s="7">
        <v>3.7919999999999998</v>
      </c>
      <c r="M182" s="7">
        <v>4.6550000000000002</v>
      </c>
    </row>
    <row r="183" spans="6:13" x14ac:dyDescent="0.2">
      <c r="F183" s="7">
        <v>11.003</v>
      </c>
      <c r="G183" s="7">
        <v>1.454</v>
      </c>
      <c r="H183" s="7">
        <v>8.7159999999999993</v>
      </c>
      <c r="I183" s="7">
        <v>4.3659999999999997</v>
      </c>
      <c r="J183" s="7">
        <v>2.6259999999999999</v>
      </c>
      <c r="K183" s="7">
        <v>4.524</v>
      </c>
      <c r="L183" s="7">
        <v>2.73</v>
      </c>
      <c r="M183" s="7">
        <v>6.22</v>
      </c>
    </row>
    <row r="184" spans="6:13" x14ac:dyDescent="0.2">
      <c r="F184" s="7">
        <v>1.663</v>
      </c>
      <c r="G184" s="7">
        <v>3.6480000000000001</v>
      </c>
      <c r="H184" s="7">
        <v>2.706</v>
      </c>
      <c r="I184" s="7">
        <v>1.883</v>
      </c>
      <c r="J184" s="7">
        <v>5.0919999999999996</v>
      </c>
      <c r="K184" s="7">
        <v>2.5510000000000002</v>
      </c>
      <c r="L184" s="7">
        <v>1.7110000000000001</v>
      </c>
      <c r="M184" s="7">
        <v>2.5059999999999998</v>
      </c>
    </row>
    <row r="185" spans="6:13" x14ac:dyDescent="0.2">
      <c r="F185" s="7">
        <v>3.3719999999999999</v>
      </c>
      <c r="G185" s="7">
        <v>6.7539999999999996</v>
      </c>
      <c r="H185" s="7">
        <v>5.1820000000000004</v>
      </c>
      <c r="I185" s="7">
        <v>2.1110000000000002</v>
      </c>
      <c r="J185" s="7">
        <v>1.0820000000000001</v>
      </c>
      <c r="K185" s="7">
        <v>2.73</v>
      </c>
      <c r="L185" s="7">
        <v>0.90200000000000002</v>
      </c>
      <c r="M185" s="7">
        <v>2.1110000000000002</v>
      </c>
    </row>
    <row r="186" spans="6:13" x14ac:dyDescent="0.2">
      <c r="F186" s="7">
        <v>2.093</v>
      </c>
      <c r="G186" s="7">
        <v>6.5380000000000003</v>
      </c>
      <c r="H186" s="7">
        <v>5.843</v>
      </c>
      <c r="I186" s="7">
        <v>2.681</v>
      </c>
      <c r="J186" s="7">
        <v>3.2669999999999999</v>
      </c>
      <c r="K186" s="7">
        <v>1.454</v>
      </c>
      <c r="L186" s="7">
        <v>5.6639999999999997</v>
      </c>
      <c r="M186" s="7">
        <v>3.6520000000000001</v>
      </c>
    </row>
    <row r="187" spans="6:13" x14ac:dyDescent="0.2">
      <c r="F187" s="7">
        <v>4.07</v>
      </c>
      <c r="G187" s="7">
        <v>12.461</v>
      </c>
      <c r="H187" s="7">
        <v>3.8220000000000001</v>
      </c>
      <c r="I187" s="7">
        <v>3.968</v>
      </c>
      <c r="J187" s="7">
        <v>0.72199999999999998</v>
      </c>
      <c r="K187" s="7">
        <v>7.1859999999999999</v>
      </c>
      <c r="L187" s="7">
        <v>2.5830000000000002</v>
      </c>
      <c r="M187" s="7">
        <v>1.02</v>
      </c>
    </row>
    <row r="188" spans="6:13" x14ac:dyDescent="0.2">
      <c r="F188" s="7">
        <v>6.133</v>
      </c>
      <c r="G188" s="7">
        <v>2.532</v>
      </c>
      <c r="H188" s="7">
        <v>3.86</v>
      </c>
      <c r="I188" s="7">
        <v>13.472</v>
      </c>
      <c r="J188" s="7">
        <v>4.3630000000000004</v>
      </c>
      <c r="K188" s="7">
        <v>1.984</v>
      </c>
      <c r="L188" s="7">
        <v>5.3280000000000003</v>
      </c>
      <c r="M188" s="7">
        <v>4.069</v>
      </c>
    </row>
    <row r="189" spans="6:13" x14ac:dyDescent="0.2">
      <c r="F189" s="7">
        <v>2.823</v>
      </c>
      <c r="G189" s="7">
        <v>5.9740000000000002</v>
      </c>
      <c r="H189" s="7">
        <v>1.984</v>
      </c>
      <c r="I189" s="7">
        <v>2.0169999999999999</v>
      </c>
      <c r="J189" s="7">
        <v>1.702</v>
      </c>
      <c r="K189" s="7">
        <v>5.3630000000000004</v>
      </c>
      <c r="L189" s="7">
        <v>3.37</v>
      </c>
      <c r="M189" s="7">
        <v>8.0540000000000003</v>
      </c>
    </row>
    <row r="190" spans="6:13" x14ac:dyDescent="0.2">
      <c r="F190" s="7">
        <v>1.702</v>
      </c>
      <c r="G190" s="7">
        <v>2.823</v>
      </c>
      <c r="H190" s="7">
        <v>3.15</v>
      </c>
      <c r="I190" s="7">
        <v>2.0169999999999999</v>
      </c>
      <c r="J190" s="7">
        <v>2.1789999999999998</v>
      </c>
      <c r="K190" s="7">
        <v>9.8420000000000005</v>
      </c>
      <c r="L190" s="7">
        <v>2.31</v>
      </c>
      <c r="M190" s="7">
        <v>4.2069999999999999</v>
      </c>
    </row>
    <row r="191" spans="6:13" x14ac:dyDescent="0.2">
      <c r="F191" s="7">
        <v>1.883</v>
      </c>
      <c r="G191" s="7">
        <v>3.5529999999999999</v>
      </c>
      <c r="H191" s="7">
        <v>2.9140000000000001</v>
      </c>
      <c r="I191" s="7">
        <v>2.1040000000000001</v>
      </c>
      <c r="J191" s="7">
        <v>2.5059999999999998</v>
      </c>
      <c r="K191" s="7">
        <v>6.1680000000000001</v>
      </c>
      <c r="L191" s="7">
        <v>1.9430000000000001</v>
      </c>
      <c r="M191" s="7">
        <v>3.403</v>
      </c>
    </row>
    <row r="192" spans="6:13" x14ac:dyDescent="0.2">
      <c r="F192" s="7">
        <v>1.409</v>
      </c>
      <c r="G192" s="7">
        <v>1.3129999999999999</v>
      </c>
      <c r="H192" s="7">
        <v>3.8559999999999999</v>
      </c>
      <c r="I192" s="7">
        <v>1.786</v>
      </c>
      <c r="J192" s="7">
        <v>2.31</v>
      </c>
      <c r="K192" s="7">
        <v>4.7619999999999996</v>
      </c>
      <c r="L192" s="7">
        <v>2.3450000000000002</v>
      </c>
      <c r="M192" s="7">
        <v>7.9630000000000001</v>
      </c>
    </row>
    <row r="193" spans="6:13" x14ac:dyDescent="0.2">
      <c r="F193" s="7">
        <v>3.0720000000000001</v>
      </c>
      <c r="G193" s="7">
        <v>1.613</v>
      </c>
      <c r="H193" s="7">
        <v>6.2590000000000003</v>
      </c>
      <c r="I193" s="7">
        <v>3.4460000000000002</v>
      </c>
      <c r="J193" s="7">
        <v>1.5409999999999999</v>
      </c>
      <c r="K193" s="7">
        <v>5.7329999999999997</v>
      </c>
      <c r="L193" s="7">
        <v>6.6369999999999996</v>
      </c>
      <c r="M193" s="7">
        <v>3.024</v>
      </c>
    </row>
    <row r="194" spans="6:13" x14ac:dyDescent="0.2">
      <c r="F194" s="7">
        <v>1.141</v>
      </c>
      <c r="G194" s="7">
        <v>6.101</v>
      </c>
      <c r="H194" s="7">
        <v>6.5419999999999998</v>
      </c>
      <c r="I194" s="7">
        <v>7.3579999999999997</v>
      </c>
      <c r="J194" s="7">
        <v>1.917</v>
      </c>
      <c r="K194" s="7">
        <v>4.6829999999999998</v>
      </c>
      <c r="L194" s="7">
        <v>2.3450000000000002</v>
      </c>
      <c r="M194" s="7">
        <v>7.7270000000000003</v>
      </c>
    </row>
    <row r="195" spans="6:13" x14ac:dyDescent="0.2">
      <c r="F195" s="7">
        <v>3.47</v>
      </c>
      <c r="G195" s="7">
        <v>5.3540000000000001</v>
      </c>
      <c r="H195" s="7">
        <v>5.3239999999999998</v>
      </c>
      <c r="I195" s="7">
        <v>5.8890000000000002</v>
      </c>
      <c r="J195" s="7">
        <v>2.0569999999999999</v>
      </c>
      <c r="K195" s="7">
        <v>4.9589999999999996</v>
      </c>
      <c r="L195" s="7">
        <v>1.2629999999999999</v>
      </c>
      <c r="M195" s="7">
        <v>3.2269999999999999</v>
      </c>
    </row>
    <row r="196" spans="6:13" x14ac:dyDescent="0.2">
      <c r="F196" s="7">
        <v>1.0820000000000001</v>
      </c>
      <c r="G196" s="7">
        <v>3.6789999999999998</v>
      </c>
      <c r="H196" s="7">
        <v>3.9849999999999999</v>
      </c>
      <c r="I196" s="7">
        <v>4.1130000000000004</v>
      </c>
      <c r="J196" s="7">
        <v>1.4430000000000001</v>
      </c>
      <c r="K196" s="7">
        <v>2.5249999999999999</v>
      </c>
      <c r="L196" s="7">
        <v>0.65</v>
      </c>
      <c r="M196" s="7">
        <v>2.823</v>
      </c>
    </row>
    <row r="197" spans="6:13" x14ac:dyDescent="0.2">
      <c r="F197" s="7">
        <v>1.2749999999999999</v>
      </c>
      <c r="G197" s="7">
        <v>3.4649999999999999</v>
      </c>
      <c r="H197" s="7">
        <v>2.8860000000000001</v>
      </c>
      <c r="I197" s="7">
        <v>3.4220000000000002</v>
      </c>
      <c r="J197" s="7">
        <v>1.21</v>
      </c>
      <c r="K197" s="7">
        <v>3.3260000000000001</v>
      </c>
      <c r="L197" s="7">
        <v>1.3129999999999999</v>
      </c>
      <c r="M197" s="7">
        <v>1.454</v>
      </c>
    </row>
    <row r="198" spans="6:13" x14ac:dyDescent="0.2">
      <c r="F198" s="7">
        <v>2.5510000000000002</v>
      </c>
      <c r="G198" s="7">
        <v>2.9359999999999999</v>
      </c>
      <c r="H198" s="7">
        <v>2.42</v>
      </c>
      <c r="I198" s="7">
        <v>3.835</v>
      </c>
      <c r="J198" s="7">
        <v>0.90200000000000002</v>
      </c>
      <c r="K198" s="7">
        <v>2.5830000000000002</v>
      </c>
      <c r="L198" s="7">
        <v>0.56999999999999995</v>
      </c>
      <c r="M198" s="7">
        <v>1.633</v>
      </c>
    </row>
    <row r="199" spans="6:13" x14ac:dyDescent="0.2">
      <c r="F199" s="7">
        <v>5.5259999999999998</v>
      </c>
      <c r="G199" s="7">
        <v>4.6550000000000002</v>
      </c>
      <c r="H199" s="7">
        <v>50.030999999999999</v>
      </c>
      <c r="I199" s="7">
        <v>5.1950000000000003</v>
      </c>
      <c r="J199" s="7">
        <v>3.7189999999999999</v>
      </c>
      <c r="K199" s="7">
        <v>1.702</v>
      </c>
      <c r="L199" s="7">
        <v>1.7110000000000001</v>
      </c>
      <c r="M199" s="7">
        <v>3.0880000000000001</v>
      </c>
    </row>
    <row r="200" spans="6:13" x14ac:dyDescent="0.2">
      <c r="F200" s="7">
        <v>3.5019999999999998</v>
      </c>
      <c r="G200" s="7">
        <v>2.407</v>
      </c>
      <c r="H200" s="7">
        <v>38.965000000000003</v>
      </c>
      <c r="I200" s="7">
        <v>5.5919999999999996</v>
      </c>
      <c r="J200" s="7">
        <v>2.7469999999999999</v>
      </c>
      <c r="K200" s="7">
        <v>1.155</v>
      </c>
      <c r="L200" s="7">
        <v>1.21</v>
      </c>
      <c r="M200" s="7">
        <v>5.8280000000000003</v>
      </c>
    </row>
    <row r="201" spans="6:13" x14ac:dyDescent="0.2">
      <c r="F201" s="7">
        <v>2.9079999999999999</v>
      </c>
      <c r="G201" s="7">
        <v>4.0810000000000004</v>
      </c>
      <c r="H201" s="7">
        <v>8.91</v>
      </c>
      <c r="I201" s="7">
        <v>3.7189999999999999</v>
      </c>
      <c r="J201" s="7">
        <v>1.804</v>
      </c>
      <c r="K201" s="7">
        <v>3.544</v>
      </c>
      <c r="L201" s="7">
        <v>1.409</v>
      </c>
      <c r="M201" s="7">
        <v>1.4870000000000001</v>
      </c>
    </row>
    <row r="202" spans="6:13" x14ac:dyDescent="0.2">
      <c r="F202" s="7">
        <v>14.557</v>
      </c>
      <c r="G202" s="7">
        <v>1.984</v>
      </c>
      <c r="H202" s="7">
        <v>48.292000000000002</v>
      </c>
      <c r="I202" s="7">
        <v>3.8050000000000002</v>
      </c>
      <c r="J202" s="7">
        <v>5.17</v>
      </c>
      <c r="K202" s="7">
        <v>1.552</v>
      </c>
      <c r="L202" s="7">
        <v>2.6629999999999998</v>
      </c>
      <c r="M202" s="7">
        <v>7.0549999999999997</v>
      </c>
    </row>
    <row r="203" spans="6:13" x14ac:dyDescent="0.2">
      <c r="F203" s="7">
        <v>5.0309999999999997</v>
      </c>
      <c r="G203" s="7">
        <v>1.663</v>
      </c>
      <c r="H203" s="7">
        <v>5.3259999999999996</v>
      </c>
      <c r="I203" s="7">
        <v>2.8919999999999999</v>
      </c>
      <c r="J203" s="7">
        <v>6.1429999999999998</v>
      </c>
      <c r="K203" s="7">
        <v>3.0539999999999998</v>
      </c>
      <c r="L203" s="7">
        <v>3.8260000000000001</v>
      </c>
      <c r="M203" s="7">
        <v>3.2269999999999999</v>
      </c>
    </row>
    <row r="204" spans="6:13" x14ac:dyDescent="0.2">
      <c r="F204" s="7">
        <v>2.6259999999999999</v>
      </c>
      <c r="G204" s="7">
        <v>7.9059999999999997</v>
      </c>
      <c r="H204" s="7">
        <v>8.6679999999999993</v>
      </c>
      <c r="I204" s="7">
        <v>2.165</v>
      </c>
      <c r="J204" s="7">
        <v>8.5139999999999993</v>
      </c>
      <c r="K204" s="7">
        <v>3.5030000000000001</v>
      </c>
      <c r="L204" s="7">
        <v>2.8519999999999999</v>
      </c>
      <c r="M204" s="7">
        <v>4.0049999999999999</v>
      </c>
    </row>
    <row r="205" spans="6:13" x14ac:dyDescent="0.2">
      <c r="F205" s="7">
        <v>1.02</v>
      </c>
      <c r="G205" s="7">
        <v>2.165</v>
      </c>
      <c r="H205" s="7">
        <v>3.2269999999999999</v>
      </c>
      <c r="J205" s="7">
        <v>2.9580000000000002</v>
      </c>
      <c r="K205" s="7">
        <v>3.8559999999999999</v>
      </c>
      <c r="L205" s="7">
        <v>5.0019999999999998</v>
      </c>
      <c r="M205" s="7">
        <v>1.21</v>
      </c>
    </row>
    <row r="206" spans="6:13" x14ac:dyDescent="0.2">
      <c r="F206" s="7">
        <v>2.3719999999999999</v>
      </c>
      <c r="G206" s="7">
        <v>2.9079999999999999</v>
      </c>
      <c r="H206" s="7">
        <v>0.80700000000000005</v>
      </c>
      <c r="J206" s="7">
        <v>3.4350000000000001</v>
      </c>
      <c r="K206" s="7">
        <v>5.8659999999999997</v>
      </c>
      <c r="L206" s="7">
        <v>1.2749999999999999</v>
      </c>
      <c r="M206" s="7">
        <v>1.409</v>
      </c>
    </row>
    <row r="207" spans="6:13" x14ac:dyDescent="0.2">
      <c r="F207" s="7">
        <v>2.8860000000000001</v>
      </c>
      <c r="G207" s="7">
        <v>2.512</v>
      </c>
      <c r="H207" s="7">
        <v>34.636000000000003</v>
      </c>
      <c r="J207" s="7">
        <v>3.0659999999999998</v>
      </c>
      <c r="K207" s="7">
        <v>5.7729999999999997</v>
      </c>
      <c r="L207" s="7">
        <v>1.3009999999999999</v>
      </c>
      <c r="M207" s="7">
        <v>2.1789999999999998</v>
      </c>
    </row>
    <row r="208" spans="6:13" x14ac:dyDescent="0.2">
      <c r="F208" s="7">
        <v>3.1960000000000002</v>
      </c>
      <c r="G208" s="7">
        <v>3.2519999999999998</v>
      </c>
      <c r="H208" s="7">
        <v>2.3519999999999999</v>
      </c>
      <c r="J208" s="7">
        <v>3.6520000000000001</v>
      </c>
      <c r="K208" s="7">
        <v>8.9610000000000003</v>
      </c>
      <c r="L208" s="7">
        <v>2.7469999999999999</v>
      </c>
      <c r="M208" s="7">
        <v>6.8280000000000003</v>
      </c>
    </row>
    <row r="209" spans="6:13" x14ac:dyDescent="0.2">
      <c r="F209" s="7">
        <v>1.3129999999999999</v>
      </c>
      <c r="G209" s="7">
        <v>2.6629999999999998</v>
      </c>
      <c r="H209" s="7">
        <v>2.31</v>
      </c>
      <c r="J209" s="7">
        <v>1.3009999999999999</v>
      </c>
      <c r="K209" s="7">
        <v>7.1849999999999996</v>
      </c>
      <c r="L209" s="7">
        <v>1.702</v>
      </c>
      <c r="M209" s="7">
        <v>3.7919999999999998</v>
      </c>
    </row>
    <row r="210" spans="6:13" x14ac:dyDescent="0.2">
      <c r="F210" s="7">
        <v>3.47</v>
      </c>
      <c r="G210" s="7">
        <v>1.409</v>
      </c>
      <c r="H210" s="7">
        <v>2.9750000000000001</v>
      </c>
      <c r="J210" s="7">
        <v>2.8519999999999999</v>
      </c>
      <c r="K210" s="7">
        <v>5.6609999999999996</v>
      </c>
      <c r="L210" s="7">
        <v>0.76500000000000001</v>
      </c>
      <c r="M210" s="7">
        <v>4.6790000000000003</v>
      </c>
    </row>
    <row r="211" spans="6:13" x14ac:dyDescent="0.2">
      <c r="F211" s="7">
        <v>4.0330000000000004</v>
      </c>
      <c r="G211" s="7">
        <v>2.1110000000000002</v>
      </c>
      <c r="H211" s="7">
        <v>50.26</v>
      </c>
      <c r="J211" s="7">
        <v>2.6259999999999999</v>
      </c>
      <c r="K211" s="7">
        <v>3.8450000000000002</v>
      </c>
      <c r="L211" s="7">
        <v>1.552</v>
      </c>
      <c r="M211" s="7">
        <v>3.2469999999999999</v>
      </c>
    </row>
    <row r="212" spans="6:13" x14ac:dyDescent="0.2">
      <c r="F212" s="7">
        <v>2.6259999999999999</v>
      </c>
      <c r="G212" s="7">
        <v>7.0919999999999996</v>
      </c>
      <c r="H212" s="7">
        <v>41.292000000000002</v>
      </c>
      <c r="J212" s="7">
        <v>3.0720000000000001</v>
      </c>
      <c r="K212" s="7">
        <v>3.2469999999999999</v>
      </c>
      <c r="L212" s="7">
        <v>1.409</v>
      </c>
      <c r="M212" s="7">
        <v>4.8570000000000002</v>
      </c>
    </row>
    <row r="213" spans="6:13" x14ac:dyDescent="0.2">
      <c r="F213" s="7">
        <v>2.4630000000000001</v>
      </c>
      <c r="G213" s="7">
        <v>20.327999999999999</v>
      </c>
      <c r="H213" s="7">
        <v>8.8930000000000007</v>
      </c>
      <c r="J213" s="7">
        <v>1.454</v>
      </c>
      <c r="K213" s="7">
        <v>3.0659999999999998</v>
      </c>
      <c r="L213" s="7">
        <v>3.6080000000000001</v>
      </c>
      <c r="M213" s="7">
        <v>5.5919999999999996</v>
      </c>
    </row>
    <row r="214" spans="6:13" x14ac:dyDescent="0.2">
      <c r="F214" s="7">
        <v>11.273999999999999</v>
      </c>
      <c r="G214" s="7">
        <v>3.7879999999999998</v>
      </c>
      <c r="H214" s="7">
        <v>7.1310000000000002</v>
      </c>
      <c r="J214" s="7">
        <v>1.097</v>
      </c>
      <c r="K214" s="7">
        <v>3.3889999999999998</v>
      </c>
      <c r="L214" s="7">
        <v>1.3009999999999999</v>
      </c>
      <c r="M214" s="7">
        <v>2.681</v>
      </c>
    </row>
    <row r="215" spans="6:13" x14ac:dyDescent="0.2">
      <c r="F215" s="7">
        <v>7.6070000000000002</v>
      </c>
      <c r="G215" s="7">
        <v>2.0169999999999999</v>
      </c>
      <c r="H215" s="7">
        <v>1.804</v>
      </c>
      <c r="J215" s="7">
        <v>1.21</v>
      </c>
      <c r="K215" s="7">
        <v>9.702</v>
      </c>
      <c r="L215" s="7">
        <v>0.72199999999999998</v>
      </c>
      <c r="M215" s="7">
        <v>5.7640000000000002</v>
      </c>
    </row>
    <row r="216" spans="6:13" x14ac:dyDescent="0.2">
      <c r="F216" s="7">
        <v>4.4660000000000002</v>
      </c>
      <c r="G216" s="7">
        <v>1.633</v>
      </c>
      <c r="H216" s="7">
        <v>1.663</v>
      </c>
      <c r="J216" s="7">
        <v>1.4430000000000001</v>
      </c>
      <c r="K216" s="7">
        <v>1.857</v>
      </c>
      <c r="L216" s="7">
        <v>1.883</v>
      </c>
      <c r="M216" s="7">
        <v>9.7430000000000003</v>
      </c>
    </row>
    <row r="217" spans="6:13" x14ac:dyDescent="0.2">
      <c r="F217" s="7">
        <v>3.5939999999999999</v>
      </c>
      <c r="G217" s="7">
        <v>3.972</v>
      </c>
      <c r="H217" s="7">
        <v>28.218</v>
      </c>
      <c r="J217" s="7">
        <v>2.2599999999999998</v>
      </c>
      <c r="K217" s="7">
        <v>1.839</v>
      </c>
      <c r="L217" s="7">
        <v>3.3889999999999998</v>
      </c>
      <c r="M217" s="7">
        <v>2.806</v>
      </c>
    </row>
    <row r="218" spans="6:13" x14ac:dyDescent="0.2">
      <c r="F218" s="7">
        <v>8.266</v>
      </c>
      <c r="G218" s="7">
        <v>3.427</v>
      </c>
      <c r="H218" s="7">
        <v>20.491</v>
      </c>
      <c r="J218" s="7">
        <v>1.9430000000000001</v>
      </c>
      <c r="K218" s="7">
        <v>3.36</v>
      </c>
      <c r="L218" s="7">
        <v>1.702</v>
      </c>
      <c r="M218" s="7">
        <v>10.141</v>
      </c>
    </row>
    <row r="219" spans="6:13" x14ac:dyDescent="0.2">
      <c r="F219" s="7">
        <v>17.384</v>
      </c>
      <c r="G219" s="7">
        <v>1.776</v>
      </c>
      <c r="H219" s="7">
        <v>33.536000000000001</v>
      </c>
      <c r="J219" s="7">
        <v>2.3519999999999999</v>
      </c>
      <c r="K219" s="7">
        <v>5.5149999999999997</v>
      </c>
      <c r="L219" s="7">
        <v>2.31</v>
      </c>
      <c r="M219" s="7">
        <v>2.427</v>
      </c>
    </row>
    <row r="220" spans="6:13" x14ac:dyDescent="0.2">
      <c r="F220" s="7">
        <v>1.992</v>
      </c>
      <c r="G220" s="7">
        <v>8.0489999999999995</v>
      </c>
      <c r="H220" s="7">
        <v>23.366</v>
      </c>
      <c r="J220" s="7">
        <v>2.9359999999999999</v>
      </c>
      <c r="K220" s="7">
        <v>4.758</v>
      </c>
      <c r="L220" s="7">
        <v>0.90200000000000002</v>
      </c>
      <c r="M220" s="7">
        <v>2.1789999999999998</v>
      </c>
    </row>
    <row r="221" spans="6:13" x14ac:dyDescent="0.2">
      <c r="F221" s="7">
        <v>2.9750000000000001</v>
      </c>
      <c r="G221" s="7">
        <v>11.964</v>
      </c>
      <c r="H221" s="7">
        <v>12.038</v>
      </c>
      <c r="J221" s="7">
        <v>3.5939999999999999</v>
      </c>
      <c r="K221" s="7">
        <v>5.0659999999999998</v>
      </c>
      <c r="L221" s="7">
        <v>1.155</v>
      </c>
      <c r="M221" s="7">
        <v>16.771000000000001</v>
      </c>
    </row>
    <row r="222" spans="6:13" x14ac:dyDescent="0.2">
      <c r="F222" s="7">
        <v>2.3450000000000002</v>
      </c>
      <c r="G222" s="7">
        <v>1.633</v>
      </c>
      <c r="H222" s="7">
        <v>1.0820000000000001</v>
      </c>
      <c r="J222" s="7">
        <v>1.984</v>
      </c>
      <c r="K222" s="7">
        <v>1.3129999999999999</v>
      </c>
      <c r="L222" s="7">
        <v>3.3260000000000001</v>
      </c>
      <c r="M222" s="7">
        <v>2.4529999999999998</v>
      </c>
    </row>
    <row r="223" spans="6:13" x14ac:dyDescent="0.2">
      <c r="F223" s="7">
        <v>11.861000000000001</v>
      </c>
      <c r="G223" s="7">
        <v>5.3630000000000004</v>
      </c>
      <c r="H223" s="7">
        <v>1.02</v>
      </c>
      <c r="J223" s="7">
        <v>7.117</v>
      </c>
      <c r="K223" s="7">
        <v>36.067</v>
      </c>
      <c r="L223" s="7">
        <v>1.5409999999999999</v>
      </c>
      <c r="M223" s="7">
        <v>3.6789999999999998</v>
      </c>
    </row>
    <row r="224" spans="6:13" x14ac:dyDescent="0.2">
      <c r="F224" s="7">
        <v>8.9320000000000004</v>
      </c>
      <c r="G224" s="7">
        <v>2.3519999999999999</v>
      </c>
      <c r="H224" s="7">
        <v>1.0820000000000001</v>
      </c>
      <c r="J224" s="7">
        <v>2.9750000000000001</v>
      </c>
      <c r="K224" s="7">
        <v>4.6900000000000004</v>
      </c>
      <c r="L224" s="7">
        <v>0.74399999999999999</v>
      </c>
      <c r="M224" s="7">
        <v>3.8220000000000001</v>
      </c>
    </row>
    <row r="225" spans="6:13" x14ac:dyDescent="0.2">
      <c r="F225" s="7">
        <v>4.8470000000000004</v>
      </c>
      <c r="G225" s="7">
        <v>4.1639999999999997</v>
      </c>
      <c r="H225" s="7">
        <v>4.976</v>
      </c>
      <c r="J225" s="7">
        <v>2.706</v>
      </c>
      <c r="K225" s="7">
        <v>3.3889999999999998</v>
      </c>
      <c r="L225" s="7">
        <v>0.65</v>
      </c>
      <c r="M225" s="7">
        <v>7.0439999999999996</v>
      </c>
    </row>
    <row r="226" spans="6:13" x14ac:dyDescent="0.2">
      <c r="F226" s="7">
        <v>7.7060000000000004</v>
      </c>
      <c r="G226" s="7">
        <v>4.8129999999999997</v>
      </c>
      <c r="H226" s="7">
        <v>5.7750000000000004</v>
      </c>
      <c r="J226" s="7">
        <v>3.2269999999999999</v>
      </c>
      <c r="K226" s="7">
        <v>1.633</v>
      </c>
      <c r="L226" s="7">
        <v>1.613</v>
      </c>
      <c r="M226" s="7">
        <v>3.9849999999999999</v>
      </c>
    </row>
    <row r="227" spans="6:13" x14ac:dyDescent="0.2">
      <c r="F227" s="7">
        <v>3.0019999999999998</v>
      </c>
      <c r="G227" s="7">
        <v>2.2599999999999998</v>
      </c>
      <c r="H227" s="7">
        <v>2.8519999999999999</v>
      </c>
      <c r="J227" s="7">
        <v>0.72199999999999998</v>
      </c>
      <c r="K227" s="7">
        <v>1.663</v>
      </c>
      <c r="L227" s="7">
        <v>0.36099999999999999</v>
      </c>
      <c r="M227" s="7">
        <v>5.2679999999999998</v>
      </c>
    </row>
    <row r="228" spans="6:13" x14ac:dyDescent="0.2">
      <c r="F228" s="7">
        <v>12.71</v>
      </c>
      <c r="G228" s="7">
        <v>5.5179999999999998</v>
      </c>
      <c r="H228" s="7">
        <v>2.7589999999999999</v>
      </c>
      <c r="J228" s="7">
        <v>1.3009999999999999</v>
      </c>
      <c r="K228" s="7">
        <v>2.2959999999999998</v>
      </c>
      <c r="L228" s="7">
        <v>1.3009999999999999</v>
      </c>
      <c r="M228" s="7">
        <v>4.149</v>
      </c>
    </row>
    <row r="229" spans="6:13" x14ac:dyDescent="0.2">
      <c r="F229" s="7">
        <v>5.4980000000000002</v>
      </c>
      <c r="G229" s="7">
        <v>6.2229999999999999</v>
      </c>
      <c r="H229" s="7">
        <v>3.6520000000000001</v>
      </c>
      <c r="J229" s="7">
        <v>3.3290000000000002</v>
      </c>
      <c r="K229" s="7">
        <v>1.052</v>
      </c>
      <c r="L229" s="7">
        <v>2.282</v>
      </c>
      <c r="M229" s="7">
        <v>5.3540000000000001</v>
      </c>
    </row>
    <row r="230" spans="6:13" x14ac:dyDescent="0.2">
      <c r="F230" s="7">
        <v>5.0190000000000001</v>
      </c>
      <c r="G230" s="7">
        <v>6.48</v>
      </c>
      <c r="H230" s="7">
        <v>9.5730000000000004</v>
      </c>
      <c r="J230" s="7">
        <v>5.3680000000000003</v>
      </c>
      <c r="K230" s="7">
        <v>6.6929999999999996</v>
      </c>
      <c r="L230" s="7">
        <v>1.2629999999999999</v>
      </c>
      <c r="M230" s="7">
        <v>9.9009999999999998</v>
      </c>
    </row>
    <row r="231" spans="6:13" x14ac:dyDescent="0.2">
      <c r="F231" s="7">
        <v>7.6710000000000003</v>
      </c>
      <c r="G231" s="7">
        <v>5.0540000000000003</v>
      </c>
      <c r="H231" s="7">
        <v>28.884</v>
      </c>
      <c r="J231" s="7">
        <v>1.806</v>
      </c>
      <c r="K231" s="7">
        <v>6.9950000000000001</v>
      </c>
      <c r="L231" s="7">
        <v>1.3740000000000001</v>
      </c>
      <c r="M231" s="7">
        <v>5.1589999999999998</v>
      </c>
    </row>
    <row r="232" spans="6:13" x14ac:dyDescent="0.2">
      <c r="F232" s="7">
        <v>10.624000000000001</v>
      </c>
      <c r="G232" s="7">
        <v>3.4319999999999999</v>
      </c>
      <c r="H232" s="7">
        <v>11.353999999999999</v>
      </c>
      <c r="J232" s="7">
        <v>1.4890000000000001</v>
      </c>
      <c r="K232" s="7">
        <v>2.5510000000000002</v>
      </c>
      <c r="L232" s="7">
        <v>1.02</v>
      </c>
      <c r="M232" s="7">
        <v>2.5640000000000001</v>
      </c>
    </row>
    <row r="233" spans="6:13" x14ac:dyDescent="0.2">
      <c r="F233" s="7">
        <v>2.0169999999999999</v>
      </c>
      <c r="G233" s="7">
        <v>4.99</v>
      </c>
      <c r="H233" s="7">
        <v>18.71</v>
      </c>
      <c r="J233" s="7">
        <v>1.806</v>
      </c>
      <c r="K233" s="7">
        <v>4.8789999999999996</v>
      </c>
      <c r="L233" s="7">
        <v>0.56999999999999995</v>
      </c>
      <c r="M233" s="7">
        <v>2.5640000000000001</v>
      </c>
    </row>
    <row r="234" spans="6:13" x14ac:dyDescent="0.2">
      <c r="F234" s="7">
        <v>14.007</v>
      </c>
      <c r="G234" s="7">
        <v>2.0569999999999999</v>
      </c>
      <c r="H234" s="7">
        <v>20.298999999999999</v>
      </c>
      <c r="J234" s="7">
        <v>1.1419999999999999</v>
      </c>
      <c r="K234" s="7">
        <v>1.552</v>
      </c>
      <c r="L234" s="7">
        <v>3.2669999999999999</v>
      </c>
      <c r="M234" s="7">
        <v>4.7619999999999996</v>
      </c>
    </row>
    <row r="235" spans="6:13" x14ac:dyDescent="0.2">
      <c r="F235" s="7">
        <v>7.4569999999999999</v>
      </c>
      <c r="G235" s="7">
        <v>4.8470000000000004</v>
      </c>
      <c r="H235" s="7">
        <v>17.652000000000001</v>
      </c>
      <c r="J235" s="7">
        <v>1.1419999999999999</v>
      </c>
      <c r="K235" s="7">
        <v>5.165</v>
      </c>
      <c r="L235" s="7">
        <v>3.3730000000000002</v>
      </c>
      <c r="M235" s="7">
        <v>3.8260000000000001</v>
      </c>
    </row>
    <row r="236" spans="6:13" x14ac:dyDescent="0.2">
      <c r="F236" s="7">
        <v>15.855</v>
      </c>
      <c r="G236" s="7">
        <v>3.6080000000000001</v>
      </c>
      <c r="H236" s="7">
        <v>16.853000000000002</v>
      </c>
      <c r="J236" s="7">
        <v>2.9780000000000002</v>
      </c>
      <c r="K236" s="7">
        <v>6.7830000000000004</v>
      </c>
      <c r="L236" s="7">
        <v>3.2639999999999998</v>
      </c>
      <c r="M236" s="7">
        <v>8.6820000000000004</v>
      </c>
    </row>
    <row r="237" spans="6:13" x14ac:dyDescent="0.2">
      <c r="F237" s="7">
        <v>9.6210000000000004</v>
      </c>
      <c r="G237" s="7">
        <v>2.8180000000000001</v>
      </c>
      <c r="H237" s="7">
        <v>17.914999999999999</v>
      </c>
      <c r="J237" s="7">
        <v>1.615</v>
      </c>
      <c r="K237" s="7">
        <v>7.7060000000000004</v>
      </c>
      <c r="L237" s="7">
        <v>3.0609999999999999</v>
      </c>
      <c r="M237" s="7">
        <v>6.3109999999999999</v>
      </c>
    </row>
    <row r="238" spans="6:13" x14ac:dyDescent="0.2">
      <c r="F238" s="7">
        <v>11.353999999999999</v>
      </c>
      <c r="G238" s="7">
        <v>1.0820000000000001</v>
      </c>
      <c r="H238" s="7">
        <v>14.423999999999999</v>
      </c>
      <c r="J238" s="7">
        <v>1.806</v>
      </c>
      <c r="K238" s="7">
        <v>1.702</v>
      </c>
      <c r="L238" s="7">
        <v>3.2429999999999999</v>
      </c>
      <c r="M238" s="7">
        <v>5.7640000000000002</v>
      </c>
    </row>
    <row r="239" spans="6:13" x14ac:dyDescent="0.2">
      <c r="F239" s="7">
        <v>2.7120000000000002</v>
      </c>
      <c r="G239" s="7">
        <v>0.56999999999999995</v>
      </c>
      <c r="H239" s="7">
        <v>17.722000000000001</v>
      </c>
      <c r="J239" s="7">
        <v>1.615</v>
      </c>
      <c r="K239" s="7">
        <v>11.068</v>
      </c>
      <c r="L239" s="7">
        <v>0.92</v>
      </c>
      <c r="M239" s="7">
        <v>2.0569999999999999</v>
      </c>
    </row>
    <row r="240" spans="6:13" x14ac:dyDescent="0.2">
      <c r="F240" s="7">
        <v>4.149</v>
      </c>
      <c r="G240" s="7">
        <v>1.8129999999999999</v>
      </c>
      <c r="H240" s="7">
        <v>2.8519999999999999</v>
      </c>
      <c r="J240" s="7">
        <v>1.1419999999999999</v>
      </c>
      <c r="K240" s="7">
        <v>3.956</v>
      </c>
      <c r="L240" s="7">
        <v>1.2749999999999999</v>
      </c>
      <c r="M240" s="7">
        <v>4.7759999999999998</v>
      </c>
    </row>
    <row r="241" spans="6:13" x14ac:dyDescent="0.2">
      <c r="F241" s="7">
        <v>14.353999999999999</v>
      </c>
      <c r="G241" s="7">
        <v>0.76500000000000001</v>
      </c>
      <c r="H241" s="7">
        <v>2.0169999999999999</v>
      </c>
      <c r="J241" s="7">
        <v>1.302</v>
      </c>
      <c r="K241" s="7">
        <v>5.2720000000000002</v>
      </c>
      <c r="L241" s="7">
        <v>1.623</v>
      </c>
      <c r="M241" s="7">
        <v>4.0330000000000004</v>
      </c>
    </row>
    <row r="242" spans="6:13" x14ac:dyDescent="0.2">
      <c r="F242" s="7">
        <v>13.291</v>
      </c>
      <c r="G242" s="7">
        <v>5.6379999999999999</v>
      </c>
      <c r="H242" s="7">
        <v>11.737</v>
      </c>
      <c r="J242" s="7">
        <v>1.083</v>
      </c>
      <c r="K242" s="7">
        <v>4.976</v>
      </c>
      <c r="L242" s="7">
        <v>0.72199999999999998</v>
      </c>
      <c r="M242" s="7">
        <v>7.6120000000000001</v>
      </c>
    </row>
    <row r="243" spans="6:13" x14ac:dyDescent="0.2">
      <c r="F243" s="7">
        <v>17.408000000000001</v>
      </c>
      <c r="G243" s="7">
        <v>1.786</v>
      </c>
      <c r="H243" s="7">
        <v>16.417999999999999</v>
      </c>
      <c r="J243" s="7">
        <v>3.629</v>
      </c>
      <c r="K243" s="7">
        <v>1.7110000000000001</v>
      </c>
      <c r="L243" s="7">
        <v>2.9359999999999999</v>
      </c>
      <c r="M243" s="7">
        <v>3.2109999999999999</v>
      </c>
    </row>
    <row r="244" spans="6:13" x14ac:dyDescent="0.2">
      <c r="F244" s="7">
        <v>8.6319999999999997</v>
      </c>
      <c r="G244" s="7">
        <v>1.663</v>
      </c>
      <c r="H244" s="7">
        <v>51.530999999999999</v>
      </c>
      <c r="J244" s="7">
        <v>2.9780000000000002</v>
      </c>
      <c r="K244" s="7">
        <v>3.8029999999999999</v>
      </c>
      <c r="L244" s="7">
        <v>0.90200000000000002</v>
      </c>
      <c r="M244" s="7">
        <v>3.6789999999999998</v>
      </c>
    </row>
    <row r="245" spans="6:13" x14ac:dyDescent="0.2">
      <c r="F245" s="7">
        <v>7.8310000000000004</v>
      </c>
      <c r="G245" s="7">
        <v>2.202</v>
      </c>
      <c r="H245" s="7">
        <v>17.916</v>
      </c>
      <c r="J245" s="7">
        <v>8.1029999999999998</v>
      </c>
      <c r="K245" s="7">
        <v>1.2629999999999999</v>
      </c>
      <c r="L245" s="7">
        <v>0.90200000000000002</v>
      </c>
      <c r="M245" s="7">
        <v>2.1110000000000002</v>
      </c>
    </row>
    <row r="246" spans="6:13" x14ac:dyDescent="0.2">
      <c r="F246" s="7">
        <v>0.92</v>
      </c>
      <c r="G246" s="7">
        <v>1.21</v>
      </c>
      <c r="H246" s="7">
        <v>7.758</v>
      </c>
      <c r="J246" s="7">
        <v>6.7869999999999999</v>
      </c>
      <c r="K246" s="7">
        <v>5.73</v>
      </c>
      <c r="L246" s="7">
        <v>2.3450000000000002</v>
      </c>
      <c r="M246" s="7">
        <v>17.050999999999998</v>
      </c>
    </row>
    <row r="247" spans="6:13" x14ac:dyDescent="0.2">
      <c r="F247" s="7">
        <v>1.2629999999999999</v>
      </c>
      <c r="G247" s="7">
        <v>1.786</v>
      </c>
      <c r="H247" s="7">
        <v>6.7990000000000004</v>
      </c>
      <c r="J247" s="7">
        <v>5.0679999999999996</v>
      </c>
      <c r="K247" s="7">
        <v>8.1229999999999993</v>
      </c>
      <c r="L247" s="7">
        <v>2.3450000000000002</v>
      </c>
      <c r="M247" s="7">
        <v>15.815</v>
      </c>
    </row>
    <row r="248" spans="6:13" x14ac:dyDescent="0.2">
      <c r="F248" s="7">
        <v>7.4649999999999999</v>
      </c>
      <c r="G248" s="7">
        <v>3.3260000000000001</v>
      </c>
      <c r="H248" s="7">
        <v>7.0330000000000004</v>
      </c>
      <c r="J248" s="7">
        <v>2.3119999999999998</v>
      </c>
      <c r="K248" s="7">
        <v>1.2629999999999999</v>
      </c>
      <c r="L248" s="7">
        <v>4.3550000000000004</v>
      </c>
      <c r="M248" s="7">
        <v>18.623000000000001</v>
      </c>
    </row>
    <row r="249" spans="6:13" x14ac:dyDescent="0.2">
      <c r="F249" s="7">
        <v>2.0169999999999999</v>
      </c>
      <c r="G249" s="7">
        <v>2.407</v>
      </c>
      <c r="H249" s="7">
        <v>7.2709999999999999</v>
      </c>
      <c r="J249" s="7">
        <v>1.302</v>
      </c>
      <c r="K249" s="7">
        <v>5.8090000000000002</v>
      </c>
      <c r="L249" s="7">
        <v>5.0190000000000001</v>
      </c>
      <c r="M249" s="7">
        <v>18.292999999999999</v>
      </c>
    </row>
    <row r="250" spans="6:13" x14ac:dyDescent="0.2">
      <c r="F250" s="7">
        <v>1.9510000000000001</v>
      </c>
      <c r="G250" s="7">
        <v>1.409</v>
      </c>
      <c r="H250" s="7">
        <v>5.4109999999999996</v>
      </c>
      <c r="J250" s="7">
        <v>1.532</v>
      </c>
      <c r="K250" s="7">
        <v>5.4589999999999996</v>
      </c>
      <c r="L250" s="7">
        <v>4.0330000000000004</v>
      </c>
      <c r="M250" s="7">
        <v>5.1159999999999997</v>
      </c>
    </row>
    <row r="251" spans="6:13" x14ac:dyDescent="0.2">
      <c r="F251" s="7">
        <v>9.9090000000000007</v>
      </c>
      <c r="G251" s="7">
        <v>1.141</v>
      </c>
      <c r="H251" s="7">
        <v>49.704000000000001</v>
      </c>
      <c r="J251" s="7">
        <v>1.806</v>
      </c>
      <c r="K251" s="7">
        <v>4.4550000000000001</v>
      </c>
      <c r="L251" s="7">
        <v>4.7210000000000001</v>
      </c>
      <c r="M251" s="7">
        <v>1.984</v>
      </c>
    </row>
    <row r="252" spans="6:13" x14ac:dyDescent="0.2">
      <c r="F252" s="7">
        <v>0.54100000000000004</v>
      </c>
      <c r="G252" s="7">
        <v>8.1460000000000008</v>
      </c>
      <c r="H252" s="7">
        <v>6.476</v>
      </c>
      <c r="J252" s="7">
        <v>2.3119999999999998</v>
      </c>
      <c r="K252" s="7">
        <v>7.87</v>
      </c>
      <c r="L252" s="7">
        <v>0.90200000000000002</v>
      </c>
      <c r="M252" s="7">
        <v>0.54100000000000004</v>
      </c>
    </row>
    <row r="253" spans="6:13" x14ac:dyDescent="0.2">
      <c r="F253" s="7">
        <v>14.236000000000001</v>
      </c>
      <c r="G253" s="7">
        <v>3.0019999999999998</v>
      </c>
      <c r="H253" s="7">
        <v>27.004999999999999</v>
      </c>
      <c r="J253" s="7">
        <v>1.841</v>
      </c>
      <c r="K253" s="7">
        <v>2.4529999999999998</v>
      </c>
      <c r="L253" s="7">
        <v>1.409</v>
      </c>
      <c r="M253" s="7">
        <v>1.454</v>
      </c>
    </row>
    <row r="254" spans="6:13" x14ac:dyDescent="0.2">
      <c r="F254" s="7">
        <v>23.006</v>
      </c>
      <c r="G254" s="7">
        <v>5.0119999999999996</v>
      </c>
      <c r="H254" s="7">
        <v>35.014000000000003</v>
      </c>
      <c r="J254" s="7">
        <v>2.3119999999999998</v>
      </c>
      <c r="K254" s="7">
        <v>1.984</v>
      </c>
      <c r="L254" s="7">
        <v>1.552</v>
      </c>
      <c r="M254" s="7">
        <v>3.6520000000000001</v>
      </c>
    </row>
    <row r="255" spans="6:13" x14ac:dyDescent="0.2">
      <c r="F255" s="7">
        <v>1.4430000000000001</v>
      </c>
      <c r="G255" s="7">
        <v>3.8050000000000002</v>
      </c>
      <c r="H255" s="7">
        <v>9.8019999999999996</v>
      </c>
      <c r="J255" s="7">
        <v>2.0430000000000001</v>
      </c>
      <c r="K255" s="7">
        <v>1.663</v>
      </c>
      <c r="L255" s="7">
        <v>2.73</v>
      </c>
      <c r="M255" s="7">
        <v>7.4059999999999997</v>
      </c>
    </row>
    <row r="256" spans="6:13" x14ac:dyDescent="0.2">
      <c r="F256" s="7">
        <v>1.776</v>
      </c>
      <c r="G256" s="7">
        <v>6.7130000000000001</v>
      </c>
      <c r="H256" s="7">
        <v>4.6230000000000002</v>
      </c>
      <c r="J256" s="7">
        <v>1.9450000000000001</v>
      </c>
      <c r="K256" s="7">
        <v>3.2919999999999998</v>
      </c>
      <c r="L256" s="7">
        <v>7.21</v>
      </c>
      <c r="M256" s="7">
        <v>6.7859999999999996</v>
      </c>
    </row>
    <row r="257" spans="6:13" x14ac:dyDescent="0.2">
      <c r="F257" s="7">
        <v>1.992</v>
      </c>
      <c r="G257" s="7">
        <v>1.0820000000000001</v>
      </c>
      <c r="H257" s="7">
        <v>4.5990000000000002</v>
      </c>
      <c r="J257" s="7">
        <v>4.6239999999999997</v>
      </c>
      <c r="K257" s="7">
        <v>5.9089999999999998</v>
      </c>
      <c r="L257" s="7">
        <v>8.6370000000000005</v>
      </c>
      <c r="M257" s="7">
        <v>9.5239999999999991</v>
      </c>
    </row>
    <row r="258" spans="6:13" x14ac:dyDescent="0.2">
      <c r="F258" s="7">
        <v>2.9079999999999999</v>
      </c>
      <c r="G258" s="7">
        <v>3.4460000000000002</v>
      </c>
      <c r="H258" s="7">
        <v>5.7409999999999997</v>
      </c>
      <c r="J258" s="7">
        <v>2.1669999999999998</v>
      </c>
      <c r="K258" s="7">
        <v>2.42</v>
      </c>
      <c r="L258" s="7">
        <v>4.2759999999999998</v>
      </c>
      <c r="M258" s="7">
        <v>17.696999999999999</v>
      </c>
    </row>
    <row r="259" spans="6:13" x14ac:dyDescent="0.2">
      <c r="F259" s="7">
        <v>1.786</v>
      </c>
      <c r="G259" s="7">
        <v>3.0609999999999999</v>
      </c>
      <c r="H259" s="7">
        <v>3.4460000000000002</v>
      </c>
      <c r="J259" s="7">
        <v>4.3630000000000004</v>
      </c>
      <c r="K259" s="7">
        <v>2.681</v>
      </c>
      <c r="L259" s="7">
        <v>5.3049999999999997</v>
      </c>
      <c r="M259" s="7">
        <v>13.92</v>
      </c>
    </row>
    <row r="260" spans="6:13" x14ac:dyDescent="0.2">
      <c r="F260" s="7">
        <v>0.80700000000000005</v>
      </c>
      <c r="G260" s="7">
        <v>3.403</v>
      </c>
      <c r="H260" s="7">
        <v>3.9929999999999999</v>
      </c>
      <c r="J260" s="7">
        <v>1.444</v>
      </c>
      <c r="K260" s="7">
        <v>4.2869999999999999</v>
      </c>
      <c r="L260" s="7">
        <v>2.5249999999999999</v>
      </c>
      <c r="M260" s="7">
        <v>9.4570000000000007</v>
      </c>
    </row>
    <row r="261" spans="6:13" x14ac:dyDescent="0.2">
      <c r="F261" s="7">
        <v>4.6550000000000002</v>
      </c>
      <c r="G261" s="7">
        <v>2.8919999999999999</v>
      </c>
      <c r="H261" s="7">
        <v>24.523</v>
      </c>
      <c r="J261" s="7">
        <v>2.2839999999999998</v>
      </c>
      <c r="K261" s="7">
        <v>1.633</v>
      </c>
      <c r="L261" s="7">
        <v>9.2469999999999999</v>
      </c>
      <c r="M261" s="7">
        <v>20.231000000000002</v>
      </c>
    </row>
    <row r="262" spans="6:13" x14ac:dyDescent="0.2">
      <c r="F262" s="7">
        <v>3.8220000000000001</v>
      </c>
      <c r="G262" s="7">
        <v>2.3450000000000002</v>
      </c>
      <c r="H262" s="7">
        <v>2.0569999999999999</v>
      </c>
      <c r="J262" s="7">
        <v>7.1829999999999998</v>
      </c>
      <c r="K262" s="7">
        <v>4.3029999999999999</v>
      </c>
      <c r="L262" s="7">
        <v>1.2749999999999999</v>
      </c>
      <c r="M262" s="7">
        <v>18.314</v>
      </c>
    </row>
    <row r="263" spans="6:13" x14ac:dyDescent="0.2">
      <c r="F263" s="7">
        <v>3.1720000000000002</v>
      </c>
      <c r="G263" s="7">
        <v>1.917</v>
      </c>
      <c r="H263" s="7">
        <v>12.541</v>
      </c>
      <c r="J263" s="7">
        <v>2.9079999999999999</v>
      </c>
      <c r="K263" s="7">
        <v>2.5830000000000002</v>
      </c>
      <c r="L263" s="7">
        <v>4.6929999999999996</v>
      </c>
      <c r="M263" s="7">
        <v>18.960999999999999</v>
      </c>
    </row>
    <row r="264" spans="6:13" x14ac:dyDescent="0.2">
      <c r="F264" s="7">
        <v>2.5249999999999999</v>
      </c>
      <c r="G264" s="7">
        <v>4.9850000000000003</v>
      </c>
      <c r="H264" s="7">
        <v>6.6319999999999997</v>
      </c>
      <c r="J264" s="7">
        <v>1.917</v>
      </c>
      <c r="K264" s="7">
        <v>4.0549999999999997</v>
      </c>
      <c r="L264" s="7">
        <v>5.3540000000000001</v>
      </c>
      <c r="M264" s="7">
        <v>16.113</v>
      </c>
    </row>
    <row r="265" spans="6:13" x14ac:dyDescent="0.2">
      <c r="F265" s="7">
        <v>2.202</v>
      </c>
      <c r="G265" s="7">
        <v>1.4870000000000001</v>
      </c>
      <c r="H265" s="7">
        <v>4.8730000000000002</v>
      </c>
      <c r="J265" s="7">
        <v>1.155</v>
      </c>
      <c r="K265" s="7">
        <v>4.3330000000000002</v>
      </c>
      <c r="L265" s="7">
        <v>5.9550000000000001</v>
      </c>
      <c r="M265" s="7">
        <v>6.3230000000000004</v>
      </c>
    </row>
    <row r="266" spans="6:13" x14ac:dyDescent="0.2">
      <c r="F266" s="7">
        <v>1.454</v>
      </c>
      <c r="G266" s="7">
        <v>2.2610000000000001</v>
      </c>
      <c r="H266" s="7">
        <v>4.6929999999999996</v>
      </c>
      <c r="J266" s="7">
        <v>3.0720000000000001</v>
      </c>
      <c r="K266" s="7">
        <v>1.9430000000000001</v>
      </c>
      <c r="L266" s="7">
        <v>5.65</v>
      </c>
      <c r="M266" s="7">
        <v>7.1539999999999999</v>
      </c>
    </row>
    <row r="267" spans="6:13" x14ac:dyDescent="0.2">
      <c r="F267" s="7">
        <v>2.823</v>
      </c>
      <c r="G267" s="7">
        <v>2.5139999999999998</v>
      </c>
      <c r="H267" s="7">
        <v>4.2069999999999999</v>
      </c>
      <c r="J267" s="7">
        <v>2.2959999999999998</v>
      </c>
      <c r="K267" s="7">
        <v>2.5249999999999999</v>
      </c>
      <c r="L267" s="7">
        <v>0.90200000000000002</v>
      </c>
      <c r="M267" s="7">
        <v>8.6579999999999995</v>
      </c>
    </row>
    <row r="268" spans="6:13" x14ac:dyDescent="0.2">
      <c r="F268" s="7">
        <v>0.80700000000000005</v>
      </c>
      <c r="G268" s="7">
        <v>1.702</v>
      </c>
      <c r="H268" s="7">
        <v>4.0330000000000004</v>
      </c>
      <c r="J268" s="7">
        <v>2.427</v>
      </c>
      <c r="K268" s="7">
        <v>1.4870000000000001</v>
      </c>
      <c r="L268" s="7">
        <v>3.0139999999999998</v>
      </c>
      <c r="M268" s="7">
        <v>9.9209999999999994</v>
      </c>
    </row>
    <row r="269" spans="6:13" x14ac:dyDescent="0.2">
      <c r="F269" s="7">
        <v>1.552</v>
      </c>
      <c r="G269" s="7">
        <v>2.0569999999999999</v>
      </c>
      <c r="H269" s="7">
        <v>6.5030000000000001</v>
      </c>
      <c r="J269" s="7">
        <v>1.702</v>
      </c>
      <c r="K269" s="7">
        <v>8.6219999999999999</v>
      </c>
      <c r="L269" s="7">
        <v>7.8239999999999998</v>
      </c>
      <c r="M269" s="7">
        <v>15.55</v>
      </c>
    </row>
    <row r="270" spans="6:13" x14ac:dyDescent="0.2">
      <c r="F270" s="7">
        <v>2.4540000000000002</v>
      </c>
      <c r="G270" s="7">
        <v>2.3519999999999999</v>
      </c>
      <c r="H270" s="7">
        <v>48.831000000000003</v>
      </c>
      <c r="J270" s="7">
        <v>1.3129999999999999</v>
      </c>
      <c r="K270" s="7">
        <v>5.1050000000000004</v>
      </c>
      <c r="L270" s="7">
        <v>1.633</v>
      </c>
      <c r="M270" s="7">
        <v>11.472</v>
      </c>
    </row>
    <row r="271" spans="6:13" x14ac:dyDescent="0.2">
      <c r="F271" s="7">
        <v>2.202</v>
      </c>
      <c r="G271" s="7">
        <v>1.02</v>
      </c>
      <c r="H271" s="7">
        <v>30.206</v>
      </c>
      <c r="J271" s="7">
        <v>1.21</v>
      </c>
      <c r="K271" s="7">
        <v>1.663</v>
      </c>
      <c r="L271" s="7">
        <v>3.5710000000000002</v>
      </c>
      <c r="M271" s="7">
        <v>13.31</v>
      </c>
    </row>
    <row r="272" spans="6:13" x14ac:dyDescent="0.2">
      <c r="F272" s="7">
        <v>3.0819999999999999</v>
      </c>
      <c r="G272" s="7">
        <v>2.5059999999999998</v>
      </c>
      <c r="H272" s="7">
        <v>5.0119999999999996</v>
      </c>
      <c r="J272" s="7">
        <v>1.804</v>
      </c>
      <c r="K272" s="7">
        <v>7.4370000000000003</v>
      </c>
      <c r="L272" s="7">
        <v>12.468</v>
      </c>
      <c r="M272" s="7">
        <v>2.5510000000000002</v>
      </c>
    </row>
    <row r="273" spans="6:13" x14ac:dyDescent="0.2">
      <c r="F273" s="7">
        <v>2.3450000000000002</v>
      </c>
      <c r="G273" s="7">
        <v>8.9179999999999993</v>
      </c>
      <c r="H273" s="7">
        <v>55.222000000000001</v>
      </c>
      <c r="J273" s="7">
        <v>1.21</v>
      </c>
      <c r="K273" s="7">
        <v>6.1429999999999998</v>
      </c>
      <c r="L273" s="7">
        <v>3.4460000000000002</v>
      </c>
      <c r="M273" s="7">
        <v>74.722999999999999</v>
      </c>
    </row>
    <row r="274" spans="6:13" x14ac:dyDescent="0.2">
      <c r="F274" s="7">
        <v>1.992</v>
      </c>
      <c r="G274" s="7">
        <v>4.1059999999999999</v>
      </c>
      <c r="H274" s="7">
        <v>74.308000000000007</v>
      </c>
      <c r="J274" s="7">
        <v>1.4870000000000001</v>
      </c>
      <c r="K274" s="7">
        <v>5.3419999999999996</v>
      </c>
      <c r="L274" s="7">
        <v>0.72199999999999998</v>
      </c>
      <c r="M274" s="7">
        <v>5.1079999999999997</v>
      </c>
    </row>
    <row r="275" spans="6:13" x14ac:dyDescent="0.2">
      <c r="F275" s="7">
        <v>2.9079999999999999</v>
      </c>
      <c r="G275" s="7">
        <v>1.3129999999999999</v>
      </c>
      <c r="H275" s="7">
        <v>24.257000000000001</v>
      </c>
      <c r="J275" s="7">
        <v>1.3129999999999999</v>
      </c>
      <c r="K275" s="7">
        <v>3.7919999999999998</v>
      </c>
      <c r="L275" s="7">
        <v>0.90200000000000002</v>
      </c>
      <c r="M275" s="7">
        <v>1.155</v>
      </c>
    </row>
    <row r="276" spans="6:13" x14ac:dyDescent="0.2">
      <c r="F276" s="7">
        <v>2.2309999999999999</v>
      </c>
      <c r="G276" s="7">
        <v>2.407</v>
      </c>
      <c r="H276" s="7">
        <v>18.545999999999999</v>
      </c>
      <c r="J276" s="7">
        <v>1.9430000000000001</v>
      </c>
      <c r="K276" s="7">
        <v>4.7210000000000001</v>
      </c>
      <c r="L276" s="7">
        <v>0.56999999999999995</v>
      </c>
      <c r="M276" s="7">
        <v>0.80700000000000005</v>
      </c>
    </row>
    <row r="277" spans="6:13" x14ac:dyDescent="0.2">
      <c r="F277" s="7">
        <v>1.21</v>
      </c>
      <c r="G277" s="7">
        <v>5.76</v>
      </c>
      <c r="H277" s="7">
        <v>17.751000000000001</v>
      </c>
      <c r="J277" s="7">
        <v>3.6259999999999999</v>
      </c>
      <c r="K277" s="7">
        <v>3.47</v>
      </c>
      <c r="L277" s="7">
        <v>10.077</v>
      </c>
      <c r="M277" s="7">
        <v>2.1040000000000001</v>
      </c>
    </row>
    <row r="278" spans="6:13" x14ac:dyDescent="0.2">
      <c r="F278" s="7">
        <v>2.5529999999999999</v>
      </c>
      <c r="G278" s="7">
        <v>4.3289999999999997</v>
      </c>
      <c r="H278" s="7">
        <v>69.760000000000005</v>
      </c>
      <c r="J278" s="7">
        <v>8.1929999999999996</v>
      </c>
      <c r="K278" s="7">
        <v>7.6120000000000001</v>
      </c>
      <c r="L278" s="7">
        <v>1.4430000000000001</v>
      </c>
      <c r="M278" s="7">
        <v>4.2759999999999998</v>
      </c>
    </row>
    <row r="279" spans="6:13" x14ac:dyDescent="0.2">
      <c r="F279" s="7">
        <v>4.923</v>
      </c>
      <c r="G279" s="7">
        <v>4.1580000000000004</v>
      </c>
      <c r="H279" s="7">
        <v>39.86</v>
      </c>
      <c r="J279" s="7">
        <v>1.0820000000000001</v>
      </c>
      <c r="K279" s="7">
        <v>11.304</v>
      </c>
      <c r="L279" s="7">
        <v>36.834000000000003</v>
      </c>
      <c r="M279" s="7">
        <v>1.5409999999999999</v>
      </c>
    </row>
    <row r="280" spans="6:13" x14ac:dyDescent="0.2">
      <c r="F280" s="7">
        <v>3.6520000000000001</v>
      </c>
      <c r="G280" s="7">
        <v>2.7879999999999998</v>
      </c>
      <c r="H280" s="7">
        <v>74.489000000000004</v>
      </c>
      <c r="J280" s="7">
        <v>0.90200000000000002</v>
      </c>
      <c r="K280" s="7">
        <v>0.92</v>
      </c>
      <c r="L280" s="7">
        <v>5.165</v>
      </c>
      <c r="M280" s="7">
        <v>3.3889999999999998</v>
      </c>
    </row>
    <row r="281" spans="6:13" x14ac:dyDescent="0.2">
      <c r="F281" s="7">
        <v>1.454</v>
      </c>
      <c r="G281" s="7">
        <v>4.8929999999999998</v>
      </c>
      <c r="H281" s="7">
        <v>10.212</v>
      </c>
      <c r="J281" s="7">
        <v>1.2629999999999999</v>
      </c>
      <c r="K281" s="7">
        <v>1.454</v>
      </c>
      <c r="L281" s="7">
        <v>3.5529999999999999</v>
      </c>
      <c r="M281" s="7">
        <v>2.681</v>
      </c>
    </row>
    <row r="282" spans="6:13" x14ac:dyDescent="0.2">
      <c r="F282" s="7">
        <v>4.1210000000000004</v>
      </c>
      <c r="G282" s="7">
        <v>6.3639999999999999</v>
      </c>
      <c r="H282" s="7">
        <v>3.5939999999999999</v>
      </c>
      <c r="J282" s="7">
        <v>1.984</v>
      </c>
      <c r="K282" s="7">
        <v>0.36099999999999999</v>
      </c>
      <c r="L282" s="7">
        <v>3.86</v>
      </c>
      <c r="M282" s="7">
        <v>2.2599999999999998</v>
      </c>
    </row>
    <row r="283" spans="6:13" x14ac:dyDescent="0.2">
      <c r="F283" s="7">
        <v>1.3009999999999999</v>
      </c>
      <c r="G283" s="7">
        <v>1.917</v>
      </c>
      <c r="H283" s="7">
        <v>2.8519999999999999</v>
      </c>
      <c r="J283" s="7">
        <v>5.2030000000000003</v>
      </c>
      <c r="K283" s="7">
        <v>10.76</v>
      </c>
      <c r="L283" s="7">
        <v>2.9079999999999999</v>
      </c>
      <c r="M283" s="7">
        <v>4.9630000000000001</v>
      </c>
    </row>
    <row r="284" spans="6:13" x14ac:dyDescent="0.2">
      <c r="F284" s="7">
        <v>3.835</v>
      </c>
      <c r="G284" s="7">
        <v>2.165</v>
      </c>
      <c r="H284" s="7">
        <v>28.602</v>
      </c>
      <c r="J284" s="7">
        <v>5.1020000000000003</v>
      </c>
      <c r="K284" s="7">
        <v>3.1379999999999999</v>
      </c>
      <c r="L284" s="7">
        <v>3.1139999999999999</v>
      </c>
      <c r="M284" s="7">
        <v>3.0659999999999998</v>
      </c>
    </row>
    <row r="285" spans="6:13" x14ac:dyDescent="0.2">
      <c r="F285" s="7">
        <v>10.109</v>
      </c>
      <c r="G285" s="7">
        <v>2.165</v>
      </c>
      <c r="H285" s="7">
        <v>8.1489999999999991</v>
      </c>
      <c r="J285" s="7">
        <v>3.1059999999999999</v>
      </c>
      <c r="K285" s="7">
        <v>2.7770000000000001</v>
      </c>
      <c r="L285" s="7">
        <v>1.0820000000000001</v>
      </c>
      <c r="M285" s="7">
        <v>3.8220000000000001</v>
      </c>
    </row>
    <row r="286" spans="6:13" x14ac:dyDescent="0.2">
      <c r="F286" s="7">
        <v>2.7589999999999999</v>
      </c>
      <c r="G286" s="7">
        <v>2.9359999999999999</v>
      </c>
      <c r="H286" s="7">
        <v>3.484</v>
      </c>
      <c r="J286" s="7">
        <v>1.3740000000000001</v>
      </c>
      <c r="K286" s="7">
        <v>7.4169999999999998</v>
      </c>
      <c r="L286" s="7">
        <v>1.4870000000000001</v>
      </c>
      <c r="M286" s="7">
        <v>1.454</v>
      </c>
    </row>
    <row r="287" spans="6:13" x14ac:dyDescent="0.2">
      <c r="F287" s="7">
        <v>1.857</v>
      </c>
      <c r="G287" s="7">
        <v>1.776</v>
      </c>
      <c r="H287" s="7">
        <v>1.8129999999999999</v>
      </c>
      <c r="J287" s="7">
        <v>1.8169999999999999</v>
      </c>
      <c r="K287" s="7">
        <v>6.7629999999999999</v>
      </c>
      <c r="L287" s="7">
        <v>2.0569999999999999</v>
      </c>
      <c r="M287" s="7">
        <v>11.84</v>
      </c>
    </row>
    <row r="288" spans="6:13" x14ac:dyDescent="0.2">
      <c r="F288" s="7">
        <v>2.3450000000000002</v>
      </c>
      <c r="G288" s="7">
        <v>5.7969999999999997</v>
      </c>
      <c r="H288" s="7">
        <v>3.9689999999999999</v>
      </c>
      <c r="J288" s="7">
        <v>2.0569999999999999</v>
      </c>
      <c r="K288" s="7">
        <v>1.0820000000000001</v>
      </c>
      <c r="L288" s="7">
        <v>2.2309999999999999</v>
      </c>
      <c r="M288" s="7">
        <v>8.3089999999999993</v>
      </c>
    </row>
    <row r="289" spans="6:13" x14ac:dyDescent="0.2">
      <c r="F289" s="7">
        <v>2.5249999999999999</v>
      </c>
      <c r="G289" s="7">
        <v>2.282</v>
      </c>
      <c r="H289" s="7">
        <v>1.552</v>
      </c>
      <c r="J289" s="7">
        <v>1.097</v>
      </c>
      <c r="K289" s="7">
        <v>2.0169999999999999</v>
      </c>
      <c r="L289" s="7">
        <v>2.9140000000000001</v>
      </c>
      <c r="M289" s="7">
        <v>7.2510000000000003</v>
      </c>
    </row>
    <row r="290" spans="6:13" x14ac:dyDescent="0.2">
      <c r="F290" s="7">
        <v>1.4430000000000001</v>
      </c>
      <c r="G290" s="7">
        <v>3.4220000000000002</v>
      </c>
      <c r="H290" s="7">
        <v>8.7249999999999996</v>
      </c>
      <c r="J290" s="7">
        <v>2.5640000000000001</v>
      </c>
      <c r="K290" s="7">
        <v>4.7480000000000002</v>
      </c>
      <c r="L290" s="7">
        <v>0.40300000000000002</v>
      </c>
      <c r="M290" s="7">
        <v>8.4450000000000003</v>
      </c>
    </row>
    <row r="291" spans="6:13" x14ac:dyDescent="0.2">
      <c r="F291" s="7">
        <v>2.8</v>
      </c>
      <c r="G291" s="7">
        <v>1.3009999999999999</v>
      </c>
      <c r="H291" s="7">
        <v>22.867000000000001</v>
      </c>
      <c r="J291" s="7">
        <v>2.194</v>
      </c>
      <c r="K291" s="7">
        <v>0.97099999999999997</v>
      </c>
      <c r="L291" s="7">
        <v>1.141</v>
      </c>
      <c r="M291" s="7">
        <v>7.99</v>
      </c>
    </row>
    <row r="292" spans="6:13" x14ac:dyDescent="0.2">
      <c r="F292" s="7">
        <v>4.2279999999999998</v>
      </c>
      <c r="G292" s="7">
        <v>5.8170000000000002</v>
      </c>
      <c r="H292" s="7">
        <v>25.355</v>
      </c>
      <c r="J292" s="7">
        <v>0.90200000000000002</v>
      </c>
      <c r="K292" s="7">
        <v>2.512</v>
      </c>
      <c r="L292" s="7">
        <v>1.3129999999999999</v>
      </c>
      <c r="M292" s="7">
        <v>2.165</v>
      </c>
    </row>
    <row r="293" spans="6:13" x14ac:dyDescent="0.2">
      <c r="F293" s="7">
        <v>3.972</v>
      </c>
      <c r="G293" s="7">
        <v>1.857</v>
      </c>
      <c r="H293" s="7">
        <v>23.507999999999999</v>
      </c>
      <c r="J293" s="7">
        <v>3.15</v>
      </c>
      <c r="K293" s="7">
        <v>3.4780000000000002</v>
      </c>
      <c r="L293" s="7">
        <v>6.5380000000000003</v>
      </c>
      <c r="M293" s="7">
        <v>4.4039999999999999</v>
      </c>
    </row>
    <row r="294" spans="6:13" x14ac:dyDescent="0.2">
      <c r="F294" s="7">
        <v>1.7110000000000001</v>
      </c>
      <c r="G294" s="7">
        <v>2.1040000000000001</v>
      </c>
      <c r="H294" s="7">
        <v>22.113</v>
      </c>
      <c r="J294" s="7">
        <v>0.92</v>
      </c>
      <c r="K294" s="7">
        <v>1.409</v>
      </c>
      <c r="L294" s="7">
        <v>4.6239999999999997</v>
      </c>
      <c r="M294" s="7">
        <v>4.8129999999999997</v>
      </c>
    </row>
    <row r="295" spans="6:13" x14ac:dyDescent="0.2">
      <c r="F295" s="7">
        <v>1.155</v>
      </c>
      <c r="G295" s="7">
        <v>1.663</v>
      </c>
      <c r="H295" s="7">
        <v>9.3859999999999992</v>
      </c>
      <c r="J295" s="7">
        <v>1.7110000000000001</v>
      </c>
      <c r="K295" s="7">
        <v>4.1210000000000004</v>
      </c>
      <c r="L295" s="7">
        <v>1.4430000000000001</v>
      </c>
      <c r="M295" s="7">
        <v>3.5579999999999998</v>
      </c>
    </row>
    <row r="296" spans="6:13" x14ac:dyDescent="0.2">
      <c r="F296" s="7">
        <v>4.0529999999999999</v>
      </c>
      <c r="G296" s="7">
        <v>7.1150000000000002</v>
      </c>
      <c r="H296" s="7">
        <v>50.545999999999999</v>
      </c>
      <c r="J296" s="7">
        <v>2.0169999999999999</v>
      </c>
      <c r="K296" s="7">
        <v>2.0409999999999999</v>
      </c>
      <c r="L296" s="7">
        <v>0.90200000000000002</v>
      </c>
      <c r="M296" s="7">
        <v>1.7110000000000001</v>
      </c>
    </row>
    <row r="297" spans="6:13" x14ac:dyDescent="0.2">
      <c r="F297" s="7">
        <v>11.249000000000001</v>
      </c>
      <c r="G297" s="7">
        <v>1.097</v>
      </c>
      <c r="H297" s="7">
        <v>33.905999999999999</v>
      </c>
      <c r="J297" s="7">
        <v>2.3519999999999999</v>
      </c>
      <c r="K297" s="7">
        <v>2.9239999999999999</v>
      </c>
      <c r="L297" s="7">
        <v>0.97099999999999997</v>
      </c>
      <c r="M297" s="7">
        <v>3.37</v>
      </c>
    </row>
    <row r="298" spans="6:13" x14ac:dyDescent="0.2">
      <c r="F298" s="7">
        <v>10.823</v>
      </c>
      <c r="G298" s="7">
        <v>2.706</v>
      </c>
      <c r="H298" s="7">
        <v>72.474000000000004</v>
      </c>
      <c r="J298" s="7">
        <v>1.02</v>
      </c>
      <c r="K298" s="7">
        <v>2.4529999999999998</v>
      </c>
      <c r="L298" s="7">
        <v>1.7110000000000001</v>
      </c>
      <c r="M298" s="7">
        <v>2.9750000000000001</v>
      </c>
    </row>
    <row r="299" spans="6:13" x14ac:dyDescent="0.2">
      <c r="F299" s="7">
        <v>7.4569999999999999</v>
      </c>
      <c r="G299" s="7">
        <v>1.663</v>
      </c>
      <c r="H299" s="7">
        <v>27.513999999999999</v>
      </c>
      <c r="J299" s="7">
        <v>2.0569999999999999</v>
      </c>
      <c r="K299" s="7">
        <v>4.1130000000000004</v>
      </c>
      <c r="L299" s="7">
        <v>1.4870000000000001</v>
      </c>
      <c r="M299" s="7">
        <v>3.968</v>
      </c>
    </row>
    <row r="300" spans="6:13" x14ac:dyDescent="0.2">
      <c r="F300" s="7">
        <v>8.0410000000000004</v>
      </c>
      <c r="G300" s="7">
        <v>5.3579999999999997</v>
      </c>
      <c r="H300" s="7">
        <v>12.932</v>
      </c>
      <c r="J300" s="7">
        <v>1.613</v>
      </c>
      <c r="K300" s="7">
        <v>2.3519999999999999</v>
      </c>
      <c r="L300" s="7">
        <v>1.2749999999999999</v>
      </c>
      <c r="M300" s="7">
        <v>2.3450000000000002</v>
      </c>
    </row>
    <row r="301" spans="6:13" x14ac:dyDescent="0.2">
      <c r="F301" s="7">
        <v>15.154999999999999</v>
      </c>
      <c r="G301" s="7">
        <v>1.2629999999999999</v>
      </c>
      <c r="H301" s="7">
        <v>45.719000000000001</v>
      </c>
      <c r="J301" s="7">
        <v>0.56999999999999995</v>
      </c>
      <c r="K301" s="7">
        <v>5.5060000000000002</v>
      </c>
      <c r="L301" s="7">
        <v>1.4430000000000001</v>
      </c>
      <c r="M301" s="7">
        <v>4.6900000000000004</v>
      </c>
    </row>
    <row r="302" spans="6:13" x14ac:dyDescent="0.2">
      <c r="F302" s="7">
        <v>1.3129999999999999</v>
      </c>
      <c r="G302" s="7">
        <v>6.9290000000000003</v>
      </c>
      <c r="H302" s="7">
        <v>16.501000000000001</v>
      </c>
      <c r="J302" s="7">
        <v>0.92</v>
      </c>
      <c r="K302" s="7">
        <v>5.1020000000000003</v>
      </c>
      <c r="L302" s="7">
        <v>1.776</v>
      </c>
      <c r="M302" s="7">
        <v>7.0549999999999997</v>
      </c>
    </row>
    <row r="303" spans="6:13" x14ac:dyDescent="0.2">
      <c r="F303" s="7">
        <v>9.5239999999999991</v>
      </c>
      <c r="G303" s="7">
        <v>3.7189999999999999</v>
      </c>
      <c r="H303" s="7">
        <v>52.156999999999996</v>
      </c>
      <c r="J303" s="7">
        <v>0.65</v>
      </c>
      <c r="K303" s="7">
        <v>1.804</v>
      </c>
      <c r="L303" s="7">
        <v>22.532</v>
      </c>
      <c r="M303" s="7">
        <v>7.0049999999999999</v>
      </c>
    </row>
    <row r="304" spans="6:13" x14ac:dyDescent="0.2">
      <c r="F304" s="7">
        <v>5.8090000000000002</v>
      </c>
      <c r="G304" s="7">
        <v>3.544</v>
      </c>
      <c r="H304" s="7">
        <v>98.787999999999997</v>
      </c>
      <c r="J304" s="7">
        <v>0.72199999999999998</v>
      </c>
      <c r="K304" s="7">
        <v>3.2519999999999998</v>
      </c>
      <c r="L304" s="7">
        <v>1.804</v>
      </c>
      <c r="M304" s="7">
        <v>2.706</v>
      </c>
    </row>
    <row r="305" spans="6:13" x14ac:dyDescent="0.2">
      <c r="F305" s="7">
        <v>3.47</v>
      </c>
      <c r="G305" s="7">
        <v>4.3250000000000002</v>
      </c>
      <c r="H305" s="7">
        <v>48.892000000000003</v>
      </c>
      <c r="J305" s="7">
        <v>2.681</v>
      </c>
      <c r="K305" s="7">
        <v>1.804</v>
      </c>
      <c r="L305" s="7">
        <v>1.9510000000000001</v>
      </c>
      <c r="M305" s="7">
        <v>3.2109999999999999</v>
      </c>
    </row>
    <row r="306" spans="6:13" x14ac:dyDescent="0.2">
      <c r="F306" s="7">
        <v>9.3160000000000007</v>
      </c>
      <c r="G306" s="7">
        <v>5.7830000000000004</v>
      </c>
      <c r="H306" s="7">
        <v>107.637</v>
      </c>
      <c r="J306" s="7">
        <v>3.024</v>
      </c>
      <c r="K306" s="7">
        <v>0.36099999999999999</v>
      </c>
      <c r="L306" s="7">
        <v>1.3009999999999999</v>
      </c>
      <c r="M306" s="7">
        <v>5.7720000000000002</v>
      </c>
    </row>
    <row r="307" spans="6:13" x14ac:dyDescent="0.2">
      <c r="F307" s="7">
        <v>1.702</v>
      </c>
      <c r="G307" s="7">
        <v>2.73</v>
      </c>
      <c r="H307" s="7">
        <v>10.997999999999999</v>
      </c>
      <c r="J307" s="7">
        <v>2.427</v>
      </c>
      <c r="K307" s="7">
        <v>6.2919999999999998</v>
      </c>
      <c r="L307" s="7">
        <v>1.984</v>
      </c>
      <c r="M307" s="7">
        <v>5.4139999999999997</v>
      </c>
    </row>
    <row r="308" spans="6:13" x14ac:dyDescent="0.2">
      <c r="F308" s="7">
        <v>3.6080000000000001</v>
      </c>
      <c r="G308" s="7">
        <v>2.5249999999999999</v>
      </c>
      <c r="H308" s="7">
        <v>23.111000000000001</v>
      </c>
      <c r="J308" s="7">
        <v>1.21</v>
      </c>
      <c r="K308" s="7">
        <v>5.4370000000000003</v>
      </c>
      <c r="L308" s="7">
        <v>1.776</v>
      </c>
      <c r="M308" s="7">
        <v>3.9020000000000001</v>
      </c>
    </row>
    <row r="309" spans="6:13" x14ac:dyDescent="0.2">
      <c r="F309" s="7">
        <v>7.8810000000000002</v>
      </c>
      <c r="G309" s="7">
        <v>2.8180000000000001</v>
      </c>
      <c r="H309" s="7">
        <v>1.454</v>
      </c>
      <c r="J309" s="7">
        <v>2.1789999999999998</v>
      </c>
      <c r="K309" s="7">
        <v>2.383</v>
      </c>
      <c r="L309" s="7">
        <v>1.409</v>
      </c>
      <c r="M309" s="7">
        <v>2.427</v>
      </c>
    </row>
    <row r="310" spans="6:13" x14ac:dyDescent="0.2">
      <c r="F310" s="7">
        <v>2.31</v>
      </c>
      <c r="G310" s="7">
        <v>3.7530000000000001</v>
      </c>
      <c r="H310" s="7">
        <v>3.58</v>
      </c>
      <c r="J310" s="7">
        <v>0.90200000000000002</v>
      </c>
      <c r="K310" s="7">
        <v>6.5019999999999998</v>
      </c>
      <c r="L310" s="7">
        <v>8.7769999999999992</v>
      </c>
      <c r="M310" s="7">
        <v>3.8050000000000002</v>
      </c>
    </row>
    <row r="311" spans="6:13" x14ac:dyDescent="0.2">
      <c r="F311" s="7">
        <v>10.726000000000001</v>
      </c>
      <c r="G311" s="7">
        <v>4.2990000000000004</v>
      </c>
      <c r="H311" s="7">
        <v>4.3029999999999999</v>
      </c>
      <c r="J311" s="7">
        <v>1.052</v>
      </c>
      <c r="K311" s="7">
        <v>2.42</v>
      </c>
      <c r="L311" s="7">
        <v>4.3650000000000002</v>
      </c>
      <c r="M311" s="7">
        <v>10.33</v>
      </c>
    </row>
    <row r="312" spans="6:13" x14ac:dyDescent="0.2">
      <c r="F312" s="7">
        <v>11.813000000000001</v>
      </c>
      <c r="G312" s="7">
        <v>3.72</v>
      </c>
      <c r="H312" s="7">
        <v>1.454</v>
      </c>
      <c r="J312" s="7">
        <v>1.663</v>
      </c>
      <c r="K312" s="7">
        <v>0.54100000000000004</v>
      </c>
      <c r="L312" s="7">
        <v>1.409</v>
      </c>
      <c r="M312" s="7">
        <v>1.155</v>
      </c>
    </row>
    <row r="313" spans="6:13" x14ac:dyDescent="0.2">
      <c r="F313" s="7">
        <v>3.9390000000000001</v>
      </c>
      <c r="G313" s="7">
        <v>1.097</v>
      </c>
      <c r="H313" s="7">
        <v>5.2060000000000004</v>
      </c>
      <c r="J313" s="7">
        <v>1.155</v>
      </c>
      <c r="K313" s="7">
        <v>1.776</v>
      </c>
      <c r="L313" s="7">
        <v>2.1110000000000002</v>
      </c>
      <c r="M313" s="7">
        <v>4.8029999999999999</v>
      </c>
    </row>
    <row r="314" spans="6:13" x14ac:dyDescent="0.2">
      <c r="F314" s="7">
        <v>4.359</v>
      </c>
      <c r="G314" s="7">
        <v>5.4379999999999997</v>
      </c>
      <c r="H314" s="7">
        <v>5.8230000000000004</v>
      </c>
      <c r="J314" s="7">
        <v>7.2380000000000004</v>
      </c>
      <c r="K314" s="7">
        <v>9.2509999999999994</v>
      </c>
      <c r="L314" s="7">
        <v>2.9430000000000001</v>
      </c>
      <c r="M314" s="7">
        <v>7.1840000000000002</v>
      </c>
    </row>
    <row r="315" spans="6:13" x14ac:dyDescent="0.2">
      <c r="F315" s="7">
        <v>5.2590000000000003</v>
      </c>
      <c r="G315" s="7">
        <v>5.2370000000000001</v>
      </c>
      <c r="H315" s="7">
        <v>1.839</v>
      </c>
      <c r="J315" s="7">
        <v>3.427</v>
      </c>
      <c r="K315" s="7">
        <v>3.9950000000000001</v>
      </c>
      <c r="L315" s="7">
        <v>4.0529999999999999</v>
      </c>
      <c r="M315" s="7">
        <v>2.31</v>
      </c>
    </row>
    <row r="316" spans="6:13" x14ac:dyDescent="0.2">
      <c r="F316" s="7">
        <v>26.649000000000001</v>
      </c>
      <c r="G316" s="7">
        <v>3.6080000000000001</v>
      </c>
      <c r="H316" s="7">
        <v>3.956</v>
      </c>
      <c r="J316" s="7">
        <v>6.8570000000000002</v>
      </c>
      <c r="K316" s="7">
        <v>3.3130000000000002</v>
      </c>
      <c r="L316" s="7">
        <v>2.3450000000000002</v>
      </c>
      <c r="M316" s="7">
        <v>4.0529999999999999</v>
      </c>
    </row>
    <row r="317" spans="6:13" x14ac:dyDescent="0.2">
      <c r="F317" s="7">
        <v>7.3049999999999997</v>
      </c>
      <c r="G317" s="7">
        <v>1.0820000000000001</v>
      </c>
      <c r="H317" s="7">
        <v>1.21</v>
      </c>
      <c r="J317" s="7">
        <v>4.7619999999999996</v>
      </c>
      <c r="K317" s="7">
        <v>1.7110000000000001</v>
      </c>
      <c r="L317" s="7">
        <v>0.97099999999999997</v>
      </c>
      <c r="M317" s="7">
        <v>4.1950000000000003</v>
      </c>
    </row>
    <row r="318" spans="6:13" x14ac:dyDescent="0.2">
      <c r="F318" s="7">
        <v>2.8180000000000001</v>
      </c>
      <c r="G318" s="7">
        <v>2.9140000000000001</v>
      </c>
      <c r="H318" s="7">
        <v>2.2309999999999999</v>
      </c>
      <c r="J318" s="7">
        <v>1.0820000000000001</v>
      </c>
      <c r="K318" s="7">
        <v>8.33</v>
      </c>
      <c r="L318" s="7">
        <v>2.9140000000000001</v>
      </c>
      <c r="M318" s="7">
        <v>2.2599999999999998</v>
      </c>
    </row>
    <row r="319" spans="6:13" x14ac:dyDescent="0.2">
      <c r="F319" s="7">
        <v>6.6520000000000001</v>
      </c>
      <c r="G319" s="7">
        <v>1.21</v>
      </c>
      <c r="H319" s="7">
        <v>2.0169999999999999</v>
      </c>
      <c r="J319" s="7">
        <v>1.155</v>
      </c>
      <c r="K319" s="7">
        <v>6.3490000000000002</v>
      </c>
      <c r="L319" s="7">
        <v>0.92</v>
      </c>
      <c r="M319" s="7">
        <v>1.7110000000000001</v>
      </c>
    </row>
    <row r="320" spans="6:13" x14ac:dyDescent="0.2">
      <c r="F320" s="7">
        <v>10.156000000000001</v>
      </c>
      <c r="G320" s="7">
        <v>6.3979999999999997</v>
      </c>
      <c r="H320" s="7">
        <v>2.31</v>
      </c>
      <c r="J320" s="7">
        <v>3.972</v>
      </c>
      <c r="K320" s="7">
        <v>3.766</v>
      </c>
      <c r="L320" s="7">
        <v>2.823</v>
      </c>
      <c r="M320" s="7">
        <v>6.5039999999999996</v>
      </c>
    </row>
    <row r="321" spans="6:13" x14ac:dyDescent="0.2">
      <c r="F321" s="7">
        <v>3.3889999999999998</v>
      </c>
      <c r="G321" s="7">
        <v>0.74399999999999999</v>
      </c>
      <c r="H321" s="7">
        <v>2.3450000000000002</v>
      </c>
      <c r="J321" s="7">
        <v>3.8050000000000002</v>
      </c>
      <c r="K321" s="7">
        <v>1.2749999999999999</v>
      </c>
      <c r="L321" s="7">
        <v>5.4109999999999996</v>
      </c>
      <c r="M321" s="7">
        <v>0.97099999999999997</v>
      </c>
    </row>
    <row r="322" spans="6:13" x14ac:dyDescent="0.2">
      <c r="F322" s="7">
        <v>8.8179999999999996</v>
      </c>
      <c r="G322" s="7">
        <v>2.6629999999999998</v>
      </c>
      <c r="H322" s="7">
        <v>4.4550000000000001</v>
      </c>
      <c r="J322" s="7">
        <v>2.42</v>
      </c>
      <c r="K322" s="7">
        <v>1.663</v>
      </c>
      <c r="L322" s="7">
        <v>2.5640000000000001</v>
      </c>
      <c r="M322" s="7">
        <v>7.6989999999999998</v>
      </c>
    </row>
    <row r="323" spans="6:13" x14ac:dyDescent="0.2">
      <c r="F323" s="7">
        <v>7.016</v>
      </c>
      <c r="G323" s="7">
        <v>1.2629999999999999</v>
      </c>
      <c r="H323" s="7">
        <v>11.513</v>
      </c>
      <c r="J323" s="7">
        <v>5.1989999999999998</v>
      </c>
      <c r="K323" s="7">
        <v>3.0659999999999998</v>
      </c>
      <c r="L323" s="7">
        <v>3.5</v>
      </c>
      <c r="M323" s="7">
        <v>6.7930000000000001</v>
      </c>
    </row>
    <row r="324" spans="6:13" x14ac:dyDescent="0.2">
      <c r="F324" s="7">
        <v>1.663</v>
      </c>
      <c r="G324" s="7">
        <v>0.72199999999999998</v>
      </c>
      <c r="H324" s="7">
        <v>17.882000000000001</v>
      </c>
      <c r="J324" s="7">
        <v>5.2489999999999997</v>
      </c>
      <c r="K324" s="7">
        <v>0.72199999999999998</v>
      </c>
      <c r="L324" s="7">
        <v>1.4430000000000001</v>
      </c>
      <c r="M324" s="7">
        <v>0.90200000000000002</v>
      </c>
    </row>
    <row r="325" spans="6:13" x14ac:dyDescent="0.2">
      <c r="F325" s="7">
        <v>1.3740000000000001</v>
      </c>
      <c r="G325" s="7">
        <v>2.0169999999999999</v>
      </c>
      <c r="H325" s="7">
        <v>10.818</v>
      </c>
      <c r="J325" s="7">
        <v>0.65</v>
      </c>
      <c r="K325" s="7">
        <v>4.0529999999999999</v>
      </c>
      <c r="L325" s="7">
        <v>3.3730000000000002</v>
      </c>
      <c r="M325" s="7">
        <v>1.4430000000000001</v>
      </c>
    </row>
    <row r="326" spans="6:13" x14ac:dyDescent="0.2">
      <c r="F326" s="7">
        <v>3.0819999999999999</v>
      </c>
      <c r="G326" s="7">
        <v>0.56999999999999995</v>
      </c>
      <c r="H326" s="7">
        <v>4.3630000000000004</v>
      </c>
      <c r="J326" s="7">
        <v>2.988</v>
      </c>
      <c r="K326" s="7">
        <v>7.5419999999999998</v>
      </c>
      <c r="L326" s="7">
        <v>0.90200000000000002</v>
      </c>
      <c r="M326" s="7">
        <v>2.1720000000000002</v>
      </c>
    </row>
    <row r="327" spans="6:13" x14ac:dyDescent="0.2">
      <c r="F327" s="7">
        <v>3.0659999999999998</v>
      </c>
      <c r="G327" s="7">
        <v>1.2629999999999999</v>
      </c>
      <c r="H327" s="7">
        <v>12.913</v>
      </c>
      <c r="J327" s="7">
        <v>1.097</v>
      </c>
      <c r="K327" s="7">
        <v>8.6379999999999999</v>
      </c>
      <c r="L327" s="7">
        <v>1.552</v>
      </c>
      <c r="M327" s="7">
        <v>12.327</v>
      </c>
    </row>
    <row r="328" spans="6:13" x14ac:dyDescent="0.2">
      <c r="F328" s="7">
        <v>3.8050000000000002</v>
      </c>
      <c r="G328" s="7">
        <v>0.97099999999999997</v>
      </c>
      <c r="H328" s="7">
        <v>7.5259999999999998</v>
      </c>
      <c r="J328" s="7">
        <v>3.9889999999999999</v>
      </c>
      <c r="K328" s="7">
        <v>5.2590000000000003</v>
      </c>
      <c r="L328" s="7">
        <v>3.2269999999999999</v>
      </c>
      <c r="M328" s="7">
        <v>5.0309999999999997</v>
      </c>
    </row>
    <row r="329" spans="6:13" x14ac:dyDescent="0.2">
      <c r="F329" s="7">
        <v>3.403</v>
      </c>
      <c r="G329" s="7">
        <v>0.40300000000000002</v>
      </c>
      <c r="H329" s="7">
        <v>11.23</v>
      </c>
      <c r="J329" s="7">
        <v>2.42</v>
      </c>
      <c r="K329" s="7">
        <v>9.8350000000000009</v>
      </c>
      <c r="L329" s="7">
        <v>3.024</v>
      </c>
      <c r="M329" s="7">
        <v>4.9889999999999999</v>
      </c>
    </row>
    <row r="330" spans="6:13" x14ac:dyDescent="0.2">
      <c r="F330" s="7">
        <v>1.9430000000000001</v>
      </c>
      <c r="G330" s="7">
        <v>2.0569999999999999</v>
      </c>
      <c r="H330" s="7">
        <v>16.16</v>
      </c>
      <c r="J330" s="7">
        <v>2.4529999999999998</v>
      </c>
      <c r="K330" s="7">
        <v>8.84</v>
      </c>
      <c r="L330" s="7">
        <v>2.194</v>
      </c>
      <c r="M330" s="7">
        <v>4.7450000000000001</v>
      </c>
    </row>
    <row r="331" spans="6:13" x14ac:dyDescent="0.2">
      <c r="F331" s="7">
        <v>8.1920000000000002</v>
      </c>
      <c r="G331" s="7">
        <v>1.857</v>
      </c>
      <c r="H331" s="7">
        <v>3.7010000000000001</v>
      </c>
      <c r="J331" s="7">
        <v>1.052</v>
      </c>
      <c r="K331" s="7">
        <v>4.976</v>
      </c>
      <c r="L331" s="7">
        <v>2.6259999999999999</v>
      </c>
      <c r="M331" s="7">
        <v>3.6080000000000001</v>
      </c>
    </row>
    <row r="332" spans="6:13" x14ac:dyDescent="0.2">
      <c r="F332" s="7">
        <v>5.0510000000000002</v>
      </c>
      <c r="G332" s="7">
        <v>1.804</v>
      </c>
      <c r="H332" s="7">
        <v>29.678999999999998</v>
      </c>
      <c r="J332" s="7">
        <v>2.9580000000000002</v>
      </c>
      <c r="K332" s="7">
        <v>3.8159999999999998</v>
      </c>
      <c r="L332" s="7">
        <v>0.90200000000000002</v>
      </c>
      <c r="M332" s="7">
        <v>11.369</v>
      </c>
    </row>
    <row r="333" spans="6:13" x14ac:dyDescent="0.2">
      <c r="F333" s="7">
        <v>4.3630000000000004</v>
      </c>
      <c r="G333" s="7">
        <v>4.3440000000000003</v>
      </c>
      <c r="H333" s="7">
        <v>3.5939999999999999</v>
      </c>
      <c r="J333" s="7">
        <v>0.97099999999999997</v>
      </c>
      <c r="K333" s="7">
        <v>13.16</v>
      </c>
      <c r="L333" s="7">
        <v>0.74399999999999999</v>
      </c>
      <c r="M333" s="7">
        <v>4.0330000000000004</v>
      </c>
    </row>
    <row r="334" spans="6:13" x14ac:dyDescent="0.2">
      <c r="F334" s="7">
        <v>5.0999999999999996</v>
      </c>
      <c r="G334" s="7">
        <v>4.7210000000000001</v>
      </c>
      <c r="H334" s="7">
        <v>10.462999999999999</v>
      </c>
      <c r="J334" s="7">
        <v>20.125</v>
      </c>
      <c r="K334" s="7">
        <v>1.0820000000000001</v>
      </c>
      <c r="L334" s="7">
        <v>4.2110000000000003</v>
      </c>
      <c r="M334" s="7">
        <v>3.9390000000000001</v>
      </c>
    </row>
    <row r="335" spans="6:13" x14ac:dyDescent="0.2">
      <c r="F335" s="7">
        <v>6.8920000000000003</v>
      </c>
      <c r="G335" s="7">
        <v>6.3540000000000001</v>
      </c>
      <c r="H335" s="7">
        <v>9.24</v>
      </c>
      <c r="J335" s="7">
        <v>14.747</v>
      </c>
      <c r="K335" s="7">
        <v>4.6539999999999999</v>
      </c>
      <c r="L335" s="7">
        <v>1.21</v>
      </c>
      <c r="M335" s="7">
        <v>4.0880000000000001</v>
      </c>
    </row>
    <row r="336" spans="6:13" x14ac:dyDescent="0.2">
      <c r="F336" s="7">
        <v>6.1769999999999996</v>
      </c>
      <c r="G336" s="7">
        <v>7.0049999999999999</v>
      </c>
      <c r="H336" s="7">
        <v>4.7039999999999997</v>
      </c>
      <c r="J336" s="7">
        <v>14.06</v>
      </c>
      <c r="K336" s="7">
        <v>1.804</v>
      </c>
      <c r="L336" s="7">
        <v>4.907</v>
      </c>
      <c r="M336" s="7">
        <v>4.2759999999999998</v>
      </c>
    </row>
    <row r="337" spans="6:13" x14ac:dyDescent="0.2">
      <c r="F337" s="7">
        <v>7.0880000000000001</v>
      </c>
      <c r="G337" s="7">
        <v>4.9000000000000004</v>
      </c>
      <c r="H337" s="7">
        <v>2.8860000000000001</v>
      </c>
      <c r="J337" s="7">
        <v>2.7530000000000001</v>
      </c>
      <c r="K337" s="7">
        <v>7.851</v>
      </c>
      <c r="L337" s="7">
        <v>0.90200000000000002</v>
      </c>
      <c r="M337" s="7">
        <v>3.8730000000000002</v>
      </c>
    </row>
    <row r="338" spans="6:13" x14ac:dyDescent="0.2">
      <c r="F338" s="7">
        <v>6.8470000000000004</v>
      </c>
      <c r="G338" s="7">
        <v>6.3230000000000004</v>
      </c>
      <c r="H338" s="7">
        <v>6.444</v>
      </c>
      <c r="J338" s="7">
        <v>2.282</v>
      </c>
      <c r="K338" s="7">
        <v>2.165</v>
      </c>
      <c r="L338" s="7">
        <v>0.97099999999999997</v>
      </c>
      <c r="M338" s="7">
        <v>3.7919999999999998</v>
      </c>
    </row>
    <row r="339" spans="6:13" x14ac:dyDescent="0.2">
      <c r="F339" s="7">
        <v>6.4939999999999998</v>
      </c>
      <c r="G339" s="7">
        <v>2.7589999999999999</v>
      </c>
      <c r="H339" s="7">
        <v>2.706</v>
      </c>
      <c r="J339" s="7">
        <v>3.4319999999999999</v>
      </c>
      <c r="K339" s="7">
        <v>1.155</v>
      </c>
      <c r="L339" s="7">
        <v>1.0820000000000001</v>
      </c>
      <c r="M339" s="7">
        <v>3.544</v>
      </c>
    </row>
    <row r="340" spans="6:13" x14ac:dyDescent="0.2">
      <c r="F340" s="7">
        <v>3.8849999999999998</v>
      </c>
      <c r="G340" s="7">
        <v>5.0119999999999996</v>
      </c>
      <c r="H340" s="7">
        <v>3.484</v>
      </c>
      <c r="J340" s="7">
        <v>2.194</v>
      </c>
      <c r="K340" s="7">
        <v>1.4870000000000001</v>
      </c>
      <c r="L340" s="7">
        <v>2.5830000000000002</v>
      </c>
      <c r="M340" s="7">
        <v>3.47</v>
      </c>
    </row>
    <row r="341" spans="6:13" x14ac:dyDescent="0.2">
      <c r="F341" s="7">
        <v>7.5650000000000004</v>
      </c>
      <c r="G341" s="7">
        <v>5.0119999999999996</v>
      </c>
      <c r="H341" s="7">
        <v>6.7389999999999999</v>
      </c>
      <c r="J341" s="7">
        <v>6.1429999999999998</v>
      </c>
      <c r="K341" s="7">
        <v>21.055</v>
      </c>
      <c r="L341" s="7">
        <v>3.2719999999999998</v>
      </c>
      <c r="M341" s="7">
        <v>3.403</v>
      </c>
    </row>
    <row r="342" spans="6:13" x14ac:dyDescent="0.2">
      <c r="F342" s="7">
        <v>1.552</v>
      </c>
      <c r="G342" s="7">
        <v>2.9079999999999999</v>
      </c>
      <c r="H342" s="7">
        <v>2.5830000000000002</v>
      </c>
      <c r="J342" s="7">
        <v>5.1100000000000003</v>
      </c>
      <c r="K342" s="7">
        <v>2.9140000000000001</v>
      </c>
      <c r="L342" s="7">
        <v>3.4780000000000002</v>
      </c>
      <c r="M342" s="7">
        <v>3.0720000000000001</v>
      </c>
    </row>
    <row r="343" spans="6:13" x14ac:dyDescent="0.2">
      <c r="F343" s="7">
        <v>0.92</v>
      </c>
      <c r="G343" s="7">
        <v>1.804</v>
      </c>
      <c r="H343" s="7">
        <v>11.083</v>
      </c>
      <c r="J343" s="7">
        <v>2.9350000000000001</v>
      </c>
      <c r="K343" s="7">
        <v>4.2759999999999998</v>
      </c>
      <c r="L343" s="7">
        <v>1.9430000000000001</v>
      </c>
      <c r="M343" s="7">
        <v>4.226</v>
      </c>
    </row>
    <row r="344" spans="6:13" x14ac:dyDescent="0.2">
      <c r="F344" s="7">
        <v>2.5249999999999999</v>
      </c>
      <c r="G344" s="7">
        <v>7.1360000000000001</v>
      </c>
      <c r="H344" s="7">
        <v>3.2149999999999999</v>
      </c>
      <c r="J344" s="7">
        <v>1.883</v>
      </c>
      <c r="K344" s="7">
        <v>2.5510000000000002</v>
      </c>
      <c r="L344" s="7">
        <v>2.0819999999999999</v>
      </c>
      <c r="M344" s="7">
        <v>5.3259999999999996</v>
      </c>
    </row>
    <row r="345" spans="6:13" x14ac:dyDescent="0.2">
      <c r="F345" s="7">
        <v>2.1720000000000002</v>
      </c>
      <c r="G345" s="7">
        <v>3.972</v>
      </c>
      <c r="H345" s="7">
        <v>8.75</v>
      </c>
      <c r="J345" s="7">
        <v>1.804</v>
      </c>
      <c r="K345" s="7">
        <v>1.8580000000000001</v>
      </c>
      <c r="L345" s="7">
        <v>1.052</v>
      </c>
      <c r="M345" s="7">
        <v>4.5629999999999997</v>
      </c>
    </row>
    <row r="346" spans="6:13" x14ac:dyDescent="0.2">
      <c r="F346" s="7">
        <v>2.0569999999999999</v>
      </c>
      <c r="G346" s="7">
        <v>7.4160000000000004</v>
      </c>
      <c r="H346" s="7">
        <v>1.21</v>
      </c>
      <c r="J346" s="7">
        <v>2.5640000000000001</v>
      </c>
      <c r="K346" s="7">
        <v>1.9970000000000001</v>
      </c>
      <c r="L346" s="7">
        <v>0.90200000000000002</v>
      </c>
      <c r="M346" s="7">
        <v>5.7670000000000003</v>
      </c>
    </row>
    <row r="347" spans="6:13" x14ac:dyDescent="0.2">
      <c r="F347" s="7">
        <v>7.1879999999999997</v>
      </c>
      <c r="G347" s="7">
        <v>2.1720000000000002</v>
      </c>
      <c r="H347" s="7">
        <v>2.9860000000000002</v>
      </c>
      <c r="J347" s="7">
        <v>4.7210000000000001</v>
      </c>
      <c r="K347" s="7">
        <v>36.652000000000001</v>
      </c>
      <c r="L347" s="7">
        <v>1.633</v>
      </c>
      <c r="M347" s="7">
        <v>4.4800000000000004</v>
      </c>
    </row>
    <row r="348" spans="6:13" x14ac:dyDescent="0.2">
      <c r="F348" s="7">
        <v>5.9169999999999998</v>
      </c>
      <c r="G348" s="7">
        <v>4.6760000000000002</v>
      </c>
      <c r="H348" s="7">
        <v>1.786</v>
      </c>
      <c r="J348" s="7">
        <v>4.9889999999999999</v>
      </c>
      <c r="K348" s="7">
        <v>3.1030000000000002</v>
      </c>
      <c r="L348" s="7">
        <v>5.1680000000000001</v>
      </c>
      <c r="M348" s="7">
        <v>5.3479999999999999</v>
      </c>
    </row>
    <row r="349" spans="6:13" x14ac:dyDescent="0.2">
      <c r="F349" s="7">
        <v>8.9909999999999997</v>
      </c>
      <c r="G349" s="7">
        <v>0.54100000000000004</v>
      </c>
      <c r="H349" s="7">
        <v>8.6880000000000006</v>
      </c>
      <c r="J349" s="7">
        <v>3.6120000000000001</v>
      </c>
      <c r="K349" s="7">
        <v>1.4430000000000001</v>
      </c>
      <c r="L349" s="7">
        <v>0.56999999999999995</v>
      </c>
      <c r="M349" s="7">
        <v>5.8730000000000002</v>
      </c>
    </row>
    <row r="350" spans="6:13" x14ac:dyDescent="0.2">
      <c r="F350" s="7">
        <v>1.984</v>
      </c>
      <c r="G350" s="7">
        <v>2.2599999999999998</v>
      </c>
      <c r="H350" s="7">
        <v>2.6629999999999998</v>
      </c>
      <c r="J350" s="7">
        <v>2.964</v>
      </c>
      <c r="K350" s="7">
        <v>4.1529999999999996</v>
      </c>
      <c r="L350" s="7">
        <v>2.915</v>
      </c>
      <c r="M350" s="7">
        <v>1.857</v>
      </c>
    </row>
    <row r="351" spans="6:13" x14ac:dyDescent="0.2">
      <c r="F351" s="7">
        <v>0.90200000000000002</v>
      </c>
      <c r="G351" s="7">
        <v>2.9359999999999999</v>
      </c>
      <c r="H351" s="7">
        <v>1.776</v>
      </c>
      <c r="J351" s="7">
        <v>3.2669999999999999</v>
      </c>
      <c r="K351" s="7">
        <v>3.5939999999999999</v>
      </c>
      <c r="L351" s="7">
        <v>0.65</v>
      </c>
      <c r="M351" s="7">
        <v>1.21</v>
      </c>
    </row>
    <row r="352" spans="6:13" x14ac:dyDescent="0.2">
      <c r="F352" s="7">
        <v>3.1909999999999998</v>
      </c>
      <c r="G352" s="7">
        <v>1.8129999999999999</v>
      </c>
      <c r="H352" s="7">
        <v>3.2469999999999999</v>
      </c>
      <c r="J352" s="7">
        <v>5.8780000000000001</v>
      </c>
      <c r="K352" s="7">
        <v>2.5510000000000002</v>
      </c>
      <c r="L352" s="7">
        <v>1.2629999999999999</v>
      </c>
      <c r="M352" s="7">
        <v>5.4770000000000003</v>
      </c>
    </row>
    <row r="353" spans="6:13" x14ac:dyDescent="0.2">
      <c r="F353" s="7">
        <v>5.3419999999999996</v>
      </c>
      <c r="G353" s="7">
        <v>3.7480000000000002</v>
      </c>
      <c r="H353" s="7">
        <v>2.1720000000000002</v>
      </c>
      <c r="J353" s="7">
        <v>1.3129999999999999</v>
      </c>
      <c r="K353" s="7">
        <v>4.9530000000000003</v>
      </c>
      <c r="L353" s="7">
        <v>2.8</v>
      </c>
      <c r="M353" s="7">
        <v>4.2069999999999999</v>
      </c>
    </row>
    <row r="354" spans="6:13" x14ac:dyDescent="0.2">
      <c r="F354" s="7">
        <v>1.633</v>
      </c>
      <c r="G354" s="7">
        <v>4.4039999999999999</v>
      </c>
      <c r="H354" s="7">
        <v>2.5640000000000001</v>
      </c>
      <c r="J354" s="7">
        <v>3.1549999999999998</v>
      </c>
      <c r="K354" s="7">
        <v>1.663</v>
      </c>
      <c r="L354" s="7">
        <v>0.90200000000000002</v>
      </c>
      <c r="M354" s="7">
        <v>8.016</v>
      </c>
    </row>
    <row r="355" spans="6:13" x14ac:dyDescent="0.2">
      <c r="F355" s="7">
        <v>5.1479999999999997</v>
      </c>
      <c r="G355" s="7">
        <v>7.0990000000000002</v>
      </c>
      <c r="H355" s="7">
        <v>1.0820000000000001</v>
      </c>
      <c r="J355" s="7">
        <v>4.3289999999999997</v>
      </c>
      <c r="K355" s="7">
        <v>1.052</v>
      </c>
      <c r="L355" s="7">
        <v>1.4870000000000001</v>
      </c>
      <c r="M355" s="7">
        <v>6.05</v>
      </c>
    </row>
    <row r="356" spans="6:13" x14ac:dyDescent="0.2">
      <c r="F356" s="7">
        <v>8.2989999999999995</v>
      </c>
      <c r="G356" s="7">
        <v>4.6230000000000002</v>
      </c>
      <c r="H356" s="7">
        <v>55.825000000000003</v>
      </c>
      <c r="J356" s="7">
        <v>1.3009999999999999</v>
      </c>
      <c r="K356" s="7">
        <v>3.3889999999999998</v>
      </c>
      <c r="L356" s="7">
        <v>2.7589999999999999</v>
      </c>
      <c r="M356" s="7">
        <v>2.427</v>
      </c>
    </row>
    <row r="357" spans="6:13" x14ac:dyDescent="0.2">
      <c r="F357" s="7">
        <v>6.4939999999999998</v>
      </c>
      <c r="G357" s="7">
        <v>2.5249999999999999</v>
      </c>
      <c r="H357" s="7">
        <v>3.6789999999999998</v>
      </c>
      <c r="J357" s="7">
        <v>0.90200000000000002</v>
      </c>
      <c r="K357" s="7">
        <v>2.282</v>
      </c>
      <c r="L357" s="7">
        <v>1.454</v>
      </c>
      <c r="M357" s="7">
        <v>2.9359999999999999</v>
      </c>
    </row>
    <row r="358" spans="6:13" x14ac:dyDescent="0.2">
      <c r="F358" s="7">
        <v>3.1139999999999999</v>
      </c>
      <c r="G358" s="7">
        <v>4.3890000000000002</v>
      </c>
      <c r="H358" s="7">
        <v>31.91</v>
      </c>
      <c r="J358" s="7">
        <v>3.7189999999999999</v>
      </c>
      <c r="K358" s="7">
        <v>2.1720000000000002</v>
      </c>
      <c r="L358" s="7">
        <v>1.141</v>
      </c>
      <c r="M358" s="7">
        <v>2.5830000000000002</v>
      </c>
    </row>
    <row r="359" spans="6:13" x14ac:dyDescent="0.2">
      <c r="F359" s="7">
        <v>3.2519999999999998</v>
      </c>
      <c r="G359" s="7">
        <v>1.21</v>
      </c>
      <c r="H359" s="7">
        <v>4.069</v>
      </c>
      <c r="J359" s="7">
        <v>1.613</v>
      </c>
      <c r="K359" s="7">
        <v>2.532</v>
      </c>
      <c r="L359" s="7">
        <v>1.776</v>
      </c>
      <c r="M359" s="7">
        <v>3.15</v>
      </c>
    </row>
    <row r="360" spans="6:13" x14ac:dyDescent="0.2">
      <c r="F360" s="7">
        <v>5.2549999999999999</v>
      </c>
      <c r="G360" s="7">
        <v>0.65</v>
      </c>
      <c r="H360" s="7">
        <v>4.5270000000000001</v>
      </c>
      <c r="J360" s="7">
        <v>4.9130000000000003</v>
      </c>
      <c r="K360" s="7">
        <v>1.804</v>
      </c>
      <c r="L360" s="7">
        <v>1.02</v>
      </c>
      <c r="M360" s="7">
        <v>1.623</v>
      </c>
    </row>
    <row r="361" spans="6:13" x14ac:dyDescent="0.2">
      <c r="F361" s="7">
        <v>2.4529999999999998</v>
      </c>
      <c r="G361" s="7">
        <v>1.0820000000000001</v>
      </c>
      <c r="H361" s="7">
        <v>1.3740000000000001</v>
      </c>
      <c r="J361" s="7">
        <v>3.403</v>
      </c>
      <c r="K361" s="7">
        <v>5.5179999999999998</v>
      </c>
      <c r="L361" s="7">
        <v>1.623</v>
      </c>
      <c r="M361" s="7">
        <v>3.3260000000000001</v>
      </c>
    </row>
    <row r="362" spans="6:13" x14ac:dyDescent="0.2">
      <c r="F362" s="7">
        <v>7.4039999999999999</v>
      </c>
      <c r="G362" s="7">
        <v>3.024</v>
      </c>
      <c r="H362" s="7">
        <v>0.92</v>
      </c>
      <c r="J362" s="7">
        <v>4.2480000000000002</v>
      </c>
      <c r="K362" s="7">
        <v>2.4529999999999998</v>
      </c>
      <c r="L362" s="7">
        <v>3.15</v>
      </c>
      <c r="M362" s="7">
        <v>1.7110000000000001</v>
      </c>
    </row>
    <row r="363" spans="6:13" x14ac:dyDescent="0.2">
      <c r="F363" s="7">
        <v>1.8129999999999999</v>
      </c>
      <c r="G363" s="7">
        <v>1.663</v>
      </c>
      <c r="H363" s="7">
        <v>2.0169999999999999</v>
      </c>
      <c r="J363" s="7">
        <v>1.454</v>
      </c>
      <c r="K363" s="7">
        <v>2.165</v>
      </c>
      <c r="L363" s="7">
        <v>2.6419999999999999</v>
      </c>
      <c r="M363" s="7">
        <v>2.823</v>
      </c>
    </row>
    <row r="364" spans="6:13" x14ac:dyDescent="0.2">
      <c r="F364" s="7">
        <v>1.552</v>
      </c>
      <c r="G364" s="7">
        <v>1.4870000000000001</v>
      </c>
      <c r="H364" s="7">
        <v>10.685</v>
      </c>
      <c r="J364" s="7">
        <v>0.80700000000000005</v>
      </c>
      <c r="K364" s="7">
        <v>6.9279999999999999</v>
      </c>
      <c r="L364" s="7">
        <v>1.917</v>
      </c>
      <c r="M364" s="7">
        <v>4.7210000000000001</v>
      </c>
    </row>
    <row r="365" spans="6:13" x14ac:dyDescent="0.2">
      <c r="F365" s="7">
        <v>0.97099999999999997</v>
      </c>
      <c r="G365" s="7">
        <v>1.5409999999999999</v>
      </c>
      <c r="H365" s="7">
        <v>8.1349999999999998</v>
      </c>
      <c r="J365" s="7">
        <v>1.883</v>
      </c>
      <c r="K365" s="7">
        <v>3.714</v>
      </c>
      <c r="L365" s="7">
        <v>2.8</v>
      </c>
      <c r="M365" s="7">
        <v>5.8170000000000002</v>
      </c>
    </row>
    <row r="366" spans="6:13" x14ac:dyDescent="0.2">
      <c r="F366" s="7">
        <v>6.4379999999999997</v>
      </c>
      <c r="G366" s="7">
        <v>6.0460000000000003</v>
      </c>
      <c r="H366" s="7">
        <v>8.5519999999999996</v>
      </c>
      <c r="J366" s="7">
        <v>1.454</v>
      </c>
      <c r="K366" s="7">
        <v>2.165</v>
      </c>
      <c r="L366" s="7">
        <v>2.1040000000000001</v>
      </c>
      <c r="M366" s="7">
        <v>2.823</v>
      </c>
    </row>
    <row r="367" spans="6:13" x14ac:dyDescent="0.2">
      <c r="F367" s="7">
        <v>3.5939999999999999</v>
      </c>
      <c r="G367" s="7">
        <v>6.0679999999999996</v>
      </c>
      <c r="H367" s="7">
        <v>6.3979999999999997</v>
      </c>
      <c r="J367" s="7">
        <v>1.663</v>
      </c>
      <c r="K367" s="7">
        <v>2.6259999999999999</v>
      </c>
      <c r="L367" s="7">
        <v>2.5249999999999999</v>
      </c>
      <c r="M367" s="7">
        <v>3.15</v>
      </c>
    </row>
    <row r="368" spans="6:13" x14ac:dyDescent="0.2">
      <c r="F368" s="7">
        <v>3.4460000000000002</v>
      </c>
      <c r="G368" s="7">
        <v>9.5670000000000002</v>
      </c>
      <c r="H368" s="7">
        <v>2.9750000000000001</v>
      </c>
      <c r="J368" s="7">
        <v>2.0219999999999998</v>
      </c>
      <c r="K368" s="7">
        <v>37.942999999999998</v>
      </c>
      <c r="L368" s="7">
        <v>2.407</v>
      </c>
      <c r="M368" s="7">
        <v>3.4460000000000002</v>
      </c>
    </row>
    <row r="369" spans="6:13" x14ac:dyDescent="0.2">
      <c r="F369" s="7">
        <v>3.6520000000000001</v>
      </c>
      <c r="G369" s="7">
        <v>0.92</v>
      </c>
      <c r="H369" s="7">
        <v>4.359</v>
      </c>
      <c r="J369" s="7">
        <v>4.9530000000000003</v>
      </c>
      <c r="K369" s="7">
        <v>34.908000000000001</v>
      </c>
      <c r="L369" s="7">
        <v>5.5209999999999999</v>
      </c>
      <c r="M369" s="7">
        <v>5.4859999999999998</v>
      </c>
    </row>
    <row r="370" spans="6:13" x14ac:dyDescent="0.2">
      <c r="F370" s="7">
        <v>3.6520000000000001</v>
      </c>
      <c r="G370" s="7">
        <v>1.3129999999999999</v>
      </c>
      <c r="H370" s="7">
        <v>4.0049999999999999</v>
      </c>
      <c r="J370" s="7">
        <v>2.202</v>
      </c>
      <c r="K370" s="7">
        <v>0.80700000000000005</v>
      </c>
      <c r="L370" s="7">
        <v>1.702</v>
      </c>
      <c r="M370" s="7">
        <v>5.05</v>
      </c>
    </row>
    <row r="371" spans="6:13" x14ac:dyDescent="0.2">
      <c r="F371" s="7">
        <v>2.4529999999999998</v>
      </c>
      <c r="G371" s="7">
        <v>6.17</v>
      </c>
      <c r="H371" s="7">
        <v>3.4649999999999999</v>
      </c>
      <c r="J371" s="7">
        <v>1.5309999999999999</v>
      </c>
      <c r="K371" s="7">
        <v>0.51</v>
      </c>
      <c r="L371" s="7">
        <v>0.65</v>
      </c>
      <c r="M371" s="7">
        <v>5.2590000000000003</v>
      </c>
    </row>
    <row r="372" spans="6:13" x14ac:dyDescent="0.2">
      <c r="F372" s="7">
        <v>2.3450000000000002</v>
      </c>
      <c r="G372" s="7">
        <v>4.2569999999999997</v>
      </c>
      <c r="H372" s="7">
        <v>3.6520000000000001</v>
      </c>
      <c r="J372" s="7">
        <v>2.4529999999999998</v>
      </c>
      <c r="K372" s="7">
        <v>0.80700000000000005</v>
      </c>
      <c r="L372" s="7">
        <v>2.4529999999999998</v>
      </c>
      <c r="M372" s="7">
        <v>4.7759999999999998</v>
      </c>
    </row>
    <row r="373" spans="6:13" x14ac:dyDescent="0.2">
      <c r="F373" s="7">
        <v>1.552</v>
      </c>
      <c r="G373" s="7">
        <v>1.9510000000000001</v>
      </c>
      <c r="H373" s="7">
        <v>3.0659999999999998</v>
      </c>
      <c r="J373" s="7">
        <v>2.8519999999999999</v>
      </c>
      <c r="K373" s="7">
        <v>5.4109999999999996</v>
      </c>
      <c r="L373" s="7">
        <v>1.409</v>
      </c>
      <c r="M373" s="7">
        <v>2.601</v>
      </c>
    </row>
    <row r="374" spans="6:13" x14ac:dyDescent="0.2">
      <c r="F374" s="7">
        <v>4.7460000000000004</v>
      </c>
      <c r="G374" s="7">
        <v>3.3260000000000001</v>
      </c>
      <c r="H374" s="7">
        <v>5.2430000000000003</v>
      </c>
      <c r="J374" s="7">
        <v>1.02</v>
      </c>
      <c r="K374" s="7">
        <v>9.6210000000000004</v>
      </c>
      <c r="L374" s="7">
        <v>1.857</v>
      </c>
      <c r="M374" s="7">
        <v>3.427</v>
      </c>
    </row>
    <row r="375" spans="6:13" x14ac:dyDescent="0.2">
      <c r="F375" s="7">
        <v>12.34</v>
      </c>
      <c r="G375" s="7">
        <v>1.5309999999999999</v>
      </c>
      <c r="H375" s="7">
        <v>11.06</v>
      </c>
      <c r="J375" s="7">
        <v>0.51</v>
      </c>
      <c r="K375" s="7">
        <v>10.691000000000001</v>
      </c>
      <c r="L375" s="7">
        <v>1.5309999999999999</v>
      </c>
      <c r="M375" s="7">
        <v>3.8849999999999998</v>
      </c>
    </row>
    <row r="376" spans="6:13" x14ac:dyDescent="0.2">
      <c r="F376" s="7">
        <v>1.052</v>
      </c>
      <c r="G376" s="7">
        <v>7.8129999999999997</v>
      </c>
      <c r="H376" s="7">
        <v>8.3089999999999993</v>
      </c>
      <c r="J376" s="7">
        <v>1.3009999999999999</v>
      </c>
      <c r="K376" s="7">
        <v>1.839</v>
      </c>
      <c r="L376" s="7">
        <v>1.7110000000000001</v>
      </c>
      <c r="M376" s="7">
        <v>2.9750000000000001</v>
      </c>
    </row>
    <row r="377" spans="6:13" x14ac:dyDescent="0.2">
      <c r="F377" s="7">
        <v>2.8860000000000001</v>
      </c>
      <c r="G377" s="7">
        <v>2.6629999999999998</v>
      </c>
      <c r="H377" s="7">
        <v>4.085</v>
      </c>
      <c r="J377" s="7">
        <v>10.765000000000001</v>
      </c>
      <c r="K377" s="7">
        <v>1.7090000000000001</v>
      </c>
      <c r="L377" s="7">
        <v>1.8129999999999999</v>
      </c>
      <c r="M377" s="7">
        <v>10.616</v>
      </c>
    </row>
    <row r="378" spans="6:13" x14ac:dyDescent="0.2">
      <c r="F378" s="7">
        <v>2.5059999999999998</v>
      </c>
      <c r="G378" s="7">
        <v>2.407</v>
      </c>
      <c r="H378" s="7">
        <v>1.786</v>
      </c>
      <c r="J378" s="7">
        <v>1.804</v>
      </c>
      <c r="K378" s="7">
        <v>9.2230000000000008</v>
      </c>
      <c r="L378" s="7">
        <v>6.4909999999999997</v>
      </c>
      <c r="M378" s="7">
        <v>4.8529999999999998</v>
      </c>
    </row>
    <row r="379" spans="6:13" x14ac:dyDescent="0.2">
      <c r="F379" s="7">
        <v>1.3009999999999999</v>
      </c>
      <c r="G379" s="7">
        <v>5.5960000000000001</v>
      </c>
      <c r="H379" s="7">
        <v>3.2109999999999999</v>
      </c>
      <c r="J379" s="7">
        <v>2.6259999999999999</v>
      </c>
      <c r="K379" s="7">
        <v>2.4529999999999998</v>
      </c>
      <c r="L379" s="7">
        <v>4.6929999999999996</v>
      </c>
      <c r="M379" s="7">
        <v>2.0169999999999999</v>
      </c>
    </row>
    <row r="380" spans="6:13" x14ac:dyDescent="0.2">
      <c r="F380" s="7">
        <v>3.972</v>
      </c>
      <c r="G380" s="7">
        <v>2.31</v>
      </c>
      <c r="H380" s="7">
        <v>2.5249999999999999</v>
      </c>
      <c r="J380" s="7">
        <v>0.80700000000000005</v>
      </c>
      <c r="K380" s="7">
        <v>28.800999999999998</v>
      </c>
      <c r="L380" s="7">
        <v>1.623</v>
      </c>
      <c r="M380" s="7">
        <v>1.917</v>
      </c>
    </row>
    <row r="381" spans="6:13" x14ac:dyDescent="0.2">
      <c r="F381" s="7">
        <v>4.16</v>
      </c>
      <c r="G381" s="7">
        <v>3.0659999999999998</v>
      </c>
      <c r="H381" s="7">
        <v>2.282</v>
      </c>
      <c r="J381" s="7">
        <v>3.625</v>
      </c>
      <c r="K381" s="7">
        <v>0.80700000000000005</v>
      </c>
      <c r="L381" s="7">
        <v>1.663</v>
      </c>
      <c r="M381" s="7">
        <v>2.194</v>
      </c>
    </row>
    <row r="382" spans="6:13" x14ac:dyDescent="0.2">
      <c r="F382" s="7">
        <v>2.3450000000000002</v>
      </c>
      <c r="G382" s="7">
        <v>2.282</v>
      </c>
      <c r="H382" s="7">
        <v>5.9080000000000004</v>
      </c>
      <c r="J382" s="7">
        <v>2.3450000000000002</v>
      </c>
      <c r="K382" s="7">
        <v>1.409</v>
      </c>
      <c r="L382" s="7">
        <v>2.5510000000000002</v>
      </c>
      <c r="M382" s="7">
        <v>3.9590000000000001</v>
      </c>
    </row>
    <row r="383" spans="6:13" x14ac:dyDescent="0.2">
      <c r="F383" s="7">
        <v>5.1020000000000003</v>
      </c>
      <c r="G383" s="7">
        <v>1.155</v>
      </c>
      <c r="H383" s="7">
        <v>12.885</v>
      </c>
      <c r="J383" s="7">
        <v>6.157</v>
      </c>
      <c r="K383" s="7">
        <v>1.786</v>
      </c>
      <c r="L383" s="7">
        <v>1.9430000000000001</v>
      </c>
      <c r="M383" s="7">
        <v>4.173</v>
      </c>
    </row>
    <row r="384" spans="6:13" x14ac:dyDescent="0.2">
      <c r="F384" s="7">
        <v>3.7530000000000001</v>
      </c>
      <c r="G384" s="7">
        <v>0.97099999999999997</v>
      </c>
      <c r="H384" s="7">
        <v>116.61499999999999</v>
      </c>
      <c r="J384" s="7">
        <v>1.3009999999999999</v>
      </c>
      <c r="K384" s="7">
        <v>1.0820000000000001</v>
      </c>
      <c r="L384" s="7">
        <v>1.0820000000000001</v>
      </c>
      <c r="M384" s="7">
        <v>2.1720000000000002</v>
      </c>
    </row>
    <row r="385" spans="6:13" x14ac:dyDescent="0.2">
      <c r="F385" s="7">
        <v>2.9079999999999999</v>
      </c>
      <c r="G385" s="7">
        <v>0.92</v>
      </c>
      <c r="H385" s="7">
        <v>39.000999999999998</v>
      </c>
      <c r="J385" s="7">
        <v>8.1709999999999994</v>
      </c>
      <c r="K385" s="7">
        <v>1.052</v>
      </c>
      <c r="L385" s="7">
        <v>1.141</v>
      </c>
      <c r="M385" s="7">
        <v>14.56</v>
      </c>
    </row>
    <row r="386" spans="6:13" x14ac:dyDescent="0.2">
      <c r="F386" s="7">
        <v>3.6139999999999999</v>
      </c>
      <c r="G386" s="7">
        <v>0.65</v>
      </c>
      <c r="H386" s="7">
        <v>4.8129999999999997</v>
      </c>
      <c r="J386" s="7">
        <v>2.9079999999999999</v>
      </c>
      <c r="K386" s="7">
        <v>2.9079999999999999</v>
      </c>
      <c r="L386" s="7">
        <v>2.2599999999999998</v>
      </c>
      <c r="M386" s="7">
        <v>5.2480000000000002</v>
      </c>
    </row>
    <row r="387" spans="6:13" x14ac:dyDescent="0.2">
      <c r="F387" s="7">
        <v>1.4870000000000001</v>
      </c>
      <c r="G387" s="7">
        <v>8.827</v>
      </c>
      <c r="H387" s="7">
        <v>4.1840000000000002</v>
      </c>
      <c r="J387" s="7">
        <v>1.02</v>
      </c>
      <c r="K387" s="7">
        <v>3.5649999999999999</v>
      </c>
      <c r="L387" s="7">
        <v>3.0880000000000001</v>
      </c>
      <c r="M387" s="7">
        <v>2.31</v>
      </c>
    </row>
    <row r="388" spans="6:13" x14ac:dyDescent="0.2">
      <c r="F388" s="7">
        <v>4.1710000000000003</v>
      </c>
      <c r="G388" s="7">
        <v>2.9140000000000001</v>
      </c>
      <c r="H388" s="7">
        <v>2.3719999999999999</v>
      </c>
      <c r="J388" s="7">
        <v>1.409</v>
      </c>
      <c r="K388" s="7">
        <v>1.21</v>
      </c>
      <c r="L388" s="7">
        <v>3.9289999999999998</v>
      </c>
      <c r="M388" s="7">
        <v>1.663</v>
      </c>
    </row>
    <row r="389" spans="6:13" x14ac:dyDescent="0.2">
      <c r="F389" s="7">
        <v>2.0569999999999999</v>
      </c>
      <c r="G389" s="7">
        <v>1.702</v>
      </c>
      <c r="H389" s="7">
        <v>3.5579999999999998</v>
      </c>
      <c r="J389" s="7">
        <v>1.4430000000000001</v>
      </c>
      <c r="K389" s="7">
        <v>2.6339999999999999</v>
      </c>
      <c r="L389" s="7">
        <v>1.052</v>
      </c>
      <c r="M389" s="7">
        <v>2.7589999999999999</v>
      </c>
    </row>
    <row r="390" spans="6:13" x14ac:dyDescent="0.2">
      <c r="F390" s="7">
        <v>0.80700000000000005</v>
      </c>
      <c r="G390" s="7">
        <v>2.8</v>
      </c>
      <c r="H390" s="7">
        <v>3.427</v>
      </c>
      <c r="J390" s="7">
        <v>1.702</v>
      </c>
      <c r="K390" s="7">
        <v>6.1369999999999996</v>
      </c>
      <c r="L390" s="7">
        <v>2.8519999999999999</v>
      </c>
      <c r="M390" s="7">
        <v>3.403</v>
      </c>
    </row>
    <row r="391" spans="6:13" x14ac:dyDescent="0.2">
      <c r="F391" s="7">
        <v>2.5059999999999998</v>
      </c>
      <c r="G391" s="7">
        <v>1.3129999999999999</v>
      </c>
      <c r="H391" s="7">
        <v>2.9580000000000002</v>
      </c>
      <c r="J391" s="7">
        <v>2.407</v>
      </c>
      <c r="K391" s="7">
        <v>7.3419999999999996</v>
      </c>
      <c r="L391" s="7">
        <v>2.73</v>
      </c>
      <c r="M391" s="7">
        <v>5.0919999999999996</v>
      </c>
    </row>
    <row r="392" spans="6:13" x14ac:dyDescent="0.2">
      <c r="F392" s="7">
        <v>1.2629999999999999</v>
      </c>
      <c r="G392" s="7">
        <v>1.3009999999999999</v>
      </c>
      <c r="H392" s="7">
        <v>2.4529999999999998</v>
      </c>
      <c r="J392" s="7">
        <v>2.0569999999999999</v>
      </c>
      <c r="K392" s="7">
        <v>6.1749999999999998</v>
      </c>
      <c r="L392" s="7">
        <v>1.21</v>
      </c>
      <c r="M392" s="7">
        <v>4.3339999999999996</v>
      </c>
    </row>
    <row r="393" spans="6:13" x14ac:dyDescent="0.2">
      <c r="F393" s="7">
        <v>3.484</v>
      </c>
      <c r="G393" s="7">
        <v>1.454</v>
      </c>
      <c r="H393" s="7">
        <v>4.8029999999999999</v>
      </c>
      <c r="J393" s="7">
        <v>1.097</v>
      </c>
      <c r="K393" s="7">
        <v>1.663</v>
      </c>
      <c r="L393" s="7">
        <v>1.21</v>
      </c>
      <c r="M393" s="7">
        <v>4.0049999999999999</v>
      </c>
    </row>
    <row r="394" spans="6:13" x14ac:dyDescent="0.2">
      <c r="F394" s="7">
        <v>1.4870000000000001</v>
      </c>
      <c r="G394" s="7">
        <v>3.766</v>
      </c>
      <c r="H394" s="7">
        <v>3.0019999999999998</v>
      </c>
      <c r="J394" s="7">
        <v>5.6609999999999996</v>
      </c>
      <c r="K394" s="7">
        <v>1.409</v>
      </c>
      <c r="L394" s="7">
        <v>3.403</v>
      </c>
      <c r="M394" s="7">
        <v>1.663</v>
      </c>
    </row>
    <row r="395" spans="6:13" x14ac:dyDescent="0.2">
      <c r="F395" s="7">
        <v>1.5409999999999999</v>
      </c>
      <c r="G395" s="7">
        <v>5.6630000000000003</v>
      </c>
      <c r="H395" s="7">
        <v>2.2309999999999999</v>
      </c>
      <c r="J395" s="7">
        <v>2.42</v>
      </c>
      <c r="K395" s="7">
        <v>3.766</v>
      </c>
      <c r="L395" s="7">
        <v>4.226</v>
      </c>
      <c r="M395" s="7">
        <v>2.0169999999999999</v>
      </c>
    </row>
    <row r="396" spans="6:13" x14ac:dyDescent="0.2">
      <c r="F396" s="7">
        <v>1.454</v>
      </c>
      <c r="G396" s="7">
        <v>2.282</v>
      </c>
      <c r="H396" s="7">
        <v>3.1030000000000002</v>
      </c>
      <c r="J396" s="7">
        <v>3.8730000000000002</v>
      </c>
      <c r="K396" s="7">
        <v>1.623</v>
      </c>
      <c r="L396" s="7">
        <v>1.21</v>
      </c>
      <c r="M396" s="7">
        <v>1.804</v>
      </c>
    </row>
    <row r="397" spans="6:13" x14ac:dyDescent="0.2">
      <c r="F397" s="7">
        <v>2.0169999999999999</v>
      </c>
      <c r="G397" s="7">
        <v>1.9510000000000001</v>
      </c>
      <c r="H397" s="7">
        <v>2.9750000000000001</v>
      </c>
      <c r="J397" s="7">
        <v>5.7549999999999999</v>
      </c>
      <c r="K397" s="7">
        <v>3.7879999999999998</v>
      </c>
      <c r="L397" s="7">
        <v>1.3129999999999999</v>
      </c>
      <c r="M397" s="7">
        <v>1.804</v>
      </c>
    </row>
    <row r="398" spans="6:13" x14ac:dyDescent="0.2">
      <c r="F398" s="7">
        <v>4.3440000000000003</v>
      </c>
      <c r="G398" s="7">
        <v>2.194</v>
      </c>
      <c r="H398" s="7">
        <v>3.766</v>
      </c>
      <c r="J398" s="7">
        <v>1.613</v>
      </c>
      <c r="K398" s="7">
        <v>5.6360000000000001</v>
      </c>
      <c r="L398" s="7">
        <v>1.052</v>
      </c>
      <c r="M398" s="7">
        <v>4.2149999999999999</v>
      </c>
    </row>
    <row r="399" spans="6:13" x14ac:dyDescent="0.2">
      <c r="F399" s="7">
        <v>1.409</v>
      </c>
      <c r="G399" s="7">
        <v>3.6480000000000001</v>
      </c>
      <c r="H399" s="7">
        <v>8.7249999999999996</v>
      </c>
      <c r="J399" s="7">
        <v>3.8849999999999998</v>
      </c>
      <c r="K399" s="7">
        <v>3.47</v>
      </c>
      <c r="L399" s="7">
        <v>1.4430000000000001</v>
      </c>
      <c r="M399" s="7">
        <v>0.92</v>
      </c>
    </row>
    <row r="400" spans="6:13" x14ac:dyDescent="0.2">
      <c r="F400" s="7">
        <v>3.7029999999999998</v>
      </c>
      <c r="G400" s="7">
        <v>3.1509999999999998</v>
      </c>
      <c r="H400" s="7">
        <v>3.9780000000000002</v>
      </c>
      <c r="J400" s="7">
        <v>2.177</v>
      </c>
      <c r="K400" s="7">
        <v>6.5659999999999998</v>
      </c>
      <c r="L400" s="7">
        <v>7.2149999999999999</v>
      </c>
      <c r="M400" s="7">
        <v>3.9750000000000001</v>
      </c>
    </row>
    <row r="401" spans="6:13" x14ac:dyDescent="0.2">
      <c r="F401" s="7">
        <v>1.2749999999999999</v>
      </c>
      <c r="G401" s="7">
        <v>4.7210000000000001</v>
      </c>
      <c r="H401" s="7">
        <v>6.0629999999999997</v>
      </c>
      <c r="J401" s="7">
        <v>1.3740000000000001</v>
      </c>
      <c r="K401" s="7">
        <v>7.3259999999999996</v>
      </c>
      <c r="L401" s="7">
        <v>2.6629999999999998</v>
      </c>
      <c r="M401" s="7">
        <v>1.3129999999999999</v>
      </c>
    </row>
    <row r="402" spans="6:13" x14ac:dyDescent="0.2">
      <c r="F402" s="7">
        <v>1.3740000000000001</v>
      </c>
      <c r="G402" s="7">
        <v>4.6369999999999996</v>
      </c>
      <c r="H402" s="7">
        <v>6.0419999999999998</v>
      </c>
      <c r="J402" s="7">
        <v>2.5249999999999999</v>
      </c>
      <c r="K402" s="7">
        <v>2.1040000000000001</v>
      </c>
      <c r="L402" s="7">
        <v>1.702</v>
      </c>
      <c r="M402" s="7">
        <v>3.0150000000000001</v>
      </c>
    </row>
    <row r="403" spans="6:13" x14ac:dyDescent="0.2">
      <c r="F403" s="7">
        <v>3.4220000000000002</v>
      </c>
      <c r="G403" s="7">
        <v>7.5990000000000002</v>
      </c>
      <c r="H403" s="7">
        <v>3.15</v>
      </c>
      <c r="J403" s="7">
        <v>3.04</v>
      </c>
      <c r="K403" s="7">
        <v>5.8090000000000002</v>
      </c>
      <c r="L403" s="7">
        <v>1.804</v>
      </c>
      <c r="M403" s="7">
        <v>6.8639999999999999</v>
      </c>
    </row>
    <row r="404" spans="6:13" x14ac:dyDescent="0.2">
      <c r="F404" s="7">
        <v>5.1360000000000001</v>
      </c>
      <c r="G404" s="7">
        <v>4.9240000000000004</v>
      </c>
      <c r="H404" s="7">
        <v>4.9889999999999999</v>
      </c>
      <c r="J404" s="7">
        <v>1.454</v>
      </c>
      <c r="K404" s="7">
        <v>1.839</v>
      </c>
      <c r="L404" s="7">
        <v>2.165</v>
      </c>
      <c r="M404" s="7">
        <v>4.4370000000000003</v>
      </c>
    </row>
    <row r="405" spans="6:13" x14ac:dyDescent="0.2">
      <c r="F405" s="7">
        <v>4.5629999999999997</v>
      </c>
      <c r="G405" s="7">
        <v>5.4859999999999998</v>
      </c>
      <c r="H405" s="7">
        <v>5.95</v>
      </c>
      <c r="J405" s="7">
        <v>0.92</v>
      </c>
      <c r="K405" s="7">
        <v>3.355</v>
      </c>
      <c r="L405" s="7">
        <v>1.9430000000000001</v>
      </c>
      <c r="M405" s="7">
        <v>1.4430000000000001</v>
      </c>
    </row>
    <row r="406" spans="6:13" x14ac:dyDescent="0.2">
      <c r="F406" s="7">
        <v>2.3450000000000002</v>
      </c>
      <c r="G406" s="7">
        <v>4.4219999999999997</v>
      </c>
      <c r="H406" s="7">
        <v>4.8470000000000004</v>
      </c>
      <c r="J406" s="7">
        <v>2.706</v>
      </c>
      <c r="K406" s="7">
        <v>3.625</v>
      </c>
      <c r="L406" s="7">
        <v>1.21</v>
      </c>
      <c r="M406" s="7">
        <v>3.6789999999999998</v>
      </c>
    </row>
    <row r="407" spans="6:13" x14ac:dyDescent="0.2">
      <c r="F407" s="7">
        <v>1.141</v>
      </c>
      <c r="G407" s="7">
        <v>2.0569999999999999</v>
      </c>
      <c r="H407" s="7">
        <v>2.5640000000000001</v>
      </c>
      <c r="J407" s="7">
        <v>1.155</v>
      </c>
      <c r="K407" s="7">
        <v>1.21</v>
      </c>
      <c r="L407" s="7">
        <v>1.3129999999999999</v>
      </c>
      <c r="M407" s="7">
        <v>1.804</v>
      </c>
    </row>
    <row r="408" spans="6:13" x14ac:dyDescent="0.2">
      <c r="F408" s="7">
        <v>0.74399999999999999</v>
      </c>
      <c r="G408" s="7">
        <v>2.681</v>
      </c>
      <c r="H408" s="7">
        <v>1.2749999999999999</v>
      </c>
      <c r="J408" s="7">
        <v>2.2599999999999998</v>
      </c>
      <c r="K408" s="7">
        <v>11.351000000000001</v>
      </c>
      <c r="L408" s="7">
        <v>2.31</v>
      </c>
      <c r="M408" s="7">
        <v>1.883</v>
      </c>
    </row>
    <row r="409" spans="6:13" x14ac:dyDescent="0.2">
      <c r="F409" s="7">
        <v>1.613</v>
      </c>
      <c r="G409" s="7">
        <v>6.2830000000000004</v>
      </c>
      <c r="H409" s="7">
        <v>2.706</v>
      </c>
      <c r="J409" s="7">
        <v>2.31</v>
      </c>
      <c r="K409" s="7">
        <v>8.4979999999999993</v>
      </c>
      <c r="L409" s="7">
        <v>1.3009999999999999</v>
      </c>
      <c r="M409" s="7">
        <v>2.6259999999999999</v>
      </c>
    </row>
    <row r="410" spans="6:13" x14ac:dyDescent="0.2">
      <c r="F410" s="7">
        <v>2.706</v>
      </c>
      <c r="G410" s="7">
        <v>1.052</v>
      </c>
      <c r="H410" s="7">
        <v>2.9140000000000001</v>
      </c>
      <c r="J410" s="7">
        <v>2.2309999999999999</v>
      </c>
      <c r="K410" s="7">
        <v>2.823</v>
      </c>
      <c r="L410" s="7">
        <v>0.80700000000000005</v>
      </c>
      <c r="M410" s="7">
        <v>4.1210000000000004</v>
      </c>
    </row>
    <row r="411" spans="6:13" x14ac:dyDescent="0.2">
      <c r="F411" s="7">
        <v>3.8050000000000002</v>
      </c>
      <c r="G411" s="7">
        <v>1.7110000000000001</v>
      </c>
      <c r="H411" s="7">
        <v>3.714</v>
      </c>
      <c r="J411" s="7">
        <v>1.454</v>
      </c>
      <c r="K411" s="7">
        <v>2.0169999999999999</v>
      </c>
      <c r="L411" s="7">
        <v>3.6789999999999998</v>
      </c>
      <c r="M411" s="7">
        <v>3.1030000000000002</v>
      </c>
    </row>
    <row r="412" spans="6:13" x14ac:dyDescent="0.2">
      <c r="F412" s="7">
        <v>4.7060000000000004</v>
      </c>
      <c r="G412" s="7">
        <v>2.5059999999999998</v>
      </c>
      <c r="H412" s="7">
        <v>3.15</v>
      </c>
      <c r="J412" s="7">
        <v>0.92</v>
      </c>
      <c r="K412" s="7">
        <v>2.2309999999999999</v>
      </c>
      <c r="L412" s="7">
        <v>1.633</v>
      </c>
      <c r="M412" s="7">
        <v>1.804</v>
      </c>
    </row>
    <row r="413" spans="6:13" x14ac:dyDescent="0.2">
      <c r="F413" s="7">
        <v>1.4430000000000001</v>
      </c>
      <c r="G413" s="7">
        <v>1.3129999999999999</v>
      </c>
      <c r="H413" s="7">
        <v>2.202</v>
      </c>
      <c r="J413" s="7">
        <v>0.65</v>
      </c>
      <c r="K413" s="7">
        <v>2.5510000000000002</v>
      </c>
      <c r="L413" s="7">
        <v>0.90200000000000002</v>
      </c>
      <c r="M413" s="7">
        <v>1.155</v>
      </c>
    </row>
    <row r="414" spans="6:13" x14ac:dyDescent="0.2">
      <c r="F414" s="7">
        <v>4.0810000000000004</v>
      </c>
      <c r="G414" s="7">
        <v>3.8050000000000002</v>
      </c>
      <c r="H414" s="7">
        <v>69.638000000000005</v>
      </c>
      <c r="J414" s="7">
        <v>0.92</v>
      </c>
      <c r="K414" s="7">
        <v>2.9169999999999998</v>
      </c>
      <c r="L414" s="7">
        <v>1.02</v>
      </c>
      <c r="M414" s="7">
        <v>6.109</v>
      </c>
    </row>
    <row r="415" spans="6:13" x14ac:dyDescent="0.2">
      <c r="F415" s="7">
        <v>1.8129999999999999</v>
      </c>
      <c r="G415" s="7">
        <v>2.9359999999999999</v>
      </c>
      <c r="H415" s="7">
        <v>4.9889999999999999</v>
      </c>
      <c r="J415" s="7">
        <v>1.992</v>
      </c>
      <c r="K415" s="7">
        <v>3.0819999999999999</v>
      </c>
      <c r="L415" s="7">
        <v>1.21</v>
      </c>
      <c r="M415" s="7">
        <v>4.1180000000000003</v>
      </c>
    </row>
    <row r="416" spans="6:13" x14ac:dyDescent="0.2">
      <c r="F416" s="7">
        <v>2.3519999999999999</v>
      </c>
      <c r="G416" s="7">
        <v>3.544</v>
      </c>
      <c r="H416" s="7">
        <v>10.337999999999999</v>
      </c>
      <c r="J416" s="7">
        <v>2.5510000000000002</v>
      </c>
      <c r="K416" s="7">
        <v>4.4219999999999997</v>
      </c>
      <c r="L416" s="7">
        <v>0.90200000000000002</v>
      </c>
      <c r="M416" s="7">
        <v>3.0249999999999999</v>
      </c>
    </row>
    <row r="417" spans="6:13" x14ac:dyDescent="0.2">
      <c r="F417" s="7">
        <v>1.454</v>
      </c>
      <c r="G417" s="7">
        <v>6.7649999999999997</v>
      </c>
      <c r="H417" s="7">
        <v>6.1219999999999999</v>
      </c>
      <c r="J417" s="7">
        <v>1.409</v>
      </c>
      <c r="K417" s="7">
        <v>20.004999999999999</v>
      </c>
      <c r="L417" s="7">
        <v>2.282</v>
      </c>
      <c r="M417" s="7">
        <v>0.90200000000000002</v>
      </c>
    </row>
    <row r="418" spans="6:13" x14ac:dyDescent="0.2">
      <c r="F418" s="7">
        <v>1.409</v>
      </c>
      <c r="G418" s="7">
        <v>2.4529999999999998</v>
      </c>
      <c r="H418" s="7">
        <v>1.454</v>
      </c>
      <c r="J418" s="7">
        <v>0.76500000000000001</v>
      </c>
      <c r="K418" s="7">
        <v>35.56</v>
      </c>
      <c r="L418" s="7">
        <v>0.74399999999999999</v>
      </c>
      <c r="M418" s="7">
        <v>5.6420000000000003</v>
      </c>
    </row>
    <row r="419" spans="6:13" x14ac:dyDescent="0.2">
      <c r="F419" s="7">
        <v>1.409</v>
      </c>
      <c r="G419" s="7">
        <v>5.2590000000000003</v>
      </c>
      <c r="H419" s="7">
        <v>2.1040000000000001</v>
      </c>
      <c r="J419" s="7">
        <v>2.6259999999999999</v>
      </c>
      <c r="K419" s="7">
        <v>1.0820000000000001</v>
      </c>
      <c r="L419" s="7">
        <v>2.1040000000000001</v>
      </c>
      <c r="M419" s="7">
        <v>1.155</v>
      </c>
    </row>
    <row r="420" spans="6:13" x14ac:dyDescent="0.2">
      <c r="F420" s="7">
        <v>1.3129999999999999</v>
      </c>
      <c r="G420" s="7">
        <v>4.1950000000000003</v>
      </c>
      <c r="H420" s="7">
        <v>5.1589999999999998</v>
      </c>
      <c r="J420" s="7">
        <v>0.97099999999999997</v>
      </c>
      <c r="K420" s="7">
        <v>20.173999999999999</v>
      </c>
      <c r="L420" s="7">
        <v>1.409</v>
      </c>
      <c r="M420" s="7">
        <v>0.97099999999999997</v>
      </c>
    </row>
    <row r="421" spans="6:13" x14ac:dyDescent="0.2">
      <c r="F421" s="7">
        <v>1.155</v>
      </c>
      <c r="G421" s="7">
        <v>2.1040000000000001</v>
      </c>
      <c r="H421" s="7">
        <v>7.016</v>
      </c>
      <c r="J421" s="7">
        <v>1.702</v>
      </c>
      <c r="K421" s="7">
        <v>15.845000000000001</v>
      </c>
      <c r="L421" s="7">
        <v>0.90200000000000002</v>
      </c>
      <c r="M421" s="7">
        <v>2.512</v>
      </c>
    </row>
    <row r="422" spans="6:13" x14ac:dyDescent="0.2">
      <c r="F422" s="7">
        <v>1.097</v>
      </c>
      <c r="G422" s="7">
        <v>1.097</v>
      </c>
      <c r="H422" s="7">
        <v>12.119</v>
      </c>
      <c r="J422" s="7">
        <v>1.3009999999999999</v>
      </c>
      <c r="K422" s="7">
        <v>2.601</v>
      </c>
      <c r="L422" s="7">
        <v>1.4430000000000001</v>
      </c>
      <c r="M422" s="7">
        <v>0.56999999999999995</v>
      </c>
    </row>
    <row r="423" spans="6:13" x14ac:dyDescent="0.2">
      <c r="F423" s="7">
        <v>5.0149999999999997</v>
      </c>
      <c r="G423" s="7">
        <v>3.9929999999999999</v>
      </c>
      <c r="H423" s="7">
        <v>32.145000000000003</v>
      </c>
      <c r="J423" s="7">
        <v>1.3740000000000001</v>
      </c>
      <c r="K423" s="7">
        <v>2.31</v>
      </c>
      <c r="L423" s="7">
        <v>2.5640000000000001</v>
      </c>
      <c r="M423" s="7">
        <v>0.36099999999999999</v>
      </c>
    </row>
    <row r="424" spans="6:13" x14ac:dyDescent="0.2">
      <c r="F424" s="7">
        <v>2.9750000000000001</v>
      </c>
      <c r="G424" s="7">
        <v>5.343</v>
      </c>
      <c r="H424" s="7">
        <v>3.5019999999999998</v>
      </c>
      <c r="J424" s="7">
        <v>2.1040000000000001</v>
      </c>
      <c r="K424" s="7">
        <v>1.2629999999999999</v>
      </c>
      <c r="L424" s="7">
        <v>15.845000000000001</v>
      </c>
      <c r="M424" s="7">
        <v>0.90200000000000002</v>
      </c>
    </row>
    <row r="425" spans="6:13" x14ac:dyDescent="0.2">
      <c r="F425" s="7">
        <v>15.433</v>
      </c>
      <c r="G425" s="7">
        <v>2.8</v>
      </c>
      <c r="H425" s="7">
        <v>1.804</v>
      </c>
      <c r="J425" s="7">
        <v>1.839</v>
      </c>
      <c r="K425" s="7">
        <v>0.92</v>
      </c>
      <c r="L425" s="7">
        <v>1.839</v>
      </c>
      <c r="M425" s="7">
        <v>1.052</v>
      </c>
    </row>
    <row r="426" spans="6:13" x14ac:dyDescent="0.2">
      <c r="F426" s="7">
        <v>1.9470000000000001</v>
      </c>
      <c r="G426" s="7">
        <v>4.6630000000000003</v>
      </c>
      <c r="H426" s="7">
        <v>3.1909999999999998</v>
      </c>
      <c r="J426" s="7">
        <v>1.3009999999999999</v>
      </c>
      <c r="K426" s="7">
        <v>3.4319999999999999</v>
      </c>
      <c r="L426" s="7">
        <v>4.4039999999999999</v>
      </c>
      <c r="M426" s="7">
        <v>6.9669999999999996</v>
      </c>
    </row>
    <row r="427" spans="6:13" x14ac:dyDescent="0.2">
      <c r="F427" s="7">
        <v>9.5609999999999999</v>
      </c>
      <c r="G427" s="7">
        <v>1.992</v>
      </c>
      <c r="H427" s="7">
        <v>1.992</v>
      </c>
      <c r="K427" s="7">
        <v>0.72199999999999998</v>
      </c>
      <c r="L427" s="7">
        <v>9.9160000000000004</v>
      </c>
      <c r="M427" s="7">
        <v>1.623</v>
      </c>
    </row>
    <row r="428" spans="6:13" x14ac:dyDescent="0.2">
      <c r="F428" s="7">
        <v>9.8889999999999993</v>
      </c>
      <c r="G428" s="7">
        <v>3.3889999999999998</v>
      </c>
      <c r="H428" s="7">
        <v>9.1210000000000004</v>
      </c>
      <c r="K428" s="7">
        <v>1.9430000000000001</v>
      </c>
      <c r="L428" s="7">
        <v>6.3289999999999997</v>
      </c>
      <c r="M428" s="7">
        <v>2.8519999999999999</v>
      </c>
    </row>
    <row r="429" spans="6:13" x14ac:dyDescent="0.2">
      <c r="F429" s="7">
        <v>7.1609999999999996</v>
      </c>
      <c r="G429" s="7">
        <v>3.9849999999999999</v>
      </c>
      <c r="H429" s="7">
        <v>12.502000000000001</v>
      </c>
      <c r="K429" s="7">
        <v>3.15</v>
      </c>
      <c r="L429" s="7">
        <v>4.8129999999999997</v>
      </c>
      <c r="M429" s="7">
        <v>3.4220000000000002</v>
      </c>
    </row>
    <row r="430" spans="6:13" x14ac:dyDescent="0.2">
      <c r="F430" s="7">
        <v>1.097</v>
      </c>
      <c r="G430" s="7">
        <v>3.2109999999999999</v>
      </c>
      <c r="H430" s="7">
        <v>11.159000000000001</v>
      </c>
      <c r="K430" s="7">
        <v>2.4980000000000002</v>
      </c>
      <c r="L430" s="7">
        <v>0.92</v>
      </c>
      <c r="M430" s="7">
        <v>2.3450000000000002</v>
      </c>
    </row>
    <row r="431" spans="6:13" x14ac:dyDescent="0.2">
      <c r="F431" s="7">
        <v>1.454</v>
      </c>
      <c r="G431" s="7">
        <v>4.6900000000000004</v>
      </c>
      <c r="H431" s="7">
        <v>11.387</v>
      </c>
      <c r="K431" s="7">
        <v>1.9430000000000001</v>
      </c>
      <c r="L431" s="7">
        <v>1.776</v>
      </c>
      <c r="M431" s="7">
        <v>4.3899999999999997</v>
      </c>
    </row>
    <row r="432" spans="6:13" x14ac:dyDescent="0.2">
      <c r="F432" s="7">
        <v>1.454</v>
      </c>
      <c r="G432" s="7">
        <v>5.5949999999999998</v>
      </c>
      <c r="H432" s="7">
        <v>7.7880000000000003</v>
      </c>
      <c r="K432" s="7">
        <v>2.3519999999999999</v>
      </c>
      <c r="L432" s="7">
        <v>1.0820000000000001</v>
      </c>
      <c r="M432" s="7">
        <v>10.333</v>
      </c>
    </row>
    <row r="433" spans="6:13" x14ac:dyDescent="0.2">
      <c r="F433" s="7">
        <v>14.539</v>
      </c>
      <c r="G433" s="7">
        <v>3.0659999999999998</v>
      </c>
      <c r="H433" s="7">
        <v>10.117000000000001</v>
      </c>
      <c r="K433" s="7">
        <v>3.625</v>
      </c>
      <c r="L433" s="7">
        <v>1.5409999999999999</v>
      </c>
      <c r="M433" s="7">
        <v>6.7240000000000002</v>
      </c>
    </row>
    <row r="434" spans="6:13" x14ac:dyDescent="0.2">
      <c r="F434" s="7">
        <v>2.0169999999999999</v>
      </c>
      <c r="G434" s="7">
        <v>7.91</v>
      </c>
      <c r="H434" s="7">
        <v>6.1349999999999998</v>
      </c>
      <c r="K434" s="7">
        <v>2.7469999999999999</v>
      </c>
      <c r="L434" s="7">
        <v>1.7110000000000001</v>
      </c>
      <c r="M434" s="7">
        <v>6.5830000000000002</v>
      </c>
    </row>
    <row r="435" spans="6:13" x14ac:dyDescent="0.2">
      <c r="F435" s="7">
        <v>1.4430000000000001</v>
      </c>
      <c r="G435" s="7">
        <v>3.44</v>
      </c>
      <c r="H435" s="7">
        <v>4.3289999999999997</v>
      </c>
      <c r="K435" s="7">
        <v>1.8129999999999999</v>
      </c>
      <c r="L435" s="7">
        <v>3.024</v>
      </c>
      <c r="M435" s="7">
        <v>2.0569999999999999</v>
      </c>
    </row>
    <row r="436" spans="6:13" x14ac:dyDescent="0.2">
      <c r="F436" s="7">
        <v>3.056</v>
      </c>
      <c r="G436" s="7">
        <v>4.5990000000000002</v>
      </c>
      <c r="H436" s="7">
        <v>4.2869999999999999</v>
      </c>
      <c r="K436" s="7">
        <v>1.613</v>
      </c>
      <c r="L436" s="7">
        <v>3.1240000000000001</v>
      </c>
      <c r="M436" s="7">
        <v>2.5649999999999999</v>
      </c>
    </row>
    <row r="437" spans="6:13" x14ac:dyDescent="0.2">
      <c r="F437" s="7">
        <v>9.0210000000000008</v>
      </c>
      <c r="G437" s="7">
        <v>2.9079999999999999</v>
      </c>
      <c r="H437" s="7">
        <v>9.6980000000000004</v>
      </c>
      <c r="K437" s="7">
        <v>3.766</v>
      </c>
      <c r="L437" s="7">
        <v>1.02</v>
      </c>
      <c r="M437" s="7">
        <v>2.6259999999999999</v>
      </c>
    </row>
    <row r="438" spans="6:13" x14ac:dyDescent="0.2">
      <c r="F438" s="7">
        <v>10.997999999999999</v>
      </c>
      <c r="G438" s="7">
        <v>2.3519999999999999</v>
      </c>
      <c r="H438" s="7">
        <v>9.8680000000000003</v>
      </c>
      <c r="K438" s="7">
        <v>5.4980000000000002</v>
      </c>
      <c r="L438" s="7">
        <v>3.956</v>
      </c>
      <c r="M438" s="7">
        <v>5.6559999999999997</v>
      </c>
    </row>
    <row r="439" spans="6:13" x14ac:dyDescent="0.2">
      <c r="F439" s="7">
        <v>2.0569999999999999</v>
      </c>
      <c r="G439" s="7">
        <v>4.6100000000000003</v>
      </c>
      <c r="H439" s="7">
        <v>5.4139999999999997</v>
      </c>
      <c r="K439" s="7">
        <v>2.8919999999999999</v>
      </c>
      <c r="L439" s="7">
        <v>1.633</v>
      </c>
      <c r="M439" s="7">
        <v>3.7530000000000001</v>
      </c>
    </row>
    <row r="440" spans="6:13" x14ac:dyDescent="0.2">
      <c r="F440" s="7">
        <v>1.702</v>
      </c>
      <c r="G440" s="7">
        <v>2.5059999999999998</v>
      </c>
      <c r="H440" s="7">
        <v>7.0529999999999999</v>
      </c>
      <c r="K440" s="7">
        <v>2.806</v>
      </c>
      <c r="L440" s="7">
        <v>1.454</v>
      </c>
      <c r="M440" s="7">
        <v>1.7370000000000001</v>
      </c>
    </row>
    <row r="441" spans="6:13" x14ac:dyDescent="0.2">
      <c r="F441" s="7">
        <v>10.412000000000001</v>
      </c>
      <c r="G441" s="7">
        <v>2.282</v>
      </c>
      <c r="H441" s="7">
        <v>8.0250000000000004</v>
      </c>
      <c r="K441" s="7">
        <v>1.9430000000000001</v>
      </c>
      <c r="L441" s="7">
        <v>2.9079999999999999</v>
      </c>
      <c r="M441" s="7">
        <v>2.532</v>
      </c>
    </row>
    <row r="442" spans="6:13" x14ac:dyDescent="0.2">
      <c r="F442" s="7">
        <v>6.819</v>
      </c>
      <c r="G442" s="7">
        <v>1.857</v>
      </c>
      <c r="H442" s="7">
        <v>7.016</v>
      </c>
      <c r="K442" s="7">
        <v>2.5510000000000002</v>
      </c>
      <c r="L442" s="7">
        <v>2.8919999999999999</v>
      </c>
      <c r="M442" s="7">
        <v>1.4430000000000001</v>
      </c>
    </row>
    <row r="443" spans="6:13" x14ac:dyDescent="0.2">
      <c r="F443" s="7">
        <v>5.6609999999999996</v>
      </c>
      <c r="G443" s="7">
        <v>2.5830000000000002</v>
      </c>
      <c r="H443" s="7">
        <v>5.0629999999999997</v>
      </c>
      <c r="K443" s="7">
        <v>2.7469999999999999</v>
      </c>
      <c r="L443" s="7">
        <v>7.3739999999999997</v>
      </c>
      <c r="M443" s="7">
        <v>6.13</v>
      </c>
    </row>
    <row r="444" spans="6:13" x14ac:dyDescent="0.2">
      <c r="F444" s="7">
        <v>9.3409999999999993</v>
      </c>
      <c r="G444" s="7">
        <v>4.1130000000000004</v>
      </c>
      <c r="H444" s="7">
        <v>3.6080000000000001</v>
      </c>
      <c r="K444" s="7">
        <v>7.9240000000000004</v>
      </c>
      <c r="L444" s="7">
        <v>1.2749999999999999</v>
      </c>
      <c r="M444" s="7">
        <v>2.3450000000000002</v>
      </c>
    </row>
    <row r="445" spans="6:13" x14ac:dyDescent="0.2">
      <c r="F445" s="7">
        <v>7.2460000000000004</v>
      </c>
      <c r="G445" s="7">
        <v>1.702</v>
      </c>
      <c r="H445" s="7">
        <v>2.407</v>
      </c>
      <c r="K445" s="7">
        <v>9.5329999999999995</v>
      </c>
      <c r="L445" s="7">
        <v>1.804</v>
      </c>
      <c r="M445" s="7">
        <v>1.663</v>
      </c>
    </row>
    <row r="446" spans="6:13" x14ac:dyDescent="0.2">
      <c r="F446" s="7">
        <v>2.7589999999999999</v>
      </c>
      <c r="G446" s="7">
        <v>3.024</v>
      </c>
      <c r="H446" s="7">
        <v>40.168999999999997</v>
      </c>
      <c r="K446" s="7">
        <v>1.663</v>
      </c>
      <c r="L446" s="7">
        <v>1.2749999999999999</v>
      </c>
      <c r="M446" s="7">
        <v>1.2629999999999999</v>
      </c>
    </row>
    <row r="447" spans="6:13" x14ac:dyDescent="0.2">
      <c r="F447" s="7">
        <v>2.0569999999999999</v>
      </c>
      <c r="G447" s="7">
        <v>4.8029999999999999</v>
      </c>
      <c r="H447" s="7">
        <v>41.991</v>
      </c>
      <c r="K447" s="7">
        <v>5.6</v>
      </c>
      <c r="L447" s="7">
        <v>1.21</v>
      </c>
      <c r="M447" s="7">
        <v>2.9580000000000002</v>
      </c>
    </row>
    <row r="448" spans="6:13" x14ac:dyDescent="0.2">
      <c r="F448" s="7">
        <v>49.993000000000002</v>
      </c>
      <c r="G448" s="7">
        <v>6.282</v>
      </c>
      <c r="H448" s="7">
        <v>34.545999999999999</v>
      </c>
      <c r="K448" s="7">
        <v>12.019</v>
      </c>
      <c r="L448" s="7">
        <v>5.4770000000000003</v>
      </c>
      <c r="M448" s="7">
        <v>4.3869999999999996</v>
      </c>
    </row>
    <row r="449" spans="6:13" x14ac:dyDescent="0.2">
      <c r="F449" s="7">
        <v>10.154999999999999</v>
      </c>
      <c r="G449" s="7">
        <v>4.3029999999999999</v>
      </c>
      <c r="H449" s="7">
        <v>47.209000000000003</v>
      </c>
      <c r="K449" s="7">
        <v>2.3450000000000002</v>
      </c>
      <c r="L449" s="7">
        <v>3.9390000000000001</v>
      </c>
      <c r="M449" s="7">
        <v>4.5990000000000002</v>
      </c>
    </row>
    <row r="450" spans="6:13" x14ac:dyDescent="0.2">
      <c r="F450" s="7">
        <v>8.266</v>
      </c>
      <c r="G450" s="7">
        <v>4.3330000000000002</v>
      </c>
      <c r="H450" s="7">
        <v>50.646999999999998</v>
      </c>
      <c r="K450" s="7">
        <v>0.72199999999999998</v>
      </c>
      <c r="L450" s="7">
        <v>1.3009999999999999</v>
      </c>
      <c r="M450" s="7">
        <v>4.1130000000000004</v>
      </c>
    </row>
    <row r="451" spans="6:13" x14ac:dyDescent="0.2">
      <c r="F451" s="7">
        <v>3.819</v>
      </c>
      <c r="G451" s="7">
        <v>3.5019999999999998</v>
      </c>
      <c r="H451" s="7">
        <v>28.765000000000001</v>
      </c>
      <c r="K451" s="7">
        <v>1.141</v>
      </c>
      <c r="L451" s="7">
        <v>4.0529999999999999</v>
      </c>
      <c r="M451" s="7">
        <v>0.54100000000000004</v>
      </c>
    </row>
    <row r="452" spans="6:13" x14ac:dyDescent="0.2">
      <c r="F452" s="7">
        <v>2.73</v>
      </c>
      <c r="G452" s="7">
        <v>3.6080000000000001</v>
      </c>
      <c r="H452" s="7">
        <v>15.391</v>
      </c>
      <c r="K452" s="7">
        <v>4.9889999999999999</v>
      </c>
      <c r="L452" s="7">
        <v>6.3769999999999998</v>
      </c>
      <c r="M452" s="7">
        <v>21.17</v>
      </c>
    </row>
    <row r="453" spans="6:13" x14ac:dyDescent="0.2">
      <c r="F453" s="7">
        <v>3.7959999999999998</v>
      </c>
      <c r="G453" s="7">
        <v>2.3719999999999999</v>
      </c>
      <c r="H453" s="7">
        <v>1.9510000000000001</v>
      </c>
      <c r="K453" s="7">
        <v>11.063000000000001</v>
      </c>
      <c r="L453" s="7">
        <v>5.8170000000000002</v>
      </c>
      <c r="M453" s="7">
        <v>2.681</v>
      </c>
    </row>
    <row r="454" spans="6:13" x14ac:dyDescent="0.2">
      <c r="F454" s="7">
        <v>1.2749999999999999</v>
      </c>
      <c r="G454" s="7">
        <v>5.3630000000000004</v>
      </c>
      <c r="H454" s="7">
        <v>3.484</v>
      </c>
      <c r="K454" s="7">
        <v>2.9860000000000002</v>
      </c>
      <c r="L454" s="7">
        <v>2.8919999999999999</v>
      </c>
      <c r="M454" s="7">
        <v>2.3519999999999999</v>
      </c>
    </row>
    <row r="455" spans="6:13" x14ac:dyDescent="0.2">
      <c r="F455" s="7">
        <v>0.90200000000000002</v>
      </c>
      <c r="G455" s="7">
        <v>4.6900000000000004</v>
      </c>
      <c r="H455" s="7">
        <v>15.272</v>
      </c>
      <c r="K455" s="7">
        <v>2.823</v>
      </c>
      <c r="L455" s="7">
        <v>1.613</v>
      </c>
      <c r="M455" s="7">
        <v>1.155</v>
      </c>
    </row>
    <row r="456" spans="6:13" x14ac:dyDescent="0.2">
      <c r="F456" s="7">
        <v>1.141</v>
      </c>
      <c r="G456" s="7">
        <v>3.956</v>
      </c>
      <c r="H456" s="7">
        <v>6.7789999999999999</v>
      </c>
      <c r="K456" s="7">
        <v>3.625</v>
      </c>
      <c r="L456" s="7">
        <v>0.90200000000000002</v>
      </c>
      <c r="M456" s="7">
        <v>2.9860000000000002</v>
      </c>
    </row>
    <row r="457" spans="6:13" x14ac:dyDescent="0.2">
      <c r="F457" s="7">
        <v>1.9430000000000001</v>
      </c>
      <c r="G457" s="7">
        <v>3.968</v>
      </c>
      <c r="H457" s="7">
        <v>8.1590000000000007</v>
      </c>
      <c r="K457" s="7">
        <v>3.9390000000000001</v>
      </c>
      <c r="L457" s="7">
        <v>3.1030000000000002</v>
      </c>
      <c r="M457" s="7">
        <v>0.72199999999999998</v>
      </c>
    </row>
    <row r="458" spans="6:13" x14ac:dyDescent="0.2">
      <c r="F458" s="7">
        <v>6.98</v>
      </c>
      <c r="G458" s="7">
        <v>3.427</v>
      </c>
      <c r="H458" s="7">
        <v>2.165</v>
      </c>
      <c r="K458" s="7">
        <v>7.8579999999999997</v>
      </c>
      <c r="L458" s="7">
        <v>2.282</v>
      </c>
      <c r="M458" s="7">
        <v>3.7210000000000001</v>
      </c>
    </row>
    <row r="459" spans="6:13" x14ac:dyDescent="0.2">
      <c r="F459" s="7">
        <v>8.4779999999999998</v>
      </c>
      <c r="G459" s="7">
        <v>9.1590000000000007</v>
      </c>
      <c r="H459" s="7">
        <v>2.1720000000000002</v>
      </c>
      <c r="K459" s="7">
        <v>2.5510000000000002</v>
      </c>
      <c r="L459" s="7">
        <v>2.706</v>
      </c>
      <c r="M459" s="7">
        <v>19.318999999999999</v>
      </c>
    </row>
    <row r="460" spans="6:13" x14ac:dyDescent="0.2">
      <c r="F460" s="7">
        <v>6.53</v>
      </c>
      <c r="G460" s="7">
        <v>1.4870000000000001</v>
      </c>
      <c r="H460" s="7">
        <v>1.804</v>
      </c>
      <c r="K460" s="7">
        <v>2.1789999999999998</v>
      </c>
      <c r="L460" s="7">
        <v>9.5670000000000002</v>
      </c>
      <c r="M460" s="7">
        <v>1.409</v>
      </c>
    </row>
    <row r="461" spans="6:13" x14ac:dyDescent="0.2">
      <c r="F461" s="7">
        <v>2.3519999999999999</v>
      </c>
      <c r="G461" s="7">
        <v>2.9140000000000001</v>
      </c>
      <c r="H461" s="7">
        <v>15.8</v>
      </c>
      <c r="K461" s="7">
        <v>1.3129999999999999</v>
      </c>
      <c r="L461" s="7">
        <v>4.4119999999999999</v>
      </c>
      <c r="M461" s="7">
        <v>1.454</v>
      </c>
    </row>
    <row r="462" spans="6:13" x14ac:dyDescent="0.2">
      <c r="F462" s="7">
        <v>1.804</v>
      </c>
      <c r="G462" s="7">
        <v>7.5140000000000002</v>
      </c>
      <c r="H462" s="7">
        <v>10.585000000000001</v>
      </c>
      <c r="K462" s="7">
        <v>3.3260000000000001</v>
      </c>
      <c r="L462" s="7">
        <v>5.2679999999999998</v>
      </c>
      <c r="M462" s="7">
        <v>2.1789999999999998</v>
      </c>
    </row>
    <row r="463" spans="6:13" x14ac:dyDescent="0.2">
      <c r="F463" s="7">
        <v>4.883</v>
      </c>
      <c r="G463" s="7">
        <v>1.7110000000000001</v>
      </c>
      <c r="H463" s="7">
        <v>14.010999999999999</v>
      </c>
      <c r="K463" s="7">
        <v>2.1720000000000002</v>
      </c>
      <c r="L463" s="7">
        <v>1.633</v>
      </c>
      <c r="M463" s="7">
        <v>2.8519999999999999</v>
      </c>
    </row>
    <row r="464" spans="6:13" x14ac:dyDescent="0.2">
      <c r="F464" s="7">
        <v>4.0330000000000004</v>
      </c>
      <c r="G464" s="7">
        <v>2.165</v>
      </c>
      <c r="H464" s="7">
        <v>6.8570000000000002</v>
      </c>
      <c r="K464" s="7">
        <v>0.36099999999999999</v>
      </c>
      <c r="L464" s="7">
        <v>2.8519999999999999</v>
      </c>
      <c r="M464" s="7">
        <v>1.623</v>
      </c>
    </row>
    <row r="465" spans="6:13" x14ac:dyDescent="0.2">
      <c r="F465" s="7">
        <v>3.7189999999999999</v>
      </c>
      <c r="G465" s="7">
        <v>2.165</v>
      </c>
      <c r="H465" s="7">
        <v>4.6230000000000002</v>
      </c>
      <c r="K465" s="7">
        <v>6.157</v>
      </c>
      <c r="L465" s="7">
        <v>2.5830000000000002</v>
      </c>
      <c r="M465" s="7">
        <v>2.2599999999999998</v>
      </c>
    </row>
    <row r="466" spans="6:13" x14ac:dyDescent="0.2">
      <c r="F466" s="7">
        <v>3.6120000000000001</v>
      </c>
      <c r="G466" s="7">
        <v>1.2629999999999999</v>
      </c>
      <c r="H466" s="7">
        <v>7.3949999999999996</v>
      </c>
      <c r="K466" s="7">
        <v>1.623</v>
      </c>
      <c r="L466" s="7">
        <v>1.409</v>
      </c>
      <c r="M466" s="7">
        <v>1.4430000000000001</v>
      </c>
    </row>
    <row r="467" spans="6:13" x14ac:dyDescent="0.2">
      <c r="F467" s="7">
        <v>2.681</v>
      </c>
      <c r="G467" s="7">
        <v>1.2749999999999999</v>
      </c>
      <c r="H467" s="7">
        <v>5.0250000000000004</v>
      </c>
      <c r="K467" s="7">
        <v>2.0569999999999999</v>
      </c>
      <c r="L467" s="7">
        <v>1.776</v>
      </c>
      <c r="M467" s="7">
        <v>9.859</v>
      </c>
    </row>
    <row r="468" spans="6:13" x14ac:dyDescent="0.2">
      <c r="F468" s="7">
        <v>1.613</v>
      </c>
      <c r="G468" s="7">
        <v>15.956</v>
      </c>
      <c r="H468" s="7">
        <v>1.454</v>
      </c>
      <c r="K468" s="7">
        <v>3.1030000000000002</v>
      </c>
      <c r="L468" s="7">
        <v>2.2599999999999998</v>
      </c>
      <c r="M468" s="7">
        <v>3.7879999999999998</v>
      </c>
    </row>
    <row r="469" spans="6:13" x14ac:dyDescent="0.2">
      <c r="F469" s="7">
        <v>3.956</v>
      </c>
      <c r="G469" s="7">
        <v>8.1170000000000009</v>
      </c>
      <c r="H469" s="7">
        <v>8.5079999999999991</v>
      </c>
      <c r="K469" s="7">
        <v>1.097</v>
      </c>
      <c r="L469" s="7">
        <v>1.02</v>
      </c>
      <c r="M469" s="7">
        <v>2.9860000000000002</v>
      </c>
    </row>
    <row r="470" spans="6:13" x14ac:dyDescent="0.2">
      <c r="F470" s="7">
        <v>3.355</v>
      </c>
      <c r="G470" s="7">
        <v>2.6629999999999998</v>
      </c>
      <c r="H470" s="7">
        <v>6.5579999999999998</v>
      </c>
      <c r="K470" s="7">
        <v>12.446999999999999</v>
      </c>
      <c r="L470" s="7">
        <v>1.3129999999999999</v>
      </c>
      <c r="M470" s="7">
        <v>3.5539999999999998</v>
      </c>
    </row>
    <row r="471" spans="6:13" x14ac:dyDescent="0.2">
      <c r="F471" s="7">
        <v>3.2519999999999998</v>
      </c>
      <c r="G471" s="7">
        <v>1.702</v>
      </c>
      <c r="H471" s="7">
        <v>5.2309999999999999</v>
      </c>
      <c r="K471" s="7">
        <v>8.2420000000000009</v>
      </c>
      <c r="L471" s="7">
        <v>1.613</v>
      </c>
      <c r="M471" s="7">
        <v>3.8050000000000002</v>
      </c>
    </row>
    <row r="472" spans="6:13" x14ac:dyDescent="0.2">
      <c r="F472" s="7">
        <v>4.0049999999999999</v>
      </c>
      <c r="G472" s="7">
        <v>1.454</v>
      </c>
      <c r="H472" s="7">
        <v>3.427</v>
      </c>
      <c r="K472" s="7">
        <v>1.5309999999999999</v>
      </c>
      <c r="L472" s="7">
        <v>12.382999999999999</v>
      </c>
      <c r="M472" s="7">
        <v>8.5820000000000007</v>
      </c>
    </row>
    <row r="473" spans="6:13" x14ac:dyDescent="0.2">
      <c r="F473" s="7">
        <v>2.194</v>
      </c>
      <c r="G473" s="7">
        <v>1.409</v>
      </c>
      <c r="H473" s="7">
        <v>4.5090000000000003</v>
      </c>
      <c r="K473" s="7">
        <v>13.157</v>
      </c>
      <c r="L473" s="7">
        <v>5.0830000000000002</v>
      </c>
      <c r="M473" s="7">
        <v>4.2569999999999997</v>
      </c>
    </row>
    <row r="474" spans="6:13" x14ac:dyDescent="0.2">
      <c r="F474" s="7">
        <v>3.024</v>
      </c>
      <c r="G474" s="7">
        <v>8.9589999999999996</v>
      </c>
      <c r="H474" s="7">
        <v>3.5529999999999999</v>
      </c>
      <c r="K474" s="7">
        <v>10.11</v>
      </c>
      <c r="L474" s="7">
        <v>2.3719999999999999</v>
      </c>
      <c r="M474" s="7">
        <v>12.396000000000001</v>
      </c>
    </row>
    <row r="475" spans="6:13" x14ac:dyDescent="0.2">
      <c r="F475" s="7">
        <v>2.601</v>
      </c>
      <c r="G475" s="7">
        <v>5.032</v>
      </c>
      <c r="H475" s="7">
        <v>6.3979999999999997</v>
      </c>
      <c r="K475" s="7">
        <v>10.205</v>
      </c>
      <c r="L475" s="7">
        <v>12.173</v>
      </c>
      <c r="M475" s="7">
        <v>2.165</v>
      </c>
    </row>
    <row r="476" spans="6:13" x14ac:dyDescent="0.2">
      <c r="F476" s="7">
        <v>4.6790000000000003</v>
      </c>
      <c r="G476" s="7">
        <v>3.5529999999999999</v>
      </c>
      <c r="H476" s="7">
        <v>4.6929999999999996</v>
      </c>
      <c r="K476" s="7">
        <v>8.6620000000000008</v>
      </c>
      <c r="L476" s="7">
        <v>1.839</v>
      </c>
      <c r="M476" s="7">
        <v>3.2109999999999999</v>
      </c>
    </row>
    <row r="477" spans="6:13" x14ac:dyDescent="0.2">
      <c r="F477" s="7">
        <v>2.8919999999999999</v>
      </c>
      <c r="G477" s="7">
        <v>5.1020000000000003</v>
      </c>
      <c r="H477" s="7">
        <v>9.8019999999999996</v>
      </c>
      <c r="K477" s="7">
        <v>6.6769999999999996</v>
      </c>
      <c r="L477" s="7">
        <v>0.76500000000000001</v>
      </c>
      <c r="M477" s="7">
        <v>2.1110000000000002</v>
      </c>
    </row>
    <row r="478" spans="6:13" x14ac:dyDescent="0.2">
      <c r="F478" s="7">
        <v>2.0569999999999999</v>
      </c>
      <c r="G478" s="7">
        <v>4.8570000000000002</v>
      </c>
      <c r="H478" s="7">
        <v>3.0819999999999999</v>
      </c>
      <c r="K478" s="7">
        <v>1.2749999999999999</v>
      </c>
      <c r="L478" s="7">
        <v>2.1040000000000001</v>
      </c>
      <c r="M478" s="7">
        <v>8.4990000000000006</v>
      </c>
    </row>
    <row r="479" spans="6:13" x14ac:dyDescent="0.2">
      <c r="F479" s="7">
        <v>4.0330000000000004</v>
      </c>
      <c r="G479" s="7">
        <v>4.62</v>
      </c>
      <c r="H479" s="7">
        <v>6.9749999999999996</v>
      </c>
      <c r="K479" s="7">
        <v>1.804</v>
      </c>
      <c r="L479" s="7">
        <v>3.2850000000000001</v>
      </c>
      <c r="M479" s="7">
        <v>3.1139999999999999</v>
      </c>
    </row>
    <row r="480" spans="6:13" x14ac:dyDescent="0.2">
      <c r="F480" s="7">
        <v>2.8180000000000001</v>
      </c>
      <c r="G480" s="7">
        <v>2.3450000000000002</v>
      </c>
      <c r="H480" s="7">
        <v>9.6679999999999993</v>
      </c>
      <c r="K480" s="7">
        <v>1.8129999999999999</v>
      </c>
      <c r="L480" s="7">
        <v>2.1070000000000002</v>
      </c>
      <c r="M480" s="7">
        <v>2.6629999999999998</v>
      </c>
    </row>
    <row r="481" spans="6:13" x14ac:dyDescent="0.2">
      <c r="F481" s="7">
        <v>4.3659999999999997</v>
      </c>
      <c r="G481" s="7">
        <v>7.8079999999999998</v>
      </c>
      <c r="H481" s="7">
        <v>6.5380000000000003</v>
      </c>
      <c r="K481" s="7">
        <v>8.1950000000000003</v>
      </c>
      <c r="L481" s="7">
        <v>1.623</v>
      </c>
      <c r="M481" s="7">
        <v>0.90200000000000002</v>
      </c>
    </row>
    <row r="482" spans="6:13" x14ac:dyDescent="0.2">
      <c r="F482" s="7">
        <v>1.804</v>
      </c>
      <c r="G482" s="7">
        <v>9.3819999999999997</v>
      </c>
      <c r="H482" s="7">
        <v>13.170999999999999</v>
      </c>
      <c r="K482" s="7">
        <v>3.8260000000000001</v>
      </c>
      <c r="L482" s="7">
        <v>2.0569999999999999</v>
      </c>
      <c r="M482" s="7">
        <v>3.1549999999999998</v>
      </c>
    </row>
    <row r="483" spans="6:13" x14ac:dyDescent="0.2">
      <c r="F483" s="7">
        <v>4.6230000000000002</v>
      </c>
      <c r="G483" s="7">
        <v>8.1170000000000009</v>
      </c>
      <c r="H483" s="7">
        <v>2.706</v>
      </c>
      <c r="K483" s="7">
        <v>3.0720000000000001</v>
      </c>
      <c r="L483" s="7">
        <v>2.9</v>
      </c>
      <c r="M483" s="7">
        <v>8.577</v>
      </c>
    </row>
    <row r="484" spans="6:13" x14ac:dyDescent="0.2">
      <c r="F484" s="7">
        <v>4.1950000000000003</v>
      </c>
      <c r="G484" s="7">
        <v>5.4589999999999996</v>
      </c>
      <c r="H484" s="7">
        <v>2.512</v>
      </c>
      <c r="K484" s="7">
        <v>5.73</v>
      </c>
      <c r="L484" s="7">
        <v>2.4529999999999998</v>
      </c>
      <c r="M484" s="7">
        <v>7.5670000000000002</v>
      </c>
    </row>
    <row r="485" spans="6:13" x14ac:dyDescent="0.2">
      <c r="F485" s="7">
        <v>13.454000000000001</v>
      </c>
      <c r="G485" s="7">
        <v>4.7350000000000003</v>
      </c>
      <c r="H485" s="7">
        <v>7.6529999999999996</v>
      </c>
      <c r="K485" s="7">
        <v>1.2749999999999999</v>
      </c>
      <c r="L485" s="7">
        <v>1.3129999999999999</v>
      </c>
      <c r="M485" s="7">
        <v>4.1529999999999996</v>
      </c>
    </row>
    <row r="486" spans="6:13" x14ac:dyDescent="0.2">
      <c r="F486" s="7">
        <v>1.0820000000000001</v>
      </c>
      <c r="G486" s="7">
        <v>3.3159999999999998</v>
      </c>
      <c r="H486" s="7">
        <v>6.0380000000000003</v>
      </c>
      <c r="K486" s="7">
        <v>7.0350000000000001</v>
      </c>
      <c r="L486" s="7">
        <v>1.4870000000000001</v>
      </c>
      <c r="M486" s="7">
        <v>2.6629999999999998</v>
      </c>
    </row>
    <row r="487" spans="6:13" x14ac:dyDescent="0.2">
      <c r="F487" s="7">
        <v>2.7530000000000001</v>
      </c>
      <c r="G487" s="7">
        <v>2.8860000000000001</v>
      </c>
      <c r="H487" s="7">
        <v>18.212</v>
      </c>
      <c r="K487" s="7">
        <v>9.2609999999999992</v>
      </c>
      <c r="L487" s="7">
        <v>2.5059999999999998</v>
      </c>
      <c r="M487" s="7">
        <v>3.2919999999999998</v>
      </c>
    </row>
    <row r="488" spans="6:13" x14ac:dyDescent="0.2">
      <c r="F488" s="7">
        <v>1.21</v>
      </c>
      <c r="G488" s="7">
        <v>1.804</v>
      </c>
      <c r="H488" s="7">
        <v>4.0330000000000004</v>
      </c>
      <c r="K488" s="7">
        <v>2.9140000000000001</v>
      </c>
      <c r="L488" s="7">
        <v>1.02</v>
      </c>
      <c r="M488" s="7">
        <v>5.9089999999999998</v>
      </c>
    </row>
    <row r="489" spans="6:13" x14ac:dyDescent="0.2">
      <c r="F489" s="7">
        <v>2.532</v>
      </c>
      <c r="G489" s="7">
        <v>3.5710000000000002</v>
      </c>
      <c r="H489" s="7">
        <v>66.510999999999996</v>
      </c>
      <c r="K489" s="7">
        <v>1.4430000000000001</v>
      </c>
      <c r="L489" s="7">
        <v>1.857</v>
      </c>
      <c r="M489" s="7">
        <v>8.8490000000000002</v>
      </c>
    </row>
    <row r="490" spans="6:13" x14ac:dyDescent="0.2">
      <c r="F490" s="7">
        <v>7.0380000000000003</v>
      </c>
      <c r="G490" s="7">
        <v>3.1909999999999998</v>
      </c>
      <c r="H490" s="7">
        <v>2.3450000000000002</v>
      </c>
      <c r="K490" s="7">
        <v>0.74399999999999999</v>
      </c>
      <c r="L490" s="7">
        <v>1.3740000000000001</v>
      </c>
      <c r="M490" s="7">
        <v>1.623</v>
      </c>
    </row>
    <row r="491" spans="6:13" x14ac:dyDescent="0.2">
      <c r="F491" s="7">
        <v>1.883</v>
      </c>
      <c r="G491" s="7">
        <v>7.4249999999999998</v>
      </c>
      <c r="H491" s="7">
        <v>1.613</v>
      </c>
      <c r="K491" s="7">
        <v>0.90200000000000002</v>
      </c>
      <c r="L491" s="7">
        <v>3.895</v>
      </c>
      <c r="M491" s="7">
        <v>3.1850000000000001</v>
      </c>
    </row>
    <row r="492" spans="6:13" x14ac:dyDescent="0.2">
      <c r="F492" s="7">
        <v>2.9079999999999999</v>
      </c>
      <c r="G492" s="7">
        <v>3.8730000000000002</v>
      </c>
      <c r="H492" s="7">
        <v>2.9750000000000001</v>
      </c>
      <c r="K492" s="7">
        <v>7.8010000000000002</v>
      </c>
      <c r="L492" s="7">
        <v>3.63</v>
      </c>
      <c r="M492" s="7">
        <v>1.141</v>
      </c>
    </row>
    <row r="493" spans="6:13" x14ac:dyDescent="0.2">
      <c r="F493" s="7">
        <v>3.0819999999999999</v>
      </c>
      <c r="G493" s="7">
        <v>9.202</v>
      </c>
      <c r="H493" s="7">
        <v>2.1720000000000002</v>
      </c>
      <c r="K493" s="7">
        <v>1.623</v>
      </c>
      <c r="L493" s="7">
        <v>2.5249999999999999</v>
      </c>
      <c r="M493" s="7">
        <v>3.907</v>
      </c>
    </row>
    <row r="494" spans="6:13" x14ac:dyDescent="0.2">
      <c r="F494" s="7">
        <v>3.2519999999999998</v>
      </c>
      <c r="G494" s="7">
        <v>5.8769999999999998</v>
      </c>
      <c r="H494" s="7">
        <v>2.427</v>
      </c>
      <c r="K494" s="7">
        <v>4.4550000000000001</v>
      </c>
      <c r="L494" s="7">
        <v>4.1269999999999998</v>
      </c>
      <c r="M494" s="7">
        <v>1.409</v>
      </c>
    </row>
    <row r="495" spans="6:13" x14ac:dyDescent="0.2">
      <c r="F495" s="7">
        <v>2.8519999999999999</v>
      </c>
      <c r="G495" s="7">
        <v>3.5070000000000001</v>
      </c>
      <c r="H495" s="7">
        <v>2.9580000000000002</v>
      </c>
      <c r="K495" s="7">
        <v>12.598000000000001</v>
      </c>
      <c r="L495" s="7">
        <v>3.0880000000000001</v>
      </c>
      <c r="M495" s="7">
        <v>1.21</v>
      </c>
    </row>
    <row r="496" spans="6:13" x14ac:dyDescent="0.2">
      <c r="F496" s="7">
        <v>0.54100000000000004</v>
      </c>
      <c r="G496" s="7">
        <v>1.2749999999999999</v>
      </c>
      <c r="H496" s="7">
        <v>3.2269999999999999</v>
      </c>
      <c r="K496" s="7">
        <v>3.972</v>
      </c>
      <c r="L496" s="7">
        <v>5.5250000000000004</v>
      </c>
      <c r="M496" s="7">
        <v>4.6950000000000003</v>
      </c>
    </row>
    <row r="497" spans="6:13" x14ac:dyDescent="0.2">
      <c r="F497" s="7">
        <v>2.1789999999999998</v>
      </c>
      <c r="G497" s="7">
        <v>3.089</v>
      </c>
      <c r="H497" s="7">
        <v>2.5640000000000001</v>
      </c>
      <c r="K497" s="7">
        <v>6.8760000000000003</v>
      </c>
      <c r="L497" s="7">
        <v>1.21</v>
      </c>
      <c r="M497" s="7">
        <v>2.407</v>
      </c>
    </row>
    <row r="498" spans="6:13" x14ac:dyDescent="0.2">
      <c r="F498" s="7">
        <v>2.1720000000000002</v>
      </c>
      <c r="G498" s="7">
        <v>3.0819999999999999</v>
      </c>
      <c r="H498" s="7">
        <v>2.3450000000000002</v>
      </c>
      <c r="K498" s="7">
        <v>0.72199999999999998</v>
      </c>
      <c r="L498" s="7">
        <v>2.31</v>
      </c>
      <c r="M498" s="7">
        <v>0.97099999999999997</v>
      </c>
    </row>
    <row r="499" spans="6:13" x14ac:dyDescent="0.2">
      <c r="F499" s="7">
        <v>5.1680000000000001</v>
      </c>
      <c r="G499" s="7">
        <v>6.3659999999999997</v>
      </c>
      <c r="H499" s="7">
        <v>10.173</v>
      </c>
      <c r="K499" s="7">
        <v>4.7619999999999996</v>
      </c>
      <c r="L499" s="7">
        <v>2.0169999999999999</v>
      </c>
      <c r="M499" s="7">
        <v>3.117</v>
      </c>
    </row>
    <row r="500" spans="6:13" x14ac:dyDescent="0.2">
      <c r="F500" s="7">
        <v>1.3009999999999999</v>
      </c>
      <c r="G500" s="7">
        <v>5.7880000000000003</v>
      </c>
      <c r="H500" s="7">
        <v>2.3450000000000002</v>
      </c>
      <c r="K500" s="7">
        <v>0.54100000000000004</v>
      </c>
      <c r="L500" s="7">
        <v>1.052</v>
      </c>
      <c r="M500" s="7">
        <v>2.7120000000000002</v>
      </c>
    </row>
    <row r="501" spans="6:13" x14ac:dyDescent="0.2">
      <c r="F501" s="7">
        <v>3.774</v>
      </c>
      <c r="G501" s="7">
        <v>2.5830000000000002</v>
      </c>
      <c r="H501" s="7">
        <v>1.663</v>
      </c>
      <c r="K501" s="7">
        <v>1.552</v>
      </c>
      <c r="L501" s="7">
        <v>5.1760000000000002</v>
      </c>
      <c r="M501" s="7">
        <v>2.165</v>
      </c>
    </row>
    <row r="502" spans="6:13" x14ac:dyDescent="0.2">
      <c r="F502" s="7">
        <v>4.9630000000000001</v>
      </c>
      <c r="G502" s="7">
        <v>1.883</v>
      </c>
      <c r="H502" s="7">
        <v>1.409</v>
      </c>
      <c r="K502" s="7">
        <v>2.5830000000000002</v>
      </c>
      <c r="L502" s="7">
        <v>7.8659999999999997</v>
      </c>
      <c r="M502" s="7">
        <v>3.15</v>
      </c>
    </row>
    <row r="503" spans="6:13" x14ac:dyDescent="0.2">
      <c r="F503" s="7">
        <v>6.4459999999999997</v>
      </c>
      <c r="G503" s="7">
        <v>1.7110000000000001</v>
      </c>
      <c r="H503" s="7">
        <v>5.8090000000000002</v>
      </c>
      <c r="K503" s="7">
        <v>0.80700000000000005</v>
      </c>
      <c r="L503" s="7">
        <v>3.0019999999999998</v>
      </c>
      <c r="M503" s="7">
        <v>2.0169999999999999</v>
      </c>
    </row>
    <row r="504" spans="6:13" x14ac:dyDescent="0.2">
      <c r="F504" s="7">
        <v>1.7509999999999999</v>
      </c>
      <c r="G504" s="7">
        <v>4.2569999999999997</v>
      </c>
      <c r="H504" s="7">
        <v>7.077</v>
      </c>
      <c r="K504" s="7">
        <v>1.2749999999999999</v>
      </c>
      <c r="L504" s="7">
        <v>4.5129999999999999</v>
      </c>
      <c r="M504" s="7">
        <v>0.72199999999999998</v>
      </c>
    </row>
    <row r="505" spans="6:13" x14ac:dyDescent="0.2">
      <c r="F505" s="7">
        <v>1.663</v>
      </c>
      <c r="G505" s="7">
        <v>4.6230000000000002</v>
      </c>
      <c r="H505" s="7">
        <v>3.4460000000000002</v>
      </c>
      <c r="K505" s="7">
        <v>0.76500000000000001</v>
      </c>
      <c r="L505" s="7">
        <v>2.1720000000000002</v>
      </c>
      <c r="M505" s="7">
        <v>5.9630000000000001</v>
      </c>
    </row>
    <row r="506" spans="6:13" x14ac:dyDescent="0.2">
      <c r="F506" s="7">
        <v>8.6020000000000003</v>
      </c>
      <c r="G506" s="7">
        <v>3.4489999999999998</v>
      </c>
      <c r="H506" s="7">
        <v>4.7350000000000003</v>
      </c>
      <c r="K506" s="7">
        <v>2.7469999999999999</v>
      </c>
      <c r="L506" s="7">
        <v>2.3719999999999999</v>
      </c>
      <c r="M506" s="7">
        <v>10.896000000000001</v>
      </c>
    </row>
    <row r="507" spans="6:13" x14ac:dyDescent="0.2">
      <c r="F507" s="7">
        <v>1.4870000000000001</v>
      </c>
      <c r="G507" s="7">
        <v>1.804</v>
      </c>
      <c r="H507" s="7">
        <v>2.8860000000000001</v>
      </c>
      <c r="K507" s="7">
        <v>4.2220000000000004</v>
      </c>
      <c r="L507" s="7">
        <v>4.6369999999999996</v>
      </c>
      <c r="M507" s="7">
        <v>1.4430000000000001</v>
      </c>
    </row>
    <row r="508" spans="6:13" x14ac:dyDescent="0.2">
      <c r="F508" s="7">
        <v>3.766</v>
      </c>
      <c r="G508" s="7">
        <v>3.5019999999999998</v>
      </c>
      <c r="H508" s="7">
        <v>27.125</v>
      </c>
      <c r="K508" s="7">
        <v>12.161</v>
      </c>
      <c r="L508" s="7">
        <v>2.1040000000000001</v>
      </c>
      <c r="M508" s="7">
        <v>1.917</v>
      </c>
    </row>
    <row r="509" spans="6:13" x14ac:dyDescent="0.2">
      <c r="F509" s="7">
        <v>1.623</v>
      </c>
      <c r="G509" s="7">
        <v>4.87</v>
      </c>
      <c r="H509" s="7">
        <v>4.9729999999999999</v>
      </c>
      <c r="K509" s="7">
        <v>0.74399999999999999</v>
      </c>
      <c r="L509" s="7">
        <v>3.0249999999999999</v>
      </c>
      <c r="M509" s="7">
        <v>3.7010000000000001</v>
      </c>
    </row>
    <row r="510" spans="6:13" x14ac:dyDescent="0.2">
      <c r="F510" s="7">
        <v>2.601</v>
      </c>
      <c r="G510" s="7">
        <v>1.623</v>
      </c>
      <c r="H510" s="7">
        <v>5.8890000000000002</v>
      </c>
      <c r="K510" s="7">
        <v>12.077999999999999</v>
      </c>
      <c r="L510" s="7">
        <v>21.370999999999999</v>
      </c>
      <c r="M510" s="7">
        <v>1.9510000000000001</v>
      </c>
    </row>
    <row r="511" spans="6:13" x14ac:dyDescent="0.2">
      <c r="F511" s="7">
        <v>1.0820000000000001</v>
      </c>
      <c r="G511" s="7">
        <v>3.2269999999999999</v>
      </c>
      <c r="H511" s="7">
        <v>27.614000000000001</v>
      </c>
      <c r="K511" s="7">
        <v>1.21</v>
      </c>
      <c r="L511" s="7">
        <v>1.3740000000000001</v>
      </c>
      <c r="M511" s="7">
        <v>1.0820000000000001</v>
      </c>
    </row>
    <row r="512" spans="6:13" x14ac:dyDescent="0.2">
      <c r="F512" s="7">
        <v>2.5830000000000002</v>
      </c>
      <c r="G512" s="7">
        <v>1.839</v>
      </c>
      <c r="H512" s="7">
        <v>17.997</v>
      </c>
      <c r="K512" s="7">
        <v>1.776</v>
      </c>
      <c r="L512" s="7">
        <v>6.3440000000000003</v>
      </c>
      <c r="M512" s="7">
        <v>1.663</v>
      </c>
    </row>
    <row r="513" spans="6:13" x14ac:dyDescent="0.2">
      <c r="F513" s="7">
        <v>3.3260000000000001</v>
      </c>
      <c r="G513" s="7">
        <v>4.7690000000000001</v>
      </c>
      <c r="H513" s="7">
        <v>6.7610000000000001</v>
      </c>
      <c r="K513" s="7">
        <v>7.0250000000000004</v>
      </c>
      <c r="L513" s="7">
        <v>1.804</v>
      </c>
      <c r="M513" s="7">
        <v>5.5179999999999998</v>
      </c>
    </row>
    <row r="514" spans="6:13" x14ac:dyDescent="0.2">
      <c r="F514" s="7">
        <v>1.9510000000000001</v>
      </c>
      <c r="G514" s="7">
        <v>2.706</v>
      </c>
      <c r="H514" s="7">
        <v>1.883</v>
      </c>
      <c r="K514" s="7">
        <v>4.3029999999999999</v>
      </c>
      <c r="L514" s="7">
        <v>6.7610000000000001</v>
      </c>
      <c r="M514" s="7">
        <v>8.1859999999999999</v>
      </c>
    </row>
    <row r="515" spans="6:13" x14ac:dyDescent="0.2">
      <c r="F515" s="7">
        <v>3.714</v>
      </c>
      <c r="G515" s="7">
        <v>1.804</v>
      </c>
      <c r="H515" s="7">
        <v>2.4529999999999998</v>
      </c>
      <c r="K515" s="7">
        <v>1.984</v>
      </c>
      <c r="L515" s="7">
        <v>1.4870000000000001</v>
      </c>
      <c r="M515" s="7">
        <v>3.0659999999999998</v>
      </c>
    </row>
    <row r="516" spans="6:13" x14ac:dyDescent="0.2">
      <c r="F516" s="7">
        <v>2.823</v>
      </c>
      <c r="G516" s="7">
        <v>2.8519999999999999</v>
      </c>
      <c r="H516" s="7">
        <v>3.956</v>
      </c>
      <c r="K516" s="7">
        <v>3.96</v>
      </c>
      <c r="L516" s="7">
        <v>2.0569999999999999</v>
      </c>
      <c r="M516" s="7">
        <v>1.702</v>
      </c>
    </row>
    <row r="517" spans="6:13" x14ac:dyDescent="0.2">
      <c r="F517" s="7">
        <v>2.1040000000000001</v>
      </c>
      <c r="G517" s="7">
        <v>2.512</v>
      </c>
      <c r="H517" s="7">
        <v>3.1960000000000002</v>
      </c>
      <c r="K517" s="7">
        <v>3.6080000000000001</v>
      </c>
      <c r="L517" s="7">
        <v>2.706</v>
      </c>
      <c r="M517" s="7">
        <v>7.5979999999999999</v>
      </c>
    </row>
    <row r="518" spans="6:13" x14ac:dyDescent="0.2">
      <c r="F518" s="7">
        <v>2.165</v>
      </c>
      <c r="G518" s="7">
        <v>3.484</v>
      </c>
      <c r="H518" s="7">
        <v>2.31</v>
      </c>
      <c r="K518" s="7">
        <v>1.804</v>
      </c>
      <c r="L518" s="7">
        <v>1.4870000000000001</v>
      </c>
      <c r="M518" s="7">
        <v>1.804</v>
      </c>
    </row>
    <row r="519" spans="6:13" x14ac:dyDescent="0.2">
      <c r="F519" s="7">
        <v>2.5510000000000002</v>
      </c>
      <c r="G519" s="7">
        <v>2.5640000000000001</v>
      </c>
      <c r="H519" s="7">
        <v>2.42</v>
      </c>
      <c r="K519" s="7">
        <v>1.4430000000000001</v>
      </c>
      <c r="L519" s="7">
        <v>2.2309999999999999</v>
      </c>
      <c r="M519" s="7">
        <v>2.9140000000000001</v>
      </c>
    </row>
    <row r="520" spans="6:13" x14ac:dyDescent="0.2">
      <c r="F520" s="7">
        <v>1.663</v>
      </c>
      <c r="G520" s="7">
        <v>2.1040000000000001</v>
      </c>
      <c r="H520" s="7">
        <v>2.427</v>
      </c>
      <c r="K520" s="7">
        <v>0.54100000000000004</v>
      </c>
      <c r="L520" s="7">
        <v>2.4529999999999998</v>
      </c>
      <c r="M520" s="7">
        <v>2.8860000000000001</v>
      </c>
    </row>
    <row r="521" spans="6:13" x14ac:dyDescent="0.2">
      <c r="F521" s="7">
        <v>2.3519999999999999</v>
      </c>
      <c r="G521" s="7">
        <v>3.2519999999999998</v>
      </c>
      <c r="H521" s="7">
        <v>12.215999999999999</v>
      </c>
      <c r="K521" s="7">
        <v>1.454</v>
      </c>
      <c r="L521" s="7">
        <v>1.917</v>
      </c>
      <c r="M521" s="7">
        <v>6.3849999999999998</v>
      </c>
    </row>
    <row r="522" spans="6:13" x14ac:dyDescent="0.2">
      <c r="F522" s="7">
        <v>2.3450000000000002</v>
      </c>
      <c r="G522" s="7">
        <v>2.1110000000000002</v>
      </c>
      <c r="H522" s="7">
        <v>1.141</v>
      </c>
      <c r="K522" s="7">
        <v>3.968</v>
      </c>
      <c r="L522" s="7">
        <v>3.2669999999999999</v>
      </c>
      <c r="M522" s="7">
        <v>10.55</v>
      </c>
    </row>
    <row r="523" spans="6:13" x14ac:dyDescent="0.2">
      <c r="F523" s="7">
        <v>3.0659999999999998</v>
      </c>
      <c r="G523" s="7">
        <v>2.0169999999999999</v>
      </c>
      <c r="H523" s="7">
        <v>2.601</v>
      </c>
      <c r="K523" s="7">
        <v>2.823</v>
      </c>
      <c r="L523" s="7">
        <v>2.202</v>
      </c>
      <c r="M523" s="7">
        <v>1.663</v>
      </c>
    </row>
    <row r="524" spans="6:13" x14ac:dyDescent="0.2">
      <c r="F524" s="7">
        <v>3.1139999999999999</v>
      </c>
      <c r="G524" s="7">
        <v>4.8780000000000001</v>
      </c>
      <c r="H524" s="7">
        <v>42.156999999999996</v>
      </c>
      <c r="K524" s="7">
        <v>6.5039999999999996</v>
      </c>
      <c r="L524" s="7">
        <v>1.702</v>
      </c>
      <c r="M524" s="7">
        <v>3.746</v>
      </c>
    </row>
    <row r="525" spans="6:13" x14ac:dyDescent="0.2">
      <c r="F525" s="7">
        <v>1.633</v>
      </c>
      <c r="G525" s="7">
        <v>5.8730000000000002</v>
      </c>
      <c r="H525" s="7">
        <v>4.8570000000000002</v>
      </c>
      <c r="K525" s="7">
        <v>1.4430000000000001</v>
      </c>
      <c r="L525" s="7">
        <v>13.742000000000001</v>
      </c>
      <c r="M525" s="7">
        <v>1.552</v>
      </c>
    </row>
    <row r="526" spans="6:13" x14ac:dyDescent="0.2">
      <c r="F526" s="7">
        <v>2.1110000000000002</v>
      </c>
      <c r="G526" s="7">
        <v>3.8050000000000002</v>
      </c>
      <c r="H526" s="7">
        <v>11.653</v>
      </c>
      <c r="K526" s="7">
        <v>4.601</v>
      </c>
      <c r="L526" s="7">
        <v>3.7189999999999999</v>
      </c>
      <c r="M526" s="7">
        <v>1.613</v>
      </c>
    </row>
    <row r="527" spans="6:13" x14ac:dyDescent="0.2">
      <c r="F527" s="7">
        <v>3.4319999999999999</v>
      </c>
      <c r="G527" s="7">
        <v>2.512</v>
      </c>
      <c r="H527" s="7">
        <v>2.202</v>
      </c>
      <c r="K527" s="7">
        <v>3.0720000000000001</v>
      </c>
      <c r="L527" s="7">
        <v>2.0409999999999999</v>
      </c>
      <c r="M527" s="7">
        <v>1.4430000000000001</v>
      </c>
    </row>
    <row r="528" spans="6:13" x14ac:dyDescent="0.2">
      <c r="F528" s="7">
        <v>2.3519999999999999</v>
      </c>
      <c r="G528" s="7">
        <v>7.1360000000000001</v>
      </c>
      <c r="H528" s="7">
        <v>3.3159999999999998</v>
      </c>
      <c r="K528" s="7">
        <v>2.806</v>
      </c>
      <c r="L528" s="7">
        <v>2.1110000000000002</v>
      </c>
      <c r="M528" s="7">
        <v>1.804</v>
      </c>
    </row>
    <row r="529" spans="6:13" x14ac:dyDescent="0.2">
      <c r="F529" s="7">
        <v>1.917</v>
      </c>
      <c r="G529" s="7">
        <v>6.1989999999999998</v>
      </c>
      <c r="H529" s="7">
        <v>4.8099999999999996</v>
      </c>
      <c r="K529" s="7">
        <v>4.9889999999999999</v>
      </c>
      <c r="L529" s="7">
        <v>6.0510000000000002</v>
      </c>
      <c r="M529" s="7">
        <v>7.43</v>
      </c>
    </row>
    <row r="530" spans="6:13" x14ac:dyDescent="0.2">
      <c r="F530" s="7">
        <v>1.633</v>
      </c>
      <c r="G530" s="7">
        <v>3.8940000000000001</v>
      </c>
      <c r="H530" s="7">
        <v>5.9020000000000001</v>
      </c>
      <c r="K530" s="7">
        <v>0.74399999999999999</v>
      </c>
      <c r="L530" s="7">
        <v>13.244999999999999</v>
      </c>
      <c r="M530" s="7">
        <v>7.2510000000000003</v>
      </c>
    </row>
    <row r="531" spans="6:13" x14ac:dyDescent="0.2">
      <c r="F531" s="7">
        <v>0.97099999999999997</v>
      </c>
      <c r="G531" s="7">
        <v>3.476</v>
      </c>
      <c r="H531" s="7">
        <v>7.5519999999999996</v>
      </c>
      <c r="K531" s="7">
        <v>4.3929999999999998</v>
      </c>
      <c r="L531" s="7">
        <v>3.7919999999999998</v>
      </c>
      <c r="M531" s="7">
        <v>4.5090000000000003</v>
      </c>
    </row>
    <row r="532" spans="6:13" x14ac:dyDescent="0.2">
      <c r="F532" s="7">
        <v>4.5410000000000004</v>
      </c>
      <c r="G532" s="7">
        <v>1.663</v>
      </c>
      <c r="H532" s="7">
        <v>13.791</v>
      </c>
      <c r="K532" s="7">
        <v>2.9079999999999999</v>
      </c>
      <c r="L532" s="7">
        <v>1.2749999999999999</v>
      </c>
      <c r="M532" s="7">
        <v>8.8550000000000004</v>
      </c>
    </row>
    <row r="533" spans="6:13" x14ac:dyDescent="0.2">
      <c r="F533" s="7">
        <v>3.2469999999999999</v>
      </c>
      <c r="G533" s="7">
        <v>4.9530000000000003</v>
      </c>
      <c r="H533" s="7">
        <v>3.1909999999999998</v>
      </c>
      <c r="K533" s="7">
        <v>1.613</v>
      </c>
      <c r="L533" s="7">
        <v>11.744999999999999</v>
      </c>
      <c r="M533" s="7">
        <v>1.857</v>
      </c>
    </row>
    <row r="534" spans="6:13" x14ac:dyDescent="0.2">
      <c r="F534" s="7">
        <v>1.02</v>
      </c>
      <c r="G534" s="7">
        <v>1.623</v>
      </c>
      <c r="H534" s="7">
        <v>4.4550000000000001</v>
      </c>
      <c r="K534" s="7">
        <v>0.92</v>
      </c>
      <c r="L534" s="7">
        <v>13.426</v>
      </c>
      <c r="M534" s="7">
        <v>5.423</v>
      </c>
    </row>
    <row r="535" spans="6:13" x14ac:dyDescent="0.2">
      <c r="F535" s="7">
        <v>8.1590000000000007</v>
      </c>
      <c r="G535" s="7">
        <v>1.4870000000000001</v>
      </c>
      <c r="H535" s="7">
        <v>6.5730000000000004</v>
      </c>
      <c r="K535" s="7">
        <v>11.54</v>
      </c>
      <c r="L535" s="7">
        <v>1.0820000000000001</v>
      </c>
      <c r="M535" s="7">
        <v>2.0409999999999999</v>
      </c>
    </row>
    <row r="536" spans="6:13" x14ac:dyDescent="0.2">
      <c r="F536" s="7">
        <v>1.804</v>
      </c>
      <c r="G536" s="7">
        <v>2.9860000000000002</v>
      </c>
      <c r="H536" s="7">
        <v>9.8390000000000004</v>
      </c>
      <c r="K536" s="7">
        <v>2.9079999999999999</v>
      </c>
      <c r="L536" s="7">
        <v>3.387</v>
      </c>
      <c r="M536" s="7">
        <v>4.117</v>
      </c>
    </row>
    <row r="537" spans="6:13" x14ac:dyDescent="0.2">
      <c r="F537" s="7">
        <v>0.92</v>
      </c>
      <c r="G537" s="7">
        <v>13.462</v>
      </c>
      <c r="H537" s="7">
        <v>6.46</v>
      </c>
      <c r="K537" s="7">
        <v>2.2599999999999998</v>
      </c>
      <c r="L537" s="7">
        <v>1.4430000000000001</v>
      </c>
      <c r="M537" s="7">
        <v>3.5710000000000002</v>
      </c>
    </row>
    <row r="538" spans="6:13" x14ac:dyDescent="0.2">
      <c r="F538" s="7">
        <v>2.0169999999999999</v>
      </c>
      <c r="G538" s="7">
        <v>1.097</v>
      </c>
      <c r="H538" s="7">
        <v>8.6609999999999996</v>
      </c>
      <c r="K538" s="7">
        <v>0.90200000000000002</v>
      </c>
      <c r="L538" s="7">
        <v>2.2599999999999998</v>
      </c>
      <c r="M538" s="7">
        <v>2.8519999999999999</v>
      </c>
    </row>
    <row r="539" spans="6:13" x14ac:dyDescent="0.2">
      <c r="F539" s="7">
        <v>1.409</v>
      </c>
      <c r="G539" s="7">
        <v>2.194</v>
      </c>
      <c r="H539" s="7">
        <v>4.8529999999999998</v>
      </c>
      <c r="K539" s="7">
        <v>1.155</v>
      </c>
      <c r="L539" s="7">
        <v>5.2809999999999997</v>
      </c>
      <c r="M539" s="7">
        <v>4.8570000000000002</v>
      </c>
    </row>
    <row r="540" spans="6:13" x14ac:dyDescent="0.2">
      <c r="F540" s="7">
        <v>1.984</v>
      </c>
      <c r="G540" s="7">
        <v>2.5640000000000001</v>
      </c>
      <c r="H540" s="7">
        <v>2.3719999999999999</v>
      </c>
      <c r="K540" s="7">
        <v>3.1549999999999998</v>
      </c>
      <c r="L540" s="7">
        <v>3.6080000000000001</v>
      </c>
      <c r="M540" s="7">
        <v>3.544</v>
      </c>
    </row>
    <row r="541" spans="6:13" x14ac:dyDescent="0.2">
      <c r="F541" s="7">
        <v>2.282</v>
      </c>
      <c r="G541" s="7">
        <v>8.9120000000000008</v>
      </c>
      <c r="H541" s="7">
        <v>3.484</v>
      </c>
      <c r="K541" s="7">
        <v>0.92</v>
      </c>
      <c r="L541" s="7">
        <v>4.4660000000000002</v>
      </c>
      <c r="M541" s="7">
        <v>1.804</v>
      </c>
    </row>
    <row r="542" spans="6:13" x14ac:dyDescent="0.2">
      <c r="F542" s="7">
        <v>2.2959999999999998</v>
      </c>
      <c r="G542" s="7">
        <v>5.3810000000000002</v>
      </c>
      <c r="H542" s="7">
        <v>3.7189999999999999</v>
      </c>
      <c r="K542" s="7">
        <v>2.5830000000000002</v>
      </c>
      <c r="L542" s="7">
        <v>4.7619999999999996</v>
      </c>
      <c r="M542" s="7">
        <v>2.0569999999999999</v>
      </c>
    </row>
    <row r="543" spans="6:13" x14ac:dyDescent="0.2">
      <c r="F543" s="7">
        <v>3.3159999999999998</v>
      </c>
      <c r="G543" s="7">
        <v>1.804</v>
      </c>
      <c r="H543" s="7">
        <v>1.9510000000000001</v>
      </c>
      <c r="K543" s="7">
        <v>2.6629999999999998</v>
      </c>
      <c r="L543" s="7">
        <v>1.786</v>
      </c>
      <c r="M543" s="7">
        <v>3.9390000000000001</v>
      </c>
    </row>
    <row r="544" spans="6:13" x14ac:dyDescent="0.2">
      <c r="F544" s="7">
        <v>1.623</v>
      </c>
      <c r="G544" s="7">
        <v>5.6890000000000001</v>
      </c>
      <c r="H544" s="7">
        <v>33.576000000000001</v>
      </c>
      <c r="K544" s="7">
        <v>7.1360000000000001</v>
      </c>
      <c r="L544" s="7">
        <v>1.633</v>
      </c>
      <c r="M544" s="7">
        <v>1.613</v>
      </c>
    </row>
    <row r="545" spans="6:13" x14ac:dyDescent="0.2">
      <c r="F545" s="7">
        <v>3.5019999999999998</v>
      </c>
      <c r="G545" s="7">
        <v>2.9359999999999999</v>
      </c>
      <c r="H545" s="7">
        <v>3.63</v>
      </c>
      <c r="K545" s="7">
        <v>4.8730000000000002</v>
      </c>
      <c r="L545" s="7">
        <v>3.2519999999999998</v>
      </c>
      <c r="M545" s="7">
        <v>0.90200000000000002</v>
      </c>
    </row>
    <row r="546" spans="6:13" x14ac:dyDescent="0.2">
      <c r="F546" s="7">
        <v>3.0880000000000001</v>
      </c>
      <c r="G546" s="7">
        <v>2.823</v>
      </c>
      <c r="H546" s="7">
        <v>4.8730000000000002</v>
      </c>
      <c r="K546" s="7">
        <v>2.1040000000000001</v>
      </c>
      <c r="L546" s="7">
        <v>5.3630000000000004</v>
      </c>
      <c r="M546" s="7">
        <v>0.54100000000000004</v>
      </c>
    </row>
    <row r="547" spans="6:13" x14ac:dyDescent="0.2">
      <c r="F547" s="7">
        <v>1.623</v>
      </c>
      <c r="G547" s="7">
        <v>2.9750000000000001</v>
      </c>
      <c r="H547" s="7">
        <v>3.0659999999999998</v>
      </c>
      <c r="K547" s="7">
        <v>1.623</v>
      </c>
      <c r="L547" s="7">
        <v>8.9160000000000004</v>
      </c>
      <c r="M547" s="7">
        <v>0.90200000000000002</v>
      </c>
    </row>
    <row r="548" spans="6:13" x14ac:dyDescent="0.2">
      <c r="F548" s="7">
        <v>6.3</v>
      </c>
      <c r="G548" s="7">
        <v>4.149</v>
      </c>
      <c r="H548" s="7">
        <v>45.045999999999999</v>
      </c>
      <c r="K548" s="7">
        <v>2.9860000000000002</v>
      </c>
      <c r="L548" s="7">
        <v>14.859</v>
      </c>
      <c r="M548" s="7">
        <v>1.917</v>
      </c>
    </row>
    <row r="549" spans="6:13" x14ac:dyDescent="0.2">
      <c r="F549" s="7">
        <v>7.2919999999999998</v>
      </c>
      <c r="G549" s="7">
        <v>2.7120000000000002</v>
      </c>
      <c r="H549" s="7">
        <v>1.552</v>
      </c>
      <c r="K549" s="7">
        <v>3.7919999999999998</v>
      </c>
      <c r="L549" s="7">
        <v>12.109</v>
      </c>
      <c r="M549" s="7">
        <v>1.097</v>
      </c>
    </row>
    <row r="550" spans="6:13" x14ac:dyDescent="0.2">
      <c r="F550" s="7">
        <v>1.9430000000000001</v>
      </c>
      <c r="G550" s="7">
        <v>1.9430000000000001</v>
      </c>
      <c r="H550" s="7">
        <v>4.5419999999999998</v>
      </c>
      <c r="K550" s="7">
        <v>5.8970000000000002</v>
      </c>
      <c r="L550" s="7">
        <v>1.776</v>
      </c>
      <c r="M550" s="7">
        <v>1.155</v>
      </c>
    </row>
    <row r="551" spans="6:13" x14ac:dyDescent="0.2">
      <c r="F551" s="7">
        <v>2.7050000000000001</v>
      </c>
      <c r="G551" s="7">
        <v>2.6629999999999998</v>
      </c>
      <c r="H551" s="7">
        <v>7.5330000000000004</v>
      </c>
      <c r="K551" s="7">
        <v>3.4649999999999999</v>
      </c>
      <c r="L551" s="7">
        <v>1.663</v>
      </c>
      <c r="M551" s="7">
        <v>3.2519999999999998</v>
      </c>
    </row>
    <row r="552" spans="6:13" x14ac:dyDescent="0.2">
      <c r="F552" s="7">
        <v>2.1720000000000002</v>
      </c>
      <c r="G552" s="7">
        <v>4.7039999999999997</v>
      </c>
      <c r="H552" s="7">
        <v>3.484</v>
      </c>
      <c r="K552" s="7">
        <v>4.7039999999999997</v>
      </c>
      <c r="L552" s="7">
        <v>2.3450000000000002</v>
      </c>
      <c r="M552" s="7">
        <v>9.8209999999999997</v>
      </c>
    </row>
    <row r="553" spans="6:13" x14ac:dyDescent="0.2">
      <c r="F553" s="7">
        <v>3.5750000000000002</v>
      </c>
      <c r="G553" s="7">
        <v>7.8890000000000002</v>
      </c>
      <c r="H553" s="7">
        <v>3.266</v>
      </c>
      <c r="K553" s="7">
        <v>1.804</v>
      </c>
      <c r="L553" s="7">
        <v>1.883</v>
      </c>
      <c r="M553" s="7">
        <v>3.3260000000000001</v>
      </c>
    </row>
    <row r="554" spans="6:13" x14ac:dyDescent="0.2">
      <c r="F554" s="7">
        <v>4.1639999999999997</v>
      </c>
      <c r="G554" s="7">
        <v>6.17</v>
      </c>
      <c r="H554" s="7">
        <v>45.182000000000002</v>
      </c>
      <c r="K554" s="7">
        <v>2.7120000000000002</v>
      </c>
      <c r="L554" s="7">
        <v>2.2959999999999998</v>
      </c>
      <c r="M554" s="7">
        <v>10.603</v>
      </c>
    </row>
    <row r="555" spans="6:13" x14ac:dyDescent="0.2">
      <c r="F555" s="7">
        <v>3.58</v>
      </c>
      <c r="G555" s="7">
        <v>3.4460000000000002</v>
      </c>
      <c r="H555" s="7">
        <v>8.9700000000000006</v>
      </c>
      <c r="K555" s="7">
        <v>1.4430000000000001</v>
      </c>
      <c r="L555" s="7">
        <v>3.5019999999999998</v>
      </c>
      <c r="M555" s="7">
        <v>1.454</v>
      </c>
    </row>
    <row r="556" spans="6:13" x14ac:dyDescent="0.2">
      <c r="F556" s="7">
        <v>7.3289999999999997</v>
      </c>
      <c r="G556" s="7">
        <v>1.454</v>
      </c>
      <c r="H556" s="7">
        <v>5.423</v>
      </c>
      <c r="K556" s="7">
        <v>2.0409999999999999</v>
      </c>
      <c r="L556" s="7">
        <v>1.3009999999999999</v>
      </c>
      <c r="M556" s="7">
        <v>2.5059999999999998</v>
      </c>
    </row>
    <row r="557" spans="6:13" x14ac:dyDescent="0.2">
      <c r="F557" s="7">
        <v>3.4180000000000001</v>
      </c>
      <c r="G557" s="7">
        <v>1.8129999999999999</v>
      </c>
      <c r="H557" s="7">
        <v>5.0609999999999999</v>
      </c>
      <c r="K557" s="7">
        <v>2.3519999999999999</v>
      </c>
      <c r="L557" s="7">
        <v>2.5830000000000002</v>
      </c>
      <c r="M557" s="7">
        <v>2.3450000000000002</v>
      </c>
    </row>
    <row r="558" spans="6:13" x14ac:dyDescent="0.2">
      <c r="F558" s="7">
        <v>2.681</v>
      </c>
      <c r="G558" s="7">
        <v>0.97099999999999997</v>
      </c>
      <c r="H558" s="7">
        <v>0.90200000000000002</v>
      </c>
      <c r="K558" s="7">
        <v>1.454</v>
      </c>
      <c r="L558" s="7">
        <v>1.613</v>
      </c>
      <c r="M558" s="7">
        <v>1.097</v>
      </c>
    </row>
    <row r="559" spans="6:13" x14ac:dyDescent="0.2">
      <c r="F559" s="7">
        <v>6.2919999999999998</v>
      </c>
      <c r="G559" s="7">
        <v>1.804</v>
      </c>
      <c r="H559" s="7">
        <v>1.3740000000000001</v>
      </c>
      <c r="K559" s="7">
        <v>2.411</v>
      </c>
      <c r="L559" s="7">
        <v>7.1360000000000001</v>
      </c>
      <c r="M559" s="7">
        <v>1.3009999999999999</v>
      </c>
    </row>
    <row r="560" spans="6:13" x14ac:dyDescent="0.2">
      <c r="F560" s="7">
        <v>4.907</v>
      </c>
      <c r="G560" s="7">
        <v>7.9610000000000003</v>
      </c>
      <c r="H560" s="7">
        <v>0.76500000000000001</v>
      </c>
      <c r="K560" s="7">
        <v>3.7189999999999999</v>
      </c>
      <c r="L560" s="7">
        <v>11.5</v>
      </c>
      <c r="M560" s="7">
        <v>9.4689999999999994</v>
      </c>
    </row>
    <row r="561" spans="6:13" x14ac:dyDescent="0.2">
      <c r="F561" s="7">
        <v>0.98699999999999999</v>
      </c>
      <c r="G561" s="7">
        <v>3.4220000000000002</v>
      </c>
      <c r="H561" s="7">
        <v>3.15</v>
      </c>
      <c r="K561" s="7">
        <v>1.141</v>
      </c>
      <c r="L561" s="7">
        <v>6.23</v>
      </c>
      <c r="M561" s="7">
        <v>4.181</v>
      </c>
    </row>
    <row r="562" spans="6:13" x14ac:dyDescent="0.2">
      <c r="F562" s="7">
        <v>1.5409999999999999</v>
      </c>
      <c r="G562" s="7">
        <v>2.1110000000000002</v>
      </c>
      <c r="H562" s="7">
        <v>2.9750000000000001</v>
      </c>
      <c r="K562" s="7">
        <v>1.5309999999999999</v>
      </c>
      <c r="L562" s="7">
        <v>1.633</v>
      </c>
      <c r="M562" s="7">
        <v>4.4779999999999998</v>
      </c>
    </row>
    <row r="563" spans="6:13" x14ac:dyDescent="0.2">
      <c r="F563" s="7">
        <v>2.806</v>
      </c>
      <c r="G563" s="7">
        <v>4.5519999999999996</v>
      </c>
      <c r="H563" s="7">
        <v>2.9079999999999999</v>
      </c>
      <c r="K563" s="7">
        <v>1.839</v>
      </c>
      <c r="L563" s="7">
        <v>3.7189999999999999</v>
      </c>
      <c r="M563" s="7">
        <v>1.702</v>
      </c>
    </row>
    <row r="564" spans="6:13" x14ac:dyDescent="0.2">
      <c r="F564" s="7">
        <v>2.7280000000000002</v>
      </c>
      <c r="G564" s="7">
        <v>2.9359999999999999</v>
      </c>
      <c r="H564" s="7">
        <v>9.4440000000000008</v>
      </c>
      <c r="K564" s="7">
        <v>2.42</v>
      </c>
      <c r="L564" s="7">
        <v>2.8919999999999999</v>
      </c>
      <c r="M564" s="7">
        <v>2.282</v>
      </c>
    </row>
    <row r="565" spans="6:13" x14ac:dyDescent="0.2">
      <c r="F565" s="7">
        <v>4.3369999999999997</v>
      </c>
      <c r="G565" s="7">
        <v>3.7530000000000001</v>
      </c>
      <c r="H565" s="7">
        <v>4.7649999999999997</v>
      </c>
      <c r="K565" s="7">
        <v>1.155</v>
      </c>
      <c r="L565" s="7">
        <v>3.8940000000000001</v>
      </c>
      <c r="M565" s="7">
        <v>2.407</v>
      </c>
    </row>
    <row r="566" spans="6:13" x14ac:dyDescent="0.2">
      <c r="F566" s="7">
        <v>1.454</v>
      </c>
      <c r="G566" s="7">
        <v>1.984</v>
      </c>
      <c r="H566" s="7">
        <v>14.406000000000001</v>
      </c>
      <c r="K566" s="7">
        <v>1.3129999999999999</v>
      </c>
      <c r="L566" s="7">
        <v>3.024</v>
      </c>
      <c r="M566" s="7">
        <v>1.3009999999999999</v>
      </c>
    </row>
    <row r="567" spans="6:13" x14ac:dyDescent="0.2">
      <c r="F567" s="7">
        <v>1.804</v>
      </c>
      <c r="G567" s="7">
        <v>2.5059999999999998</v>
      </c>
      <c r="H567" s="7">
        <v>4.3890000000000002</v>
      </c>
      <c r="K567" s="7">
        <v>0.36099999999999999</v>
      </c>
      <c r="L567" s="7">
        <v>1.917</v>
      </c>
      <c r="M567" s="7">
        <v>3.7879999999999998</v>
      </c>
    </row>
    <row r="568" spans="6:13" x14ac:dyDescent="0.2">
      <c r="F568" s="7">
        <v>1.613</v>
      </c>
      <c r="G568" s="7">
        <v>2.3450000000000002</v>
      </c>
      <c r="H568" s="7">
        <v>38.156999999999996</v>
      </c>
      <c r="K568" s="7">
        <v>1.9430000000000001</v>
      </c>
      <c r="L568" s="7">
        <v>92.966999999999999</v>
      </c>
      <c r="M568" s="7">
        <v>4.9889999999999999</v>
      </c>
    </row>
    <row r="569" spans="6:13" x14ac:dyDescent="0.2">
      <c r="F569" s="7">
        <v>1.6930000000000001</v>
      </c>
      <c r="G569" s="7">
        <v>3.544</v>
      </c>
      <c r="H569" s="7">
        <v>22.114000000000001</v>
      </c>
      <c r="K569" s="7">
        <v>6.133</v>
      </c>
      <c r="L569" s="7">
        <v>93.236999999999995</v>
      </c>
      <c r="M569" s="7">
        <v>1.857</v>
      </c>
    </row>
    <row r="570" spans="6:13" x14ac:dyDescent="0.2">
      <c r="F570" s="7">
        <v>8.2550000000000008</v>
      </c>
      <c r="G570" s="7">
        <v>13.585000000000001</v>
      </c>
      <c r="H570" s="7">
        <v>4.7370000000000001</v>
      </c>
      <c r="K570" s="7">
        <v>2.73</v>
      </c>
      <c r="L570" s="7">
        <v>5.2030000000000003</v>
      </c>
      <c r="M570" s="7">
        <v>2.5249999999999999</v>
      </c>
    </row>
    <row r="571" spans="6:13" x14ac:dyDescent="0.2">
      <c r="F571" s="7">
        <v>6.99</v>
      </c>
      <c r="G571" s="7">
        <v>3.2519999999999998</v>
      </c>
      <c r="H571" s="7">
        <v>5.8419999999999996</v>
      </c>
      <c r="K571" s="7">
        <v>4.3330000000000002</v>
      </c>
      <c r="L571" s="7">
        <v>1.702</v>
      </c>
      <c r="M571" s="7">
        <v>3.403</v>
      </c>
    </row>
    <row r="572" spans="6:13" x14ac:dyDescent="0.2">
      <c r="F572" s="7">
        <v>5.0540000000000003</v>
      </c>
      <c r="G572" s="7">
        <v>1.702</v>
      </c>
      <c r="H572" s="7">
        <v>4.5170000000000003</v>
      </c>
      <c r="K572" s="7">
        <v>1.141</v>
      </c>
      <c r="L572" s="7">
        <v>7.5839999999999996</v>
      </c>
      <c r="M572" s="7">
        <v>1.776</v>
      </c>
    </row>
    <row r="573" spans="6:13" x14ac:dyDescent="0.2">
      <c r="F573" s="7">
        <v>2.0569999999999999</v>
      </c>
      <c r="G573" s="7">
        <v>3.7189999999999999</v>
      </c>
      <c r="H573" s="7">
        <v>1.2749999999999999</v>
      </c>
      <c r="K573" s="7">
        <v>3.3159999999999998</v>
      </c>
      <c r="L573" s="7">
        <v>14.818</v>
      </c>
      <c r="M573" s="7">
        <v>0.80700000000000005</v>
      </c>
    </row>
    <row r="574" spans="6:13" x14ac:dyDescent="0.2">
      <c r="F574" s="7">
        <v>5.3390000000000004</v>
      </c>
      <c r="G574" s="7">
        <v>3.3889999999999998</v>
      </c>
      <c r="H574" s="7">
        <v>5.423</v>
      </c>
      <c r="K574" s="7">
        <v>4.7679999999999998</v>
      </c>
      <c r="L574" s="7">
        <v>4.5990000000000002</v>
      </c>
      <c r="M574" s="7">
        <v>3.3109999999999999</v>
      </c>
    </row>
    <row r="575" spans="6:13" x14ac:dyDescent="0.2">
      <c r="F575" s="7">
        <v>3.6520000000000001</v>
      </c>
      <c r="G575" s="7">
        <v>5.3049999999999997</v>
      </c>
      <c r="H575" s="7">
        <v>4.923</v>
      </c>
      <c r="K575" s="7">
        <v>5.4379999999999997</v>
      </c>
      <c r="L575" s="7">
        <v>7.6040000000000001</v>
      </c>
      <c r="M575" s="7">
        <v>4.4660000000000002</v>
      </c>
    </row>
    <row r="576" spans="6:13" x14ac:dyDescent="0.2">
      <c r="F576" s="7">
        <v>4.84</v>
      </c>
      <c r="G576" s="7">
        <v>1.2629999999999999</v>
      </c>
      <c r="H576" s="7">
        <v>4.226</v>
      </c>
      <c r="K576" s="7">
        <v>7.2510000000000003</v>
      </c>
      <c r="L576" s="7">
        <v>6.8540000000000001</v>
      </c>
      <c r="M576" s="7">
        <v>4.5090000000000003</v>
      </c>
    </row>
    <row r="577" spans="6:13" x14ac:dyDescent="0.2">
      <c r="F577" s="7">
        <v>2.91</v>
      </c>
      <c r="G577" s="7">
        <v>1.613</v>
      </c>
      <c r="H577" s="7">
        <v>4.4039999999999999</v>
      </c>
      <c r="K577" s="7">
        <v>4.3289999999999997</v>
      </c>
      <c r="L577" s="7">
        <v>5.7519999999999998</v>
      </c>
      <c r="M577" s="7">
        <v>2.202</v>
      </c>
    </row>
    <row r="578" spans="6:13" x14ac:dyDescent="0.2">
      <c r="F578" s="7">
        <v>3.024</v>
      </c>
      <c r="G578" s="7">
        <v>1.8129999999999999</v>
      </c>
      <c r="H578" s="7">
        <v>1.613</v>
      </c>
      <c r="K578" s="7">
        <v>2.9140000000000001</v>
      </c>
      <c r="L578" s="7">
        <v>9.5869999999999997</v>
      </c>
      <c r="M578" s="7">
        <v>5.1680000000000001</v>
      </c>
    </row>
    <row r="579" spans="6:13" x14ac:dyDescent="0.2">
      <c r="F579" s="7">
        <v>2.0169999999999999</v>
      </c>
      <c r="G579" s="7">
        <v>1.992</v>
      </c>
      <c r="H579" s="7">
        <v>2.5249999999999999</v>
      </c>
      <c r="K579" s="7">
        <v>0.74399999999999999</v>
      </c>
      <c r="L579" s="7">
        <v>3.544</v>
      </c>
      <c r="M579" s="7">
        <v>2.5249999999999999</v>
      </c>
    </row>
    <row r="580" spans="6:13" x14ac:dyDescent="0.2">
      <c r="F580" s="7">
        <v>4.9290000000000003</v>
      </c>
      <c r="G580" s="7">
        <v>1.454</v>
      </c>
      <c r="H580" s="7">
        <v>1.7110000000000001</v>
      </c>
      <c r="K580" s="7">
        <v>1.857</v>
      </c>
      <c r="L580" s="7">
        <v>2.2599999999999998</v>
      </c>
      <c r="M580" s="7">
        <v>4.3440000000000003</v>
      </c>
    </row>
    <row r="581" spans="6:13" x14ac:dyDescent="0.2">
      <c r="F581" s="7">
        <v>2.1040000000000001</v>
      </c>
      <c r="G581" s="7">
        <v>3.835</v>
      </c>
      <c r="H581" s="7">
        <v>3.3159999999999998</v>
      </c>
      <c r="K581" s="7">
        <v>5.87</v>
      </c>
      <c r="L581" s="7">
        <v>3.5019999999999998</v>
      </c>
      <c r="M581" s="7">
        <v>1.7110000000000001</v>
      </c>
    </row>
    <row r="582" spans="6:13" x14ac:dyDescent="0.2">
      <c r="F582" s="7">
        <v>2.9369999999999998</v>
      </c>
      <c r="G582" s="7">
        <v>4.1529999999999996</v>
      </c>
      <c r="H582" s="7">
        <v>7.9880000000000004</v>
      </c>
      <c r="K582" s="7">
        <v>1.0820000000000001</v>
      </c>
      <c r="L582" s="7">
        <v>6.5330000000000004</v>
      </c>
      <c r="M582" s="7">
        <v>2.706</v>
      </c>
    </row>
    <row r="583" spans="6:13" x14ac:dyDescent="0.2">
      <c r="F583" s="7">
        <v>6.0469999999999997</v>
      </c>
      <c r="G583" s="7">
        <v>1.804</v>
      </c>
      <c r="H583" s="7">
        <v>11.645</v>
      </c>
      <c r="K583" s="7">
        <v>4.0890000000000004</v>
      </c>
      <c r="L583" s="7">
        <v>5.234</v>
      </c>
      <c r="M583" s="7">
        <v>1.702</v>
      </c>
    </row>
    <row r="584" spans="6:13" x14ac:dyDescent="0.2">
      <c r="F584" s="7">
        <v>7.4370000000000003</v>
      </c>
      <c r="G584" s="7">
        <v>1.2629999999999999</v>
      </c>
      <c r="H584" s="7">
        <v>5.6029999999999998</v>
      </c>
      <c r="K584" s="7">
        <v>4.4619999999999997</v>
      </c>
      <c r="L584" s="7">
        <v>4.4800000000000004</v>
      </c>
      <c r="M584" s="7">
        <v>1.613</v>
      </c>
    </row>
    <row r="585" spans="6:13" x14ac:dyDescent="0.2">
      <c r="F585" s="7">
        <v>2.9140000000000001</v>
      </c>
      <c r="G585" s="7">
        <v>9.7620000000000005</v>
      </c>
      <c r="H585" s="7">
        <v>3.8260000000000001</v>
      </c>
      <c r="K585" s="7">
        <v>3.1909999999999998</v>
      </c>
      <c r="L585" s="7">
        <v>6.9630000000000001</v>
      </c>
      <c r="M585" s="7">
        <v>2.1789999999999998</v>
      </c>
    </row>
    <row r="586" spans="6:13" x14ac:dyDescent="0.2">
      <c r="F586" s="7">
        <v>2.5510000000000002</v>
      </c>
      <c r="G586" s="7">
        <v>1.623</v>
      </c>
      <c r="H586" s="7">
        <v>4.8029999999999999</v>
      </c>
      <c r="K586" s="7">
        <v>2.0569999999999999</v>
      </c>
      <c r="L586" s="7">
        <v>7.2080000000000002</v>
      </c>
      <c r="M586" s="7">
        <v>8.0850000000000009</v>
      </c>
    </row>
    <row r="587" spans="6:13" x14ac:dyDescent="0.2">
      <c r="F587" s="7">
        <v>1.663</v>
      </c>
      <c r="G587" s="7">
        <v>1.984</v>
      </c>
      <c r="H587" s="7">
        <v>4.3369999999999997</v>
      </c>
      <c r="K587" s="7">
        <v>4.585</v>
      </c>
      <c r="L587" s="7">
        <v>4.87</v>
      </c>
      <c r="M587" s="7">
        <v>2.5640000000000001</v>
      </c>
    </row>
    <row r="588" spans="6:13" x14ac:dyDescent="0.2">
      <c r="F588" s="7">
        <v>3.96</v>
      </c>
      <c r="G588" s="7">
        <v>1.8129999999999999</v>
      </c>
      <c r="H588" s="7">
        <v>1.804</v>
      </c>
      <c r="K588" s="7">
        <v>2.194</v>
      </c>
      <c r="L588" s="7">
        <v>3.7189999999999999</v>
      </c>
      <c r="M588" s="7">
        <v>9.3740000000000006</v>
      </c>
    </row>
    <row r="589" spans="6:13" x14ac:dyDescent="0.2">
      <c r="F589" s="7">
        <v>2.3519999999999999</v>
      </c>
      <c r="G589" s="7">
        <v>2.8</v>
      </c>
      <c r="H589" s="7">
        <v>21.353999999999999</v>
      </c>
      <c r="K589" s="7">
        <v>9.0579999999999998</v>
      </c>
      <c r="L589" s="7">
        <v>8.5749999999999993</v>
      </c>
      <c r="M589" s="7">
        <v>4.3029999999999999</v>
      </c>
    </row>
    <row r="590" spans="6:13" x14ac:dyDescent="0.2">
      <c r="F590" s="7">
        <v>5.9130000000000003</v>
      </c>
      <c r="G590" s="7">
        <v>1.804</v>
      </c>
      <c r="H590" s="7">
        <v>0.97099999999999997</v>
      </c>
      <c r="K590" s="7">
        <v>2.31</v>
      </c>
      <c r="L590" s="7">
        <v>9.8729999999999993</v>
      </c>
      <c r="M590" s="7">
        <v>3.2919999999999998</v>
      </c>
    </row>
    <row r="591" spans="6:13" x14ac:dyDescent="0.2">
      <c r="F591" s="7">
        <v>5.5359999999999996</v>
      </c>
      <c r="G591" s="7">
        <v>2.3450000000000002</v>
      </c>
      <c r="H591" s="7">
        <v>22.992000000000001</v>
      </c>
      <c r="K591" s="7">
        <v>4.1230000000000002</v>
      </c>
      <c r="L591" s="7">
        <v>3.0019999999999998</v>
      </c>
      <c r="M591" s="7">
        <v>3.7879999999999998</v>
      </c>
    </row>
    <row r="592" spans="6:13" x14ac:dyDescent="0.2">
      <c r="F592" s="7">
        <v>2.0169999999999999</v>
      </c>
      <c r="G592" s="7">
        <v>1.454</v>
      </c>
      <c r="H592" s="7">
        <v>10.207000000000001</v>
      </c>
      <c r="K592" s="7">
        <v>1.776</v>
      </c>
      <c r="L592" s="7">
        <v>3.37</v>
      </c>
      <c r="M592" s="7">
        <v>3.6520000000000001</v>
      </c>
    </row>
    <row r="593" spans="6:13" x14ac:dyDescent="0.2">
      <c r="F593" s="7">
        <v>5.1079999999999997</v>
      </c>
      <c r="G593" s="7">
        <v>1.663</v>
      </c>
      <c r="H593" s="7">
        <v>1.5409999999999999</v>
      </c>
      <c r="K593" s="7">
        <v>3.2469999999999999</v>
      </c>
      <c r="L593" s="7">
        <v>14.175000000000001</v>
      </c>
      <c r="M593" s="7">
        <v>3.0659999999999998</v>
      </c>
    </row>
    <row r="594" spans="6:13" x14ac:dyDescent="0.2">
      <c r="F594" s="7">
        <v>11.906000000000001</v>
      </c>
      <c r="G594" s="7">
        <v>3.4220000000000002</v>
      </c>
      <c r="H594" s="7">
        <v>5.4109999999999996</v>
      </c>
      <c r="K594" s="7">
        <v>4.6369999999999996</v>
      </c>
      <c r="L594" s="7">
        <v>4.7210000000000001</v>
      </c>
      <c r="M594" s="7">
        <v>5.6609999999999996</v>
      </c>
    </row>
    <row r="595" spans="6:13" x14ac:dyDescent="0.2">
      <c r="F595" s="7">
        <v>4.1950000000000003</v>
      </c>
      <c r="G595" s="7">
        <v>5.234</v>
      </c>
      <c r="H595" s="7">
        <v>7.0830000000000002</v>
      </c>
      <c r="K595" s="7">
        <v>5.2590000000000003</v>
      </c>
      <c r="L595" s="7">
        <v>10.345000000000001</v>
      </c>
      <c r="M595" s="7">
        <v>4.117</v>
      </c>
    </row>
    <row r="596" spans="6:13" x14ac:dyDescent="0.2">
      <c r="F596" s="7">
        <v>1.883</v>
      </c>
      <c r="G596" s="7">
        <v>4.0890000000000004</v>
      </c>
      <c r="H596" s="7">
        <v>0.97099999999999997</v>
      </c>
      <c r="K596" s="7">
        <v>1.141</v>
      </c>
      <c r="L596" s="7">
        <v>13.461</v>
      </c>
      <c r="M596" s="7">
        <v>3.403</v>
      </c>
    </row>
    <row r="597" spans="6:13" x14ac:dyDescent="0.2">
      <c r="F597" s="7">
        <v>1.804</v>
      </c>
      <c r="G597" s="7">
        <v>2.4529999999999998</v>
      </c>
      <c r="H597" s="7">
        <v>1.883</v>
      </c>
      <c r="K597" s="7">
        <v>1.3740000000000001</v>
      </c>
      <c r="L597" s="7">
        <v>2.681</v>
      </c>
      <c r="M597" s="7">
        <v>4.6550000000000002</v>
      </c>
    </row>
    <row r="598" spans="6:13" x14ac:dyDescent="0.2">
      <c r="F598" s="7">
        <v>7.0469999999999997</v>
      </c>
      <c r="G598" s="7">
        <v>2.0409999999999999</v>
      </c>
      <c r="H598" s="7">
        <v>6.702</v>
      </c>
      <c r="K598" s="7">
        <v>4.3369999999999997</v>
      </c>
      <c r="L598" s="7">
        <v>3.956</v>
      </c>
      <c r="M598" s="7">
        <v>4.5419999999999998</v>
      </c>
    </row>
    <row r="599" spans="6:13" x14ac:dyDescent="0.2">
      <c r="F599" s="7">
        <v>4.2039999999999997</v>
      </c>
      <c r="G599" s="7">
        <v>8.125</v>
      </c>
      <c r="H599" s="7">
        <v>6.6180000000000003</v>
      </c>
      <c r="K599" s="7">
        <v>4.117</v>
      </c>
      <c r="L599" s="7">
        <v>2.165</v>
      </c>
      <c r="M599" s="7">
        <v>2.4529999999999998</v>
      </c>
    </row>
    <row r="600" spans="6:13" x14ac:dyDescent="0.2">
      <c r="F600" s="7">
        <v>1.2629999999999999</v>
      </c>
      <c r="G600" s="7">
        <v>2.8519999999999999</v>
      </c>
      <c r="H600" s="7">
        <v>3.5750000000000002</v>
      </c>
      <c r="K600" s="7">
        <v>7.9390000000000001</v>
      </c>
      <c r="L600" s="7">
        <v>33.747999999999998</v>
      </c>
      <c r="M600" s="7">
        <v>4.0529999999999999</v>
      </c>
    </row>
    <row r="601" spans="6:13" x14ac:dyDescent="0.2">
      <c r="F601" s="7">
        <v>1.9430000000000001</v>
      </c>
      <c r="G601" s="7">
        <v>3.286</v>
      </c>
      <c r="H601" s="7">
        <v>4.6239999999999997</v>
      </c>
      <c r="K601" s="7">
        <v>2.73</v>
      </c>
      <c r="L601" s="7">
        <v>9.782</v>
      </c>
      <c r="M601" s="7">
        <v>24.158999999999999</v>
      </c>
    </row>
    <row r="602" spans="6:13" x14ac:dyDescent="0.2">
      <c r="F602" s="7">
        <v>3.25</v>
      </c>
      <c r="G602" s="7">
        <v>2.706</v>
      </c>
      <c r="H602" s="7">
        <v>4.4080000000000004</v>
      </c>
      <c r="K602" s="7">
        <v>4.7450000000000001</v>
      </c>
      <c r="L602" s="7">
        <v>8.8160000000000007</v>
      </c>
      <c r="M602" s="7">
        <v>10.67</v>
      </c>
    </row>
    <row r="603" spans="6:13" x14ac:dyDescent="0.2">
      <c r="F603" s="7">
        <v>1.633</v>
      </c>
      <c r="G603" s="7">
        <v>5.5709999999999997</v>
      </c>
      <c r="H603" s="7">
        <v>5.5670000000000002</v>
      </c>
      <c r="K603" s="7">
        <v>3.0659999999999998</v>
      </c>
      <c r="L603" s="7">
        <v>15.164999999999999</v>
      </c>
      <c r="M603" s="7">
        <v>6.6740000000000004</v>
      </c>
    </row>
    <row r="604" spans="6:13" x14ac:dyDescent="0.2">
      <c r="F604" s="7">
        <v>5.0309999999999997</v>
      </c>
      <c r="G604" s="7">
        <v>2.0169999999999999</v>
      </c>
      <c r="H604" s="7">
        <v>4.4080000000000004</v>
      </c>
      <c r="K604" s="7">
        <v>1.4430000000000001</v>
      </c>
      <c r="L604" s="7">
        <v>37.018999999999998</v>
      </c>
      <c r="M604" s="7">
        <v>8.7829999999999995</v>
      </c>
    </row>
    <row r="605" spans="6:13" x14ac:dyDescent="0.2">
      <c r="F605" s="7">
        <v>4.5519999999999996</v>
      </c>
      <c r="G605" s="7">
        <v>3.9849999999999999</v>
      </c>
      <c r="H605" s="7">
        <v>4.6719999999999997</v>
      </c>
      <c r="K605" s="7">
        <v>0.74399999999999999</v>
      </c>
      <c r="L605" s="7">
        <v>9.9339999999999993</v>
      </c>
      <c r="M605" s="7">
        <v>13.912000000000001</v>
      </c>
    </row>
    <row r="606" spans="6:13" x14ac:dyDescent="0.2">
      <c r="F606" s="7">
        <v>2.0169999999999999</v>
      </c>
      <c r="G606" s="7">
        <v>2.1040000000000001</v>
      </c>
      <c r="H606" s="7">
        <v>3.0640000000000001</v>
      </c>
      <c r="K606" s="7">
        <v>6.6180000000000003</v>
      </c>
      <c r="L606" s="7">
        <v>10.805999999999999</v>
      </c>
      <c r="M606" s="7">
        <v>8.391</v>
      </c>
    </row>
    <row r="607" spans="6:13" x14ac:dyDescent="0.2">
      <c r="F607" s="7">
        <v>10.117000000000001</v>
      </c>
      <c r="G607" s="7">
        <v>8.5559999999999992</v>
      </c>
      <c r="H607" s="7">
        <v>1.841</v>
      </c>
      <c r="K607" s="7">
        <v>4.2690000000000001</v>
      </c>
      <c r="L607" s="7">
        <v>20.201000000000001</v>
      </c>
      <c r="M607" s="7">
        <v>5.1269999999999998</v>
      </c>
    </row>
    <row r="608" spans="6:13" x14ac:dyDescent="0.2">
      <c r="F608" s="7">
        <v>1.623</v>
      </c>
      <c r="G608" s="7">
        <v>3.1030000000000002</v>
      </c>
      <c r="H608" s="7">
        <v>1.806</v>
      </c>
      <c r="K608" s="7">
        <v>6.157</v>
      </c>
      <c r="L608" s="7">
        <v>36.292999999999999</v>
      </c>
      <c r="M608" s="7">
        <v>8.3149999999999995</v>
      </c>
    </row>
    <row r="609" spans="6:13" x14ac:dyDescent="0.2">
      <c r="F609" s="7">
        <v>7.4649999999999999</v>
      </c>
      <c r="G609" s="7">
        <v>6.0039999999999996</v>
      </c>
      <c r="H609" s="7">
        <v>6.3470000000000004</v>
      </c>
      <c r="K609" s="7">
        <v>5.2539999999999996</v>
      </c>
      <c r="L609" s="7">
        <v>19.018000000000001</v>
      </c>
      <c r="M609" s="7">
        <v>9.4570000000000007</v>
      </c>
    </row>
    <row r="610" spans="6:13" x14ac:dyDescent="0.2">
      <c r="F610" s="7">
        <v>4.1130000000000004</v>
      </c>
      <c r="G610" s="7">
        <v>2.2309999999999999</v>
      </c>
      <c r="H610" s="7">
        <v>2.911</v>
      </c>
      <c r="K610" s="7">
        <v>6.5960000000000001</v>
      </c>
      <c r="L610" s="7">
        <v>39.506</v>
      </c>
      <c r="M610" s="7">
        <v>8.4700000000000006</v>
      </c>
    </row>
    <row r="611" spans="6:13" x14ac:dyDescent="0.2">
      <c r="F611" s="7">
        <v>2.2599999999999998</v>
      </c>
      <c r="G611" s="7">
        <v>6.3</v>
      </c>
      <c r="H611" s="7">
        <v>2.5529999999999999</v>
      </c>
      <c r="K611" s="7">
        <v>4.2220000000000004</v>
      </c>
      <c r="L611" s="7">
        <v>2.42</v>
      </c>
      <c r="M611" s="7">
        <v>13.868</v>
      </c>
    </row>
    <row r="612" spans="6:13" x14ac:dyDescent="0.2">
      <c r="F612" s="7">
        <v>4.6459999999999999</v>
      </c>
      <c r="G612" s="7">
        <v>3.484</v>
      </c>
      <c r="H612" s="7">
        <v>2.1669999999999998</v>
      </c>
      <c r="K612" s="7">
        <v>1.4870000000000001</v>
      </c>
      <c r="L612" s="7">
        <v>10.077</v>
      </c>
      <c r="M612" s="7">
        <v>6.22</v>
      </c>
    </row>
    <row r="613" spans="6:13" x14ac:dyDescent="0.2">
      <c r="F613" s="7">
        <v>11.975</v>
      </c>
      <c r="G613" s="7">
        <v>7.1360000000000001</v>
      </c>
      <c r="H613" s="7">
        <v>9.3889999999999993</v>
      </c>
      <c r="K613" s="7">
        <v>3.2669999999999999</v>
      </c>
      <c r="L613" s="7">
        <v>1.2629999999999999</v>
      </c>
      <c r="M613" s="7">
        <v>7.5860000000000003</v>
      </c>
    </row>
    <row r="614" spans="6:13" x14ac:dyDescent="0.2">
      <c r="F614" s="7">
        <v>1.7110000000000001</v>
      </c>
      <c r="G614" s="7">
        <v>3.37</v>
      </c>
      <c r="H614" s="7">
        <v>5.1319999999999997</v>
      </c>
      <c r="K614" s="7">
        <v>10.505000000000001</v>
      </c>
      <c r="L614" s="7">
        <v>7.9080000000000004</v>
      </c>
      <c r="M614" s="7">
        <v>1.2629999999999999</v>
      </c>
    </row>
    <row r="615" spans="6:13" x14ac:dyDescent="0.2">
      <c r="F615" s="7">
        <v>2.9750000000000001</v>
      </c>
      <c r="G615" s="7">
        <v>3.1909999999999998</v>
      </c>
      <c r="H615" s="7">
        <v>10.965</v>
      </c>
      <c r="K615" s="7">
        <v>2.681</v>
      </c>
      <c r="L615" s="7">
        <v>7.0940000000000003</v>
      </c>
      <c r="M615" s="7">
        <v>1.786</v>
      </c>
    </row>
    <row r="616" spans="6:13" x14ac:dyDescent="0.2">
      <c r="F616" s="7">
        <v>1.155</v>
      </c>
      <c r="G616" s="7">
        <v>1.883</v>
      </c>
      <c r="H616" s="7">
        <v>85.12</v>
      </c>
      <c r="K616" s="7">
        <v>2.3450000000000002</v>
      </c>
      <c r="L616" s="7">
        <v>8.7050000000000001</v>
      </c>
      <c r="M616" s="7">
        <v>2.1789999999999998</v>
      </c>
    </row>
    <row r="617" spans="6:13" x14ac:dyDescent="0.2">
      <c r="F617" s="7">
        <v>4.1130000000000004</v>
      </c>
      <c r="G617" s="7">
        <v>18.827999999999999</v>
      </c>
      <c r="H617" s="7">
        <v>76.706000000000003</v>
      </c>
      <c r="K617" s="7">
        <v>2.9860000000000002</v>
      </c>
      <c r="L617" s="7">
        <v>9.8689999999999998</v>
      </c>
      <c r="M617" s="7">
        <v>12</v>
      </c>
    </row>
    <row r="618" spans="6:13" x14ac:dyDescent="0.2">
      <c r="F618" s="7">
        <v>3.7930000000000001</v>
      </c>
      <c r="G618" s="7">
        <v>4.3289999999999997</v>
      </c>
      <c r="H618" s="7">
        <v>3.718</v>
      </c>
      <c r="K618" s="7">
        <v>0.90200000000000002</v>
      </c>
      <c r="L618" s="7">
        <v>29.684999999999999</v>
      </c>
      <c r="M618" s="7">
        <v>1.155</v>
      </c>
    </row>
    <row r="619" spans="6:13" x14ac:dyDescent="0.2">
      <c r="F619" s="7">
        <v>4.9450000000000003</v>
      </c>
      <c r="G619" s="7">
        <v>1.21</v>
      </c>
      <c r="H619" s="7">
        <v>1.806</v>
      </c>
      <c r="K619" s="7">
        <v>0.80700000000000005</v>
      </c>
      <c r="L619" s="7">
        <v>7.22</v>
      </c>
      <c r="M619" s="7">
        <v>11.473000000000001</v>
      </c>
    </row>
    <row r="620" spans="6:13" x14ac:dyDescent="0.2">
      <c r="F620" s="7">
        <v>6.5579999999999998</v>
      </c>
      <c r="G620" s="7">
        <v>4.2110000000000003</v>
      </c>
      <c r="H620" s="7">
        <v>5.71</v>
      </c>
      <c r="K620" s="7">
        <v>0.51</v>
      </c>
      <c r="L620" s="7">
        <v>1.454</v>
      </c>
      <c r="M620" s="7">
        <v>5.5570000000000004</v>
      </c>
    </row>
    <row r="621" spans="6:13" x14ac:dyDescent="0.2">
      <c r="F621" s="7">
        <v>7.3390000000000004</v>
      </c>
      <c r="G621" s="7">
        <v>1.9430000000000001</v>
      </c>
      <c r="H621" s="7">
        <v>5.5119999999999996</v>
      </c>
      <c r="K621" s="7">
        <v>3.2469999999999999</v>
      </c>
      <c r="L621" s="7">
        <v>0.56999999999999995</v>
      </c>
      <c r="M621" s="7">
        <v>2.7469999999999999</v>
      </c>
    </row>
    <row r="622" spans="6:13" x14ac:dyDescent="0.2">
      <c r="F622" s="7">
        <v>4.0979999999999999</v>
      </c>
      <c r="G622" s="7">
        <v>1.21</v>
      </c>
      <c r="H622" s="7">
        <v>4.5679999999999996</v>
      </c>
      <c r="K622" s="7">
        <v>3.6080000000000001</v>
      </c>
      <c r="L622" s="7">
        <v>0.72199999999999998</v>
      </c>
      <c r="M622" s="7">
        <v>3.4220000000000002</v>
      </c>
    </row>
    <row r="623" spans="6:13" x14ac:dyDescent="0.2">
      <c r="F623" s="7">
        <v>1.0820000000000001</v>
      </c>
      <c r="G623" s="7">
        <v>2.0169999999999999</v>
      </c>
      <c r="H623" s="7">
        <v>1.532</v>
      </c>
      <c r="K623" s="7">
        <v>5.6749999999999998</v>
      </c>
      <c r="L623" s="7">
        <v>2.0409999999999999</v>
      </c>
      <c r="M623" s="7">
        <v>3.3889999999999998</v>
      </c>
    </row>
    <row r="624" spans="6:13" x14ac:dyDescent="0.2">
      <c r="F624" s="7">
        <v>1.663</v>
      </c>
      <c r="G624" s="7">
        <v>3.7879999999999998</v>
      </c>
      <c r="H624" s="7">
        <v>20.937999999999999</v>
      </c>
      <c r="K624" s="7">
        <v>3.7919999999999998</v>
      </c>
      <c r="L624" s="7">
        <v>1.3129999999999999</v>
      </c>
      <c r="M624" s="7">
        <v>2.8860000000000001</v>
      </c>
    </row>
    <row r="625" spans="6:13" x14ac:dyDescent="0.2">
      <c r="F625" s="7">
        <v>2.2309999999999999</v>
      </c>
      <c r="G625" s="7">
        <v>1.02</v>
      </c>
      <c r="H625" s="7">
        <v>6.5140000000000002</v>
      </c>
      <c r="K625" s="7">
        <v>2.0169999999999999</v>
      </c>
      <c r="L625" s="7">
        <v>3.4460000000000002</v>
      </c>
      <c r="M625" s="7">
        <v>2.2599999999999998</v>
      </c>
    </row>
    <row r="626" spans="6:13" x14ac:dyDescent="0.2">
      <c r="F626" s="7">
        <v>2.601</v>
      </c>
      <c r="G626" s="7">
        <v>1.804</v>
      </c>
      <c r="H626" s="7">
        <v>11.896000000000001</v>
      </c>
      <c r="K626" s="7">
        <v>12.118</v>
      </c>
      <c r="L626" s="7">
        <v>1.4430000000000001</v>
      </c>
      <c r="M626" s="7">
        <v>1.917</v>
      </c>
    </row>
    <row r="627" spans="6:13" x14ac:dyDescent="0.2">
      <c r="F627" s="7">
        <v>4.2869999999999999</v>
      </c>
      <c r="G627" s="7">
        <v>0.76500000000000001</v>
      </c>
      <c r="H627" s="7">
        <v>6.9370000000000003</v>
      </c>
      <c r="K627" s="7">
        <v>4.3239999999999998</v>
      </c>
      <c r="L627" s="7">
        <v>2.1720000000000002</v>
      </c>
      <c r="M627" s="7">
        <v>2.0569999999999999</v>
      </c>
    </row>
    <row r="628" spans="6:13" x14ac:dyDescent="0.2">
      <c r="F628" s="7">
        <v>4.8570000000000002</v>
      </c>
      <c r="G628" s="7">
        <v>1.776</v>
      </c>
      <c r="H628" s="7">
        <v>6.976</v>
      </c>
      <c r="K628" s="7">
        <v>4.7039999999999997</v>
      </c>
      <c r="L628" s="7">
        <v>2.532</v>
      </c>
      <c r="M628" s="7">
        <v>2.8919999999999999</v>
      </c>
    </row>
    <row r="629" spans="6:13" x14ac:dyDescent="0.2">
      <c r="F629" s="7">
        <v>3.968</v>
      </c>
      <c r="G629" s="7">
        <v>1.702</v>
      </c>
      <c r="H629" s="7">
        <v>10.038</v>
      </c>
      <c r="K629" s="7">
        <v>4.7629999999999999</v>
      </c>
      <c r="L629" s="7">
        <v>1.5309999999999999</v>
      </c>
      <c r="M629" s="7">
        <v>1.804</v>
      </c>
    </row>
    <row r="630" spans="6:13" x14ac:dyDescent="0.2">
      <c r="F630" s="7">
        <v>5.6369999999999996</v>
      </c>
      <c r="G630" s="7">
        <v>2.5510000000000002</v>
      </c>
      <c r="H630" s="7">
        <v>6.8609999999999998</v>
      </c>
      <c r="K630" s="7">
        <v>0.54100000000000004</v>
      </c>
      <c r="L630" s="7">
        <v>1.409</v>
      </c>
      <c r="M630" s="7">
        <v>1.3740000000000001</v>
      </c>
    </row>
    <row r="631" spans="6:13" x14ac:dyDescent="0.2">
      <c r="F631" s="7">
        <v>6.5739999999999998</v>
      </c>
      <c r="G631" s="7">
        <v>1.3009999999999999</v>
      </c>
      <c r="H631" s="7">
        <v>4.4669999999999996</v>
      </c>
      <c r="K631" s="7">
        <v>1.097</v>
      </c>
      <c r="L631" s="7">
        <v>1.0820000000000001</v>
      </c>
      <c r="M631" s="7">
        <v>2.9079999999999999</v>
      </c>
    </row>
    <row r="632" spans="6:13" x14ac:dyDescent="0.2">
      <c r="F632" s="7">
        <v>8.3160000000000007</v>
      </c>
      <c r="G632" s="7">
        <v>4.5490000000000004</v>
      </c>
      <c r="H632" s="7">
        <v>3.839</v>
      </c>
      <c r="K632" s="7">
        <v>3.968</v>
      </c>
      <c r="L632" s="7">
        <v>2.3450000000000002</v>
      </c>
      <c r="M632" s="7">
        <v>7.3949999999999996</v>
      </c>
    </row>
    <row r="633" spans="6:13" x14ac:dyDescent="0.2">
      <c r="F633" s="7">
        <v>0.72199999999999998</v>
      </c>
      <c r="G633" s="7">
        <v>2.7469999999999999</v>
      </c>
      <c r="H633" s="7">
        <v>2.3119999999999998</v>
      </c>
      <c r="K633" s="7">
        <v>1.776</v>
      </c>
      <c r="L633" s="7">
        <v>2.427</v>
      </c>
      <c r="M633" s="7">
        <v>1.883</v>
      </c>
    </row>
    <row r="634" spans="6:13" x14ac:dyDescent="0.2">
      <c r="F634" s="7">
        <v>2.9580000000000002</v>
      </c>
      <c r="G634" s="7">
        <v>0.97099999999999997</v>
      </c>
      <c r="H634" s="7">
        <v>2.911</v>
      </c>
      <c r="K634" s="7">
        <v>2.9239999999999999</v>
      </c>
      <c r="L634" s="7">
        <v>3.47</v>
      </c>
      <c r="M634" s="7">
        <v>4.7350000000000003</v>
      </c>
    </row>
    <row r="635" spans="6:13" x14ac:dyDescent="0.2">
      <c r="F635" s="7">
        <v>1.633</v>
      </c>
      <c r="G635" s="7">
        <v>2.407</v>
      </c>
      <c r="H635" s="7">
        <v>3.6829999999999998</v>
      </c>
      <c r="K635" s="7">
        <v>0.90200000000000002</v>
      </c>
      <c r="L635" s="7">
        <v>0.76500000000000001</v>
      </c>
      <c r="M635" s="7">
        <v>6.6760000000000002</v>
      </c>
    </row>
    <row r="636" spans="6:13" x14ac:dyDescent="0.2">
      <c r="F636" s="7">
        <v>2.8180000000000001</v>
      </c>
      <c r="G636" s="7">
        <v>4.1529999999999996</v>
      </c>
      <c r="H636" s="7">
        <v>24.260999999999999</v>
      </c>
      <c r="K636" s="7">
        <v>3.4649999999999999</v>
      </c>
      <c r="L636" s="7">
        <v>0.90200000000000002</v>
      </c>
      <c r="M636" s="7">
        <v>2.7530000000000001</v>
      </c>
    </row>
    <row r="637" spans="6:13" x14ac:dyDescent="0.2">
      <c r="F637" s="7">
        <v>5.1280000000000001</v>
      </c>
      <c r="G637" s="7">
        <v>1.857</v>
      </c>
      <c r="H637" s="7">
        <v>7.7779999999999996</v>
      </c>
      <c r="K637" s="7">
        <v>2.0409999999999999</v>
      </c>
      <c r="L637" s="7">
        <v>2.42</v>
      </c>
      <c r="M637" s="7">
        <v>3.8849999999999998</v>
      </c>
    </row>
    <row r="638" spans="6:13" x14ac:dyDescent="0.2">
      <c r="F638" s="7">
        <v>5.2859999999999996</v>
      </c>
      <c r="G638" s="7">
        <v>8.7249999999999996</v>
      </c>
      <c r="H638" s="7">
        <v>13.705</v>
      </c>
      <c r="K638" s="7">
        <v>1.02</v>
      </c>
      <c r="L638" s="7">
        <v>2.5249999999999999</v>
      </c>
      <c r="M638" s="7">
        <v>3.4220000000000002</v>
      </c>
    </row>
    <row r="639" spans="6:13" x14ac:dyDescent="0.2">
      <c r="F639" s="7">
        <v>1.3009999999999999</v>
      </c>
      <c r="G639" s="7">
        <v>3.6520000000000001</v>
      </c>
      <c r="H639" s="7">
        <v>6.0919999999999996</v>
      </c>
      <c r="K639" s="7">
        <v>0.90200000000000002</v>
      </c>
      <c r="L639" s="7">
        <v>0.80700000000000005</v>
      </c>
      <c r="M639" s="7">
        <v>5.9960000000000004</v>
      </c>
    </row>
    <row r="640" spans="6:13" x14ac:dyDescent="0.2">
      <c r="F640" s="7">
        <v>0.56999999999999995</v>
      </c>
      <c r="G640" s="7">
        <v>3.4649999999999999</v>
      </c>
      <c r="H640" s="7">
        <v>3.23</v>
      </c>
      <c r="K640" s="7">
        <v>1.2749999999999999</v>
      </c>
      <c r="L640" s="7">
        <v>5.0659999999999998</v>
      </c>
      <c r="M640" s="7">
        <v>1.663</v>
      </c>
    </row>
    <row r="641" spans="6:13" x14ac:dyDescent="0.2">
      <c r="F641" s="7">
        <v>7.0510000000000002</v>
      </c>
      <c r="G641" s="7">
        <v>1.0820000000000001</v>
      </c>
      <c r="H641" s="7">
        <v>2.1059999999999999</v>
      </c>
      <c r="K641" s="7">
        <v>2.3719999999999999</v>
      </c>
      <c r="L641" s="7">
        <v>2.5510000000000002</v>
      </c>
      <c r="M641" s="7">
        <v>2.1720000000000002</v>
      </c>
    </row>
    <row r="642" spans="6:13" x14ac:dyDescent="0.2">
      <c r="F642" s="7">
        <v>11.439</v>
      </c>
      <c r="G642" s="7">
        <v>0.90200000000000002</v>
      </c>
      <c r="H642" s="7">
        <v>1.302</v>
      </c>
      <c r="K642" s="7">
        <v>4.899</v>
      </c>
      <c r="L642" s="7">
        <v>3.6080000000000001</v>
      </c>
      <c r="M642" s="7">
        <v>3.484</v>
      </c>
    </row>
    <row r="643" spans="6:13" x14ac:dyDescent="0.2">
      <c r="F643" s="7">
        <v>7.6180000000000003</v>
      </c>
      <c r="G643" s="7">
        <v>3.7919999999999998</v>
      </c>
      <c r="H643" s="7">
        <v>1.083</v>
      </c>
      <c r="K643" s="7">
        <v>3.024</v>
      </c>
      <c r="L643" s="7">
        <v>1.839</v>
      </c>
      <c r="M643" s="7">
        <v>2.3519999999999999</v>
      </c>
    </row>
    <row r="644" spans="6:13" x14ac:dyDescent="0.2">
      <c r="F644" s="7">
        <v>15.038</v>
      </c>
      <c r="G644" s="7">
        <v>4.7350000000000003</v>
      </c>
      <c r="H644" s="7">
        <v>3.6549999999999998</v>
      </c>
      <c r="K644" s="7">
        <v>1.2749999999999999</v>
      </c>
      <c r="L644" s="7">
        <v>1.155</v>
      </c>
      <c r="M644" s="7">
        <v>8.4949999999999992</v>
      </c>
    </row>
    <row r="645" spans="6:13" x14ac:dyDescent="0.2">
      <c r="F645" s="7">
        <v>0.92</v>
      </c>
      <c r="G645" s="7">
        <v>2.6829999999999998</v>
      </c>
      <c r="H645" s="7">
        <v>13.481999999999999</v>
      </c>
      <c r="K645" s="7">
        <v>3.0019999999999998</v>
      </c>
      <c r="L645" s="7">
        <v>1.3740000000000001</v>
      </c>
      <c r="M645" s="7">
        <v>2.2599999999999998</v>
      </c>
    </row>
    <row r="646" spans="6:13" x14ac:dyDescent="0.2">
      <c r="F646" s="7">
        <v>1.883</v>
      </c>
      <c r="G646" s="7">
        <v>2.3519999999999999</v>
      </c>
      <c r="H646" s="7">
        <v>13.361000000000001</v>
      </c>
      <c r="K646" s="7">
        <v>2.0169999999999999</v>
      </c>
      <c r="L646" s="7">
        <v>1.0820000000000001</v>
      </c>
      <c r="M646" s="7">
        <v>2.31</v>
      </c>
    </row>
    <row r="647" spans="6:13" x14ac:dyDescent="0.2">
      <c r="F647" s="7">
        <v>3.6080000000000001</v>
      </c>
      <c r="G647" s="7">
        <v>1.155</v>
      </c>
      <c r="H647" s="7">
        <v>5.3680000000000003</v>
      </c>
      <c r="K647" s="7">
        <v>2.31</v>
      </c>
      <c r="L647" s="7">
        <v>2.706</v>
      </c>
      <c r="M647" s="7">
        <v>2.5640000000000001</v>
      </c>
    </row>
    <row r="648" spans="6:13" x14ac:dyDescent="0.2">
      <c r="F648" s="7">
        <v>4.5540000000000003</v>
      </c>
      <c r="G648" s="7">
        <v>2.1110000000000002</v>
      </c>
      <c r="H648" s="7">
        <v>4.048</v>
      </c>
      <c r="K648" s="7">
        <v>3.47</v>
      </c>
      <c r="L648" s="7">
        <v>3.984</v>
      </c>
      <c r="M648" s="7">
        <v>3.4460000000000002</v>
      </c>
    </row>
    <row r="649" spans="6:13" x14ac:dyDescent="0.2">
      <c r="F649" s="7">
        <v>4.4219999999999997</v>
      </c>
      <c r="G649" s="7">
        <v>2.8919999999999999</v>
      </c>
      <c r="H649" s="7">
        <v>6.1390000000000002</v>
      </c>
      <c r="K649" s="7">
        <v>3.8479999999999999</v>
      </c>
      <c r="L649" s="7">
        <v>0.51</v>
      </c>
      <c r="M649" s="7">
        <v>1.5409999999999999</v>
      </c>
    </row>
    <row r="650" spans="6:13" x14ac:dyDescent="0.2">
      <c r="F650" s="7">
        <v>5.9829999999999997</v>
      </c>
      <c r="G650" s="7">
        <v>5.13</v>
      </c>
      <c r="H650" s="7">
        <v>3.972</v>
      </c>
      <c r="K650" s="7">
        <v>1.776</v>
      </c>
      <c r="L650" s="7">
        <v>1.02</v>
      </c>
      <c r="M650" s="7">
        <v>3.47</v>
      </c>
    </row>
    <row r="651" spans="6:13" x14ac:dyDescent="0.2">
      <c r="F651" s="7">
        <v>4.5419999999999998</v>
      </c>
      <c r="G651" s="7">
        <v>3.5019999999999998</v>
      </c>
      <c r="H651" s="7">
        <v>2.8889999999999998</v>
      </c>
      <c r="K651" s="7">
        <v>2.4529999999999998</v>
      </c>
      <c r="L651" s="7">
        <v>4.3369999999999997</v>
      </c>
      <c r="M651" s="7">
        <v>1.917</v>
      </c>
    </row>
    <row r="652" spans="6:13" x14ac:dyDescent="0.2">
      <c r="F652" s="7">
        <v>3.9929999999999999</v>
      </c>
      <c r="G652" s="7">
        <v>6.9669999999999996</v>
      </c>
      <c r="H652" s="7">
        <v>6.851</v>
      </c>
      <c r="K652" s="7">
        <v>4.8179999999999996</v>
      </c>
      <c r="L652" s="7">
        <v>3.1549999999999998</v>
      </c>
      <c r="M652" s="7">
        <v>4.5629999999999997</v>
      </c>
    </row>
    <row r="653" spans="6:13" x14ac:dyDescent="0.2">
      <c r="F653" s="7">
        <v>10.18</v>
      </c>
      <c r="G653" s="7">
        <v>5.9960000000000004</v>
      </c>
      <c r="H653" s="7">
        <v>4.0369999999999999</v>
      </c>
      <c r="K653" s="7">
        <v>6.282</v>
      </c>
      <c r="L653" s="7">
        <v>3.6520000000000001</v>
      </c>
      <c r="M653" s="7">
        <v>5.8890000000000002</v>
      </c>
    </row>
    <row r="654" spans="6:13" x14ac:dyDescent="0.2">
      <c r="F654" s="7">
        <v>7.0880000000000001</v>
      </c>
      <c r="G654" s="7">
        <v>2.2719999999999998</v>
      </c>
      <c r="H654" s="7">
        <v>4.085</v>
      </c>
      <c r="K654" s="7">
        <v>3.1030000000000002</v>
      </c>
      <c r="L654" s="7">
        <v>4.2069999999999999</v>
      </c>
      <c r="M654" s="7">
        <v>3.9390000000000001</v>
      </c>
    </row>
    <row r="655" spans="6:13" x14ac:dyDescent="0.2">
      <c r="F655" s="7">
        <v>7.0250000000000004</v>
      </c>
      <c r="G655" s="7">
        <v>4.5250000000000004</v>
      </c>
      <c r="H655" s="7">
        <v>3.839</v>
      </c>
      <c r="K655" s="7">
        <v>4.4660000000000002</v>
      </c>
      <c r="L655" s="7">
        <v>3.4460000000000002</v>
      </c>
      <c r="M655" s="7">
        <v>3.427</v>
      </c>
    </row>
    <row r="656" spans="6:13" x14ac:dyDescent="0.2">
      <c r="F656" s="7">
        <v>3.5019999999999998</v>
      </c>
      <c r="G656" s="7">
        <v>4.1529999999999996</v>
      </c>
      <c r="H656" s="7">
        <v>3.3889999999999998</v>
      </c>
      <c r="K656" s="7">
        <v>3.8090000000000002</v>
      </c>
      <c r="L656" s="7">
        <v>2.42</v>
      </c>
      <c r="M656" s="7">
        <v>1.0820000000000001</v>
      </c>
    </row>
    <row r="657" spans="6:13" x14ac:dyDescent="0.2">
      <c r="F657" s="7">
        <v>8.3230000000000004</v>
      </c>
      <c r="G657" s="7">
        <v>3.8260000000000001</v>
      </c>
      <c r="H657" s="7">
        <v>8.3049999999999997</v>
      </c>
      <c r="K657" s="7">
        <v>3.4420000000000002</v>
      </c>
      <c r="L657" s="7">
        <v>0.74399999999999999</v>
      </c>
      <c r="M657" s="7">
        <v>1.3009999999999999</v>
      </c>
    </row>
    <row r="658" spans="6:13" x14ac:dyDescent="0.2">
      <c r="F658" s="7">
        <v>10.083</v>
      </c>
      <c r="G658" s="7">
        <v>7.8769999999999998</v>
      </c>
      <c r="H658" s="7">
        <v>9.5120000000000005</v>
      </c>
      <c r="K658" s="7">
        <v>6.8760000000000003</v>
      </c>
      <c r="L658" s="7">
        <v>0.72199999999999998</v>
      </c>
      <c r="M658" s="7">
        <v>4.4660000000000002</v>
      </c>
    </row>
    <row r="659" spans="6:13" x14ac:dyDescent="0.2">
      <c r="F659" s="7">
        <v>1.663</v>
      </c>
      <c r="G659" s="7">
        <v>2.42</v>
      </c>
      <c r="H659" s="7">
        <v>8.5609999999999999</v>
      </c>
      <c r="K659" s="7">
        <v>3.37</v>
      </c>
      <c r="L659" s="7">
        <v>1.155</v>
      </c>
      <c r="M659" s="7">
        <v>5.0540000000000003</v>
      </c>
    </row>
    <row r="660" spans="6:13" x14ac:dyDescent="0.2">
      <c r="F660" s="7">
        <v>2.73</v>
      </c>
      <c r="G660" s="7">
        <v>3.8730000000000002</v>
      </c>
      <c r="H660" s="7">
        <v>8.7579999999999991</v>
      </c>
      <c r="K660" s="7">
        <v>3.1909999999999998</v>
      </c>
      <c r="L660" s="7">
        <v>2.6629999999999998</v>
      </c>
      <c r="M660" s="7">
        <v>2.202</v>
      </c>
    </row>
    <row r="661" spans="6:13" x14ac:dyDescent="0.2">
      <c r="F661" s="7">
        <v>2.9750000000000001</v>
      </c>
      <c r="G661" s="7">
        <v>5.2530000000000001</v>
      </c>
      <c r="H661" s="7">
        <v>6.51</v>
      </c>
      <c r="K661" s="7">
        <v>3.024</v>
      </c>
      <c r="L661" s="7">
        <v>3.484</v>
      </c>
      <c r="M661" s="7">
        <v>2.9860000000000002</v>
      </c>
    </row>
    <row r="662" spans="6:13" x14ac:dyDescent="0.2">
      <c r="F662" s="7">
        <v>2.5249999999999999</v>
      </c>
      <c r="G662" s="7">
        <v>0.18</v>
      </c>
      <c r="H662" s="7">
        <v>3.6110000000000002</v>
      </c>
      <c r="K662" s="7">
        <v>7.0229999999999997</v>
      </c>
      <c r="L662" s="7">
        <v>0.80700000000000005</v>
      </c>
      <c r="M662" s="7">
        <v>3.96</v>
      </c>
    </row>
    <row r="663" spans="6:13" x14ac:dyDescent="0.2">
      <c r="F663" s="7">
        <v>3.63</v>
      </c>
      <c r="G663" s="7">
        <v>0.80700000000000005</v>
      </c>
      <c r="H663" s="7">
        <v>6.6580000000000004</v>
      </c>
      <c r="K663" s="7">
        <v>2.8180000000000001</v>
      </c>
      <c r="L663" s="7">
        <v>1.155</v>
      </c>
      <c r="M663" s="7">
        <v>1.2629999999999999</v>
      </c>
    </row>
    <row r="664" spans="6:13" x14ac:dyDescent="0.2">
      <c r="F664" s="7">
        <v>3.8639999999999999</v>
      </c>
      <c r="G664" s="7">
        <v>1.409</v>
      </c>
      <c r="H664" s="7">
        <v>2.911</v>
      </c>
      <c r="K664" s="7">
        <v>4.923</v>
      </c>
      <c r="L664" s="7">
        <v>1.097</v>
      </c>
      <c r="M664" s="7">
        <v>0.54100000000000004</v>
      </c>
    </row>
    <row r="665" spans="6:13" x14ac:dyDescent="0.2">
      <c r="F665" s="7">
        <v>1.4870000000000001</v>
      </c>
      <c r="G665" s="7">
        <v>2.7589999999999999</v>
      </c>
      <c r="H665" s="7">
        <v>1.444</v>
      </c>
      <c r="K665" s="7">
        <v>3.645</v>
      </c>
      <c r="L665" s="7">
        <v>4.6829999999999998</v>
      </c>
      <c r="M665" s="7">
        <v>6.165</v>
      </c>
    </row>
    <row r="666" spans="6:13" x14ac:dyDescent="0.2">
      <c r="F666" s="7">
        <v>1.0820000000000001</v>
      </c>
      <c r="G666" s="7">
        <v>4.8310000000000004</v>
      </c>
      <c r="H666" s="7">
        <v>4.8449999999999998</v>
      </c>
      <c r="K666" s="7">
        <v>3.3889999999999998</v>
      </c>
      <c r="L666" s="7">
        <v>16.161999999999999</v>
      </c>
      <c r="M666" s="7">
        <v>5.165</v>
      </c>
    </row>
    <row r="667" spans="6:13" x14ac:dyDescent="0.2">
      <c r="F667" s="7">
        <v>3.5979999999999999</v>
      </c>
      <c r="G667" s="7">
        <v>3.6480000000000001</v>
      </c>
      <c r="H667" s="7">
        <v>8.0220000000000002</v>
      </c>
      <c r="K667" s="7">
        <v>3.7189999999999999</v>
      </c>
      <c r="L667" s="7">
        <v>4.6230000000000002</v>
      </c>
      <c r="M667" s="7">
        <v>4.0529999999999999</v>
      </c>
    </row>
    <row r="668" spans="6:13" x14ac:dyDescent="0.2">
      <c r="F668" s="7">
        <v>17.234999999999999</v>
      </c>
      <c r="G668" s="7">
        <v>4.1840000000000002</v>
      </c>
      <c r="H668" s="7">
        <v>5.9550000000000001</v>
      </c>
      <c r="K668" s="7">
        <v>9.6170000000000009</v>
      </c>
      <c r="L668" s="7">
        <v>1.984</v>
      </c>
      <c r="M668" s="7">
        <v>17.908999999999999</v>
      </c>
    </row>
    <row r="669" spans="6:13" x14ac:dyDescent="0.2">
      <c r="F669" s="7">
        <v>8.6620000000000008</v>
      </c>
      <c r="G669" s="7">
        <v>4.609</v>
      </c>
      <c r="H669" s="7">
        <v>138.52500000000001</v>
      </c>
      <c r="K669" s="7">
        <v>1.917</v>
      </c>
      <c r="L669" s="7">
        <v>2.532</v>
      </c>
      <c r="M669" s="7">
        <v>2.282</v>
      </c>
    </row>
    <row r="670" spans="6:13" x14ac:dyDescent="0.2">
      <c r="F670" s="7">
        <v>5.26</v>
      </c>
      <c r="G670" s="7">
        <v>1.917</v>
      </c>
      <c r="H670" s="7">
        <v>36.131</v>
      </c>
      <c r="K670" s="7">
        <v>3.0019999999999998</v>
      </c>
      <c r="L670" s="7">
        <v>1.02</v>
      </c>
      <c r="M670" s="7">
        <v>12.173999999999999</v>
      </c>
    </row>
    <row r="671" spans="6:13" x14ac:dyDescent="0.2">
      <c r="F671" s="7">
        <v>4.8529999999999998</v>
      </c>
      <c r="G671" s="7">
        <v>1.155</v>
      </c>
      <c r="H671" s="7">
        <v>41.31</v>
      </c>
      <c r="K671" s="7">
        <v>0.36099999999999999</v>
      </c>
      <c r="L671" s="7">
        <v>0.56999999999999995</v>
      </c>
      <c r="M671" s="7">
        <v>4.8570000000000002</v>
      </c>
    </row>
    <row r="672" spans="6:13" x14ac:dyDescent="0.2">
      <c r="F672" s="7">
        <v>6.859</v>
      </c>
      <c r="G672" s="7">
        <v>1.052</v>
      </c>
      <c r="H672" s="7">
        <v>46.024999999999999</v>
      </c>
      <c r="K672" s="7">
        <v>2.3519999999999999</v>
      </c>
      <c r="L672" s="7">
        <v>0.54100000000000004</v>
      </c>
      <c r="M672" s="7">
        <v>2.9140000000000001</v>
      </c>
    </row>
    <row r="673" spans="6:13" x14ac:dyDescent="0.2">
      <c r="F673" s="7">
        <v>9.9770000000000003</v>
      </c>
      <c r="G673" s="7">
        <v>5.665</v>
      </c>
      <c r="H673" s="7">
        <v>18.46</v>
      </c>
      <c r="K673" s="7">
        <v>4.048</v>
      </c>
      <c r="L673" s="7">
        <v>1.857</v>
      </c>
      <c r="M673" s="7">
        <v>1.3009999999999999</v>
      </c>
    </row>
    <row r="674" spans="6:13" x14ac:dyDescent="0.2">
      <c r="F674" s="7">
        <v>1.804</v>
      </c>
      <c r="G674" s="7">
        <v>1.984</v>
      </c>
      <c r="H674" s="7">
        <v>3.8849999999999998</v>
      </c>
      <c r="K674" s="7">
        <v>3.7879999999999998</v>
      </c>
      <c r="L674" s="7">
        <v>1.839</v>
      </c>
      <c r="M674" s="7">
        <v>1.3740000000000001</v>
      </c>
    </row>
    <row r="675" spans="6:13" x14ac:dyDescent="0.2">
      <c r="F675" s="7">
        <v>2.5249999999999999</v>
      </c>
      <c r="G675" s="7">
        <v>7.28</v>
      </c>
      <c r="H675" s="7">
        <v>8.2759999999999998</v>
      </c>
      <c r="K675" s="7">
        <v>3.8730000000000002</v>
      </c>
      <c r="L675" s="7">
        <v>0.92</v>
      </c>
      <c r="M675" s="7">
        <v>1.663</v>
      </c>
    </row>
    <row r="676" spans="6:13" x14ac:dyDescent="0.2">
      <c r="F676" s="7">
        <v>4.4800000000000004</v>
      </c>
      <c r="G676" s="7">
        <v>2.0409999999999999</v>
      </c>
      <c r="H676" s="7">
        <v>4.9480000000000004</v>
      </c>
      <c r="K676" s="7">
        <v>5.4880000000000004</v>
      </c>
      <c r="L676" s="7">
        <v>1.8420000000000001</v>
      </c>
      <c r="M676" s="7">
        <v>2.1720000000000002</v>
      </c>
    </row>
    <row r="677" spans="6:13" x14ac:dyDescent="0.2">
      <c r="F677" s="7">
        <v>1.409</v>
      </c>
      <c r="G677" s="7">
        <v>3.0609999999999999</v>
      </c>
      <c r="H677" s="7">
        <v>5.2030000000000003</v>
      </c>
      <c r="K677" s="7">
        <v>8.9280000000000008</v>
      </c>
      <c r="L677" s="7">
        <v>1.917</v>
      </c>
      <c r="M677" s="7">
        <v>3.5939999999999999</v>
      </c>
    </row>
    <row r="678" spans="6:13" x14ac:dyDescent="0.2">
      <c r="F678" s="7">
        <v>2.7530000000000001</v>
      </c>
      <c r="G678" s="7">
        <v>5.7750000000000004</v>
      </c>
      <c r="H678" s="7">
        <v>2.2309999999999999</v>
      </c>
      <c r="K678" s="7">
        <v>3.552</v>
      </c>
      <c r="L678" s="7">
        <v>1.141</v>
      </c>
      <c r="M678" s="7">
        <v>3.8220000000000001</v>
      </c>
    </row>
    <row r="679" spans="6:13" x14ac:dyDescent="0.2">
      <c r="F679" s="7">
        <v>1.613</v>
      </c>
      <c r="G679" s="7">
        <v>3.956</v>
      </c>
      <c r="H679" s="7">
        <v>3.7919999999999998</v>
      </c>
      <c r="K679" s="7">
        <v>4.3330000000000002</v>
      </c>
      <c r="L679" s="7">
        <v>0.51</v>
      </c>
      <c r="M679" s="7">
        <v>2.8180000000000001</v>
      </c>
    </row>
    <row r="680" spans="6:13" x14ac:dyDescent="0.2">
      <c r="F680" s="7">
        <v>1.9510000000000001</v>
      </c>
      <c r="G680" s="7">
        <v>10.534000000000001</v>
      </c>
      <c r="H680" s="7">
        <v>4.1950000000000003</v>
      </c>
      <c r="K680" s="7">
        <v>1.984</v>
      </c>
      <c r="L680" s="7">
        <v>3.7530000000000001</v>
      </c>
      <c r="M680" s="7">
        <v>2.73</v>
      </c>
    </row>
    <row r="681" spans="6:13" x14ac:dyDescent="0.2">
      <c r="F681" s="7">
        <v>0.90200000000000002</v>
      </c>
      <c r="G681" s="7">
        <v>5.5949999999999998</v>
      </c>
      <c r="H681" s="7">
        <v>5.7409999999999997</v>
      </c>
      <c r="K681" s="7">
        <v>2.3450000000000002</v>
      </c>
      <c r="L681" s="7">
        <v>12.675000000000001</v>
      </c>
      <c r="M681" s="7">
        <v>2.7589999999999999</v>
      </c>
    </row>
    <row r="682" spans="6:13" x14ac:dyDescent="0.2">
      <c r="F682" s="7">
        <v>2.2599999999999998</v>
      </c>
      <c r="G682" s="7">
        <v>1.883</v>
      </c>
      <c r="H682" s="7">
        <v>5.0540000000000003</v>
      </c>
      <c r="K682" s="7">
        <v>2.9079999999999999</v>
      </c>
      <c r="L682" s="7">
        <v>5.2530000000000001</v>
      </c>
      <c r="M682" s="7">
        <v>3.47</v>
      </c>
    </row>
    <row r="683" spans="6:13" x14ac:dyDescent="0.2">
      <c r="F683" s="7">
        <v>0.74399999999999999</v>
      </c>
      <c r="G683" s="7">
        <v>6.2830000000000004</v>
      </c>
      <c r="H683" s="7">
        <v>1.984</v>
      </c>
      <c r="K683" s="7">
        <v>4.117</v>
      </c>
      <c r="L683" s="7">
        <v>4.5090000000000003</v>
      </c>
      <c r="M683" s="7">
        <v>4.2220000000000004</v>
      </c>
    </row>
    <row r="684" spans="6:13" x14ac:dyDescent="0.2">
      <c r="F684" s="7">
        <v>2.3450000000000002</v>
      </c>
      <c r="G684" s="7">
        <v>1.5309999999999999</v>
      </c>
      <c r="H684" s="7">
        <v>9.5670000000000002</v>
      </c>
      <c r="K684" s="7">
        <v>4.4550000000000001</v>
      </c>
      <c r="L684" s="7">
        <v>2.3450000000000002</v>
      </c>
      <c r="M684" s="7">
        <v>3.2669999999999999</v>
      </c>
    </row>
    <row r="685" spans="6:13" x14ac:dyDescent="0.2">
      <c r="F685" s="7">
        <v>2.1720000000000002</v>
      </c>
      <c r="G685" s="7">
        <v>4.8730000000000002</v>
      </c>
      <c r="H685" s="7">
        <v>5.6029999999999998</v>
      </c>
      <c r="K685" s="7">
        <v>3.3319999999999999</v>
      </c>
      <c r="L685" s="7">
        <v>1.3740000000000001</v>
      </c>
      <c r="M685" s="7">
        <v>3.956</v>
      </c>
    </row>
    <row r="686" spans="6:13" x14ac:dyDescent="0.2">
      <c r="F686" s="7">
        <v>1.02</v>
      </c>
      <c r="G686" s="7">
        <v>0.72199999999999998</v>
      </c>
      <c r="H686" s="7">
        <v>4.5129999999999999</v>
      </c>
      <c r="K686" s="7">
        <v>1.917</v>
      </c>
      <c r="L686" s="7">
        <v>26.227</v>
      </c>
      <c r="M686" s="7">
        <v>4.1529999999999996</v>
      </c>
    </row>
    <row r="687" spans="6:13" x14ac:dyDescent="0.2">
      <c r="F687" s="7">
        <v>3.3109999999999999</v>
      </c>
      <c r="G687" s="7">
        <v>3.8809999999999998</v>
      </c>
      <c r="H687" s="7">
        <v>13.558</v>
      </c>
      <c r="K687" s="7">
        <v>2.3450000000000002</v>
      </c>
      <c r="L687" s="7">
        <v>5.7549999999999999</v>
      </c>
      <c r="M687" s="7">
        <v>2.9580000000000002</v>
      </c>
    </row>
    <row r="688" spans="6:13" x14ac:dyDescent="0.2">
      <c r="F688" s="7">
        <v>0.54100000000000004</v>
      </c>
      <c r="G688" s="7">
        <v>1.992</v>
      </c>
      <c r="H688" s="7">
        <v>63.533999999999999</v>
      </c>
      <c r="K688" s="7">
        <v>1.8129999999999999</v>
      </c>
      <c r="L688" s="7">
        <v>1.141</v>
      </c>
      <c r="M688" s="7">
        <v>5.1020000000000003</v>
      </c>
    </row>
    <row r="689" spans="6:13" x14ac:dyDescent="0.2">
      <c r="F689" s="7">
        <v>1.9430000000000001</v>
      </c>
      <c r="G689" s="7">
        <v>2.823</v>
      </c>
      <c r="H689" s="7">
        <v>4.0529999999999999</v>
      </c>
      <c r="K689" s="7">
        <v>7.0439999999999996</v>
      </c>
      <c r="L689" s="7">
        <v>1.454</v>
      </c>
      <c r="M689" s="7">
        <v>5.1150000000000002</v>
      </c>
    </row>
    <row r="690" spans="6:13" x14ac:dyDescent="0.2">
      <c r="F690" s="7">
        <v>1.857</v>
      </c>
      <c r="G690" s="7">
        <v>3.1549999999999998</v>
      </c>
      <c r="H690" s="7">
        <v>8.3070000000000004</v>
      </c>
      <c r="K690" s="7">
        <v>3.3260000000000001</v>
      </c>
      <c r="L690" s="7">
        <v>3.7010000000000001</v>
      </c>
      <c r="M690" s="7">
        <v>6.7130000000000001</v>
      </c>
    </row>
    <row r="691" spans="6:13" x14ac:dyDescent="0.2">
      <c r="F691" s="7">
        <v>1.052</v>
      </c>
      <c r="G691" s="7">
        <v>3.343</v>
      </c>
      <c r="H691" s="7">
        <v>4.4550000000000001</v>
      </c>
      <c r="K691" s="7">
        <v>1.9510000000000001</v>
      </c>
      <c r="L691" s="7">
        <v>0.76500000000000001</v>
      </c>
      <c r="M691" s="7">
        <v>2.7530000000000001</v>
      </c>
    </row>
    <row r="692" spans="6:13" x14ac:dyDescent="0.2">
      <c r="F692" s="7">
        <v>8.1389999999999993</v>
      </c>
      <c r="G692" s="7">
        <v>3.6120000000000001</v>
      </c>
      <c r="H692" s="7">
        <v>2.9079999999999999</v>
      </c>
      <c r="K692" s="7">
        <v>1.804</v>
      </c>
      <c r="L692" s="7">
        <v>1.552</v>
      </c>
      <c r="M692" s="7">
        <v>4.2220000000000004</v>
      </c>
    </row>
    <row r="693" spans="6:13" x14ac:dyDescent="0.2">
      <c r="F693" s="7">
        <v>4.8369999999999997</v>
      </c>
      <c r="G693" s="7">
        <v>2.0169999999999999</v>
      </c>
      <c r="H693" s="7">
        <v>1.857</v>
      </c>
      <c r="K693" s="7">
        <v>1.4430000000000001</v>
      </c>
      <c r="L693" s="7">
        <v>1.2749999999999999</v>
      </c>
      <c r="M693" s="7">
        <v>1.663</v>
      </c>
    </row>
    <row r="694" spans="6:13" x14ac:dyDescent="0.2">
      <c r="F694" s="7">
        <v>3.1909999999999998</v>
      </c>
      <c r="G694" s="7">
        <v>7.8789999999999996</v>
      </c>
      <c r="H694" s="7">
        <v>5.3630000000000004</v>
      </c>
      <c r="K694" s="7">
        <v>2.42</v>
      </c>
      <c r="L694" s="7">
        <v>0.74399999999999999</v>
      </c>
      <c r="M694" s="7">
        <v>1.155</v>
      </c>
    </row>
    <row r="695" spans="6:13" x14ac:dyDescent="0.2">
      <c r="F695" s="7">
        <v>2.5640000000000001</v>
      </c>
      <c r="G695" s="7">
        <v>2.1789999999999998</v>
      </c>
      <c r="H695" s="7">
        <v>11.879</v>
      </c>
      <c r="K695" s="7">
        <v>1.141</v>
      </c>
      <c r="L695" s="7">
        <v>1.552</v>
      </c>
      <c r="M695" s="7">
        <v>4.6369999999999996</v>
      </c>
    </row>
    <row r="696" spans="6:13" x14ac:dyDescent="0.2">
      <c r="F696" s="7">
        <v>1.633</v>
      </c>
      <c r="G696" s="7">
        <v>2.5640000000000001</v>
      </c>
      <c r="H696" s="7">
        <v>5.8529999999999998</v>
      </c>
      <c r="K696" s="7">
        <v>1.857</v>
      </c>
      <c r="L696" s="7">
        <v>1.786</v>
      </c>
      <c r="M696" s="7">
        <v>9.4499999999999993</v>
      </c>
    </row>
    <row r="697" spans="6:13" x14ac:dyDescent="0.2">
      <c r="F697" s="7">
        <v>3.9390000000000001</v>
      </c>
      <c r="G697" s="7">
        <v>2.806</v>
      </c>
      <c r="H697" s="7">
        <v>8.4489999999999998</v>
      </c>
      <c r="K697" s="7">
        <v>6.2510000000000003</v>
      </c>
      <c r="L697" s="7">
        <v>1.3009999999999999</v>
      </c>
      <c r="M697" s="7">
        <v>2.5059999999999998</v>
      </c>
    </row>
    <row r="698" spans="6:13" x14ac:dyDescent="0.2">
      <c r="F698" s="7">
        <v>1.5409999999999999</v>
      </c>
      <c r="G698" s="7">
        <v>2.8519999999999999</v>
      </c>
      <c r="H698" s="7">
        <v>5.6</v>
      </c>
      <c r="K698" s="7">
        <v>4.3630000000000004</v>
      </c>
      <c r="L698" s="7">
        <v>1.0820000000000001</v>
      </c>
      <c r="M698" s="7">
        <v>3.0019999999999998</v>
      </c>
    </row>
    <row r="699" spans="6:13" x14ac:dyDescent="0.2">
      <c r="F699" s="7">
        <v>1.21</v>
      </c>
      <c r="G699" s="7">
        <v>9.0850000000000009</v>
      </c>
      <c r="H699" s="7">
        <v>26.922000000000001</v>
      </c>
      <c r="K699" s="7">
        <v>4.4610000000000003</v>
      </c>
      <c r="L699" s="7">
        <v>2.8</v>
      </c>
      <c r="M699" s="7">
        <v>4.6230000000000002</v>
      </c>
    </row>
    <row r="700" spans="6:13" x14ac:dyDescent="0.2">
      <c r="F700" s="7">
        <v>1.623</v>
      </c>
      <c r="G700" s="7">
        <v>2.6629999999999998</v>
      </c>
      <c r="H700" s="7">
        <v>51.692999999999998</v>
      </c>
      <c r="K700" s="7">
        <v>5.4859999999999998</v>
      </c>
      <c r="L700" s="7">
        <v>1.4430000000000001</v>
      </c>
      <c r="M700" s="7">
        <v>4.3440000000000003</v>
      </c>
    </row>
    <row r="701" spans="6:13" x14ac:dyDescent="0.2">
      <c r="F701" s="7">
        <v>1.839</v>
      </c>
      <c r="G701" s="7">
        <v>2.1720000000000002</v>
      </c>
      <c r="H701" s="7">
        <v>7.8150000000000004</v>
      </c>
      <c r="K701" s="7">
        <v>6.3019999999999996</v>
      </c>
      <c r="L701" s="7">
        <v>3.0659999999999998</v>
      </c>
      <c r="M701" s="7">
        <v>0.40300000000000002</v>
      </c>
    </row>
    <row r="702" spans="6:13" x14ac:dyDescent="0.2">
      <c r="F702" s="7">
        <v>9.8130000000000006</v>
      </c>
      <c r="G702" s="7">
        <v>3.9990000000000001</v>
      </c>
      <c r="H702" s="7">
        <v>4.0049999999999999</v>
      </c>
      <c r="K702" s="7">
        <v>8.0440000000000005</v>
      </c>
      <c r="L702" s="7">
        <v>1.2749999999999999</v>
      </c>
      <c r="M702" s="7">
        <v>3.1549999999999998</v>
      </c>
    </row>
    <row r="703" spans="6:13" x14ac:dyDescent="0.2">
      <c r="F703" s="7">
        <v>4.8869999999999996</v>
      </c>
      <c r="G703" s="7">
        <v>1.097</v>
      </c>
      <c r="K703" s="7">
        <v>6.6959999999999997</v>
      </c>
      <c r="L703" s="7">
        <v>7.9450000000000003</v>
      </c>
      <c r="M703" s="7">
        <v>4.9889999999999999</v>
      </c>
    </row>
    <row r="704" spans="6:13" x14ac:dyDescent="0.2">
      <c r="F704" s="7">
        <v>8.5690000000000008</v>
      </c>
      <c r="G704" s="7">
        <v>2.3519999999999999</v>
      </c>
      <c r="K704" s="7">
        <v>3.9209999999999998</v>
      </c>
      <c r="L704" s="7">
        <v>1.857</v>
      </c>
      <c r="M704" s="7">
        <v>6.9390000000000001</v>
      </c>
    </row>
    <row r="705" spans="6:13" x14ac:dyDescent="0.2">
      <c r="F705" s="7">
        <v>4.1210000000000004</v>
      </c>
      <c r="G705" s="7">
        <v>1.962</v>
      </c>
      <c r="K705" s="7">
        <v>2.6259999999999999</v>
      </c>
      <c r="L705" s="7">
        <v>6.4939999999999998</v>
      </c>
      <c r="M705" s="7">
        <v>6.23</v>
      </c>
    </row>
    <row r="706" spans="6:13" x14ac:dyDescent="0.2">
      <c r="F706" s="7">
        <v>2.282</v>
      </c>
      <c r="G706" s="7">
        <v>1.0820000000000001</v>
      </c>
      <c r="K706" s="7">
        <v>1.0820000000000001</v>
      </c>
      <c r="L706" s="7">
        <v>4.8259999999999996</v>
      </c>
      <c r="M706" s="7">
        <v>5.0309999999999997</v>
      </c>
    </row>
    <row r="707" spans="6:13" x14ac:dyDescent="0.2">
      <c r="F707" s="7">
        <v>2.5059999999999998</v>
      </c>
      <c r="G707" s="7">
        <v>0.65</v>
      </c>
      <c r="K707" s="7">
        <v>3.15</v>
      </c>
      <c r="L707" s="7">
        <v>6.22</v>
      </c>
      <c r="M707" s="7">
        <v>1.8129999999999999</v>
      </c>
    </row>
    <row r="708" spans="6:13" x14ac:dyDescent="0.2">
      <c r="F708" s="7">
        <v>2.5249999999999999</v>
      </c>
      <c r="G708" s="7">
        <v>1.2749999999999999</v>
      </c>
      <c r="K708" s="7">
        <v>2.9359999999999999</v>
      </c>
      <c r="L708" s="7">
        <v>1.454</v>
      </c>
      <c r="M708" s="7">
        <v>6.8920000000000003</v>
      </c>
    </row>
    <row r="709" spans="6:13" x14ac:dyDescent="0.2">
      <c r="F709" s="7">
        <v>3.835</v>
      </c>
      <c r="G709" s="7">
        <v>1.804</v>
      </c>
      <c r="K709" s="7">
        <v>2.6629999999999998</v>
      </c>
      <c r="L709" s="7">
        <v>0.90200000000000002</v>
      </c>
      <c r="M709" s="7">
        <v>2.1720000000000002</v>
      </c>
    </row>
    <row r="710" spans="6:13" x14ac:dyDescent="0.2">
      <c r="F710" s="7">
        <v>1.141</v>
      </c>
      <c r="G710" s="7">
        <v>1.21</v>
      </c>
      <c r="K710" s="7">
        <v>7.5259999999999998</v>
      </c>
      <c r="L710" s="7">
        <v>1.552</v>
      </c>
      <c r="M710" s="7">
        <v>3.2109999999999999</v>
      </c>
    </row>
    <row r="711" spans="6:13" x14ac:dyDescent="0.2">
      <c r="F711" s="7">
        <v>1.917</v>
      </c>
      <c r="G711" s="7">
        <v>3.3439999999999999</v>
      </c>
      <c r="K711" s="7">
        <v>2.194</v>
      </c>
      <c r="L711" s="7">
        <v>5.0069999999999997</v>
      </c>
      <c r="M711" s="7">
        <v>1.454</v>
      </c>
    </row>
    <row r="712" spans="6:13" x14ac:dyDescent="0.2">
      <c r="F712" s="7">
        <v>2.0569999999999999</v>
      </c>
      <c r="G712" s="7">
        <v>1.3740000000000001</v>
      </c>
      <c r="K712" s="7">
        <v>2.681</v>
      </c>
      <c r="L712" s="7">
        <v>1.839</v>
      </c>
      <c r="M712" s="7">
        <v>1.3740000000000001</v>
      </c>
    </row>
    <row r="713" spans="6:13" x14ac:dyDescent="0.2">
      <c r="F713" s="7">
        <v>7.8070000000000004</v>
      </c>
      <c r="G713" s="7">
        <v>2.0569999999999999</v>
      </c>
      <c r="K713" s="7">
        <v>2.7589999999999999</v>
      </c>
      <c r="L713" s="7">
        <v>3.6520000000000001</v>
      </c>
      <c r="M713" s="7">
        <v>3.6520000000000001</v>
      </c>
    </row>
    <row r="714" spans="6:13" x14ac:dyDescent="0.2">
      <c r="F714" s="7">
        <v>1.2749999999999999</v>
      </c>
      <c r="G714" s="7">
        <v>1.454</v>
      </c>
      <c r="K714" s="7">
        <v>2.165</v>
      </c>
      <c r="M714" s="7">
        <v>5.0019999999999998</v>
      </c>
    </row>
    <row r="715" spans="6:13" x14ac:dyDescent="0.2">
      <c r="F715" s="7">
        <v>3.2669999999999999</v>
      </c>
      <c r="G715" s="7">
        <v>5.4340000000000002</v>
      </c>
      <c r="K715" s="7">
        <v>0.65</v>
      </c>
      <c r="M715" s="7">
        <v>4.9889999999999999</v>
      </c>
    </row>
    <row r="716" spans="6:13" x14ac:dyDescent="0.2">
      <c r="F716" s="7">
        <v>5.4870000000000001</v>
      </c>
      <c r="G716" s="7">
        <v>3.15</v>
      </c>
      <c r="K716" s="7">
        <v>1.141</v>
      </c>
      <c r="M716" s="7">
        <v>1.5309999999999999</v>
      </c>
    </row>
    <row r="717" spans="6:13" x14ac:dyDescent="0.2">
      <c r="F717" s="7">
        <v>6.4050000000000002</v>
      </c>
      <c r="G717" s="7">
        <v>5.1589999999999998</v>
      </c>
      <c r="K717" s="7">
        <v>3.58</v>
      </c>
      <c r="M717" s="7">
        <v>1.804</v>
      </c>
    </row>
    <row r="718" spans="6:13" x14ac:dyDescent="0.2">
      <c r="F718" s="7">
        <v>8.2050000000000001</v>
      </c>
      <c r="G718" s="7">
        <v>8.0370000000000008</v>
      </c>
      <c r="K718" s="7">
        <v>3.58</v>
      </c>
      <c r="M718" s="7">
        <v>1.804</v>
      </c>
    </row>
    <row r="719" spans="6:13" x14ac:dyDescent="0.2">
      <c r="F719" s="7">
        <v>2.7850000000000001</v>
      </c>
      <c r="G719" s="7">
        <v>5.3049999999999997</v>
      </c>
      <c r="K719" s="7">
        <v>3.9390000000000001</v>
      </c>
      <c r="M719" s="7">
        <v>3.63</v>
      </c>
    </row>
    <row r="720" spans="6:13" x14ac:dyDescent="0.2">
      <c r="F720" s="7">
        <v>6.476</v>
      </c>
      <c r="G720" s="7">
        <v>8.4529999999999994</v>
      </c>
      <c r="K720" s="7">
        <v>1.3009999999999999</v>
      </c>
      <c r="M720" s="7">
        <v>8.718</v>
      </c>
    </row>
    <row r="721" spans="6:13" x14ac:dyDescent="0.2">
      <c r="F721" s="7">
        <v>3.8260000000000001</v>
      </c>
      <c r="G721" s="7">
        <v>4.0049999999999999</v>
      </c>
      <c r="K721" s="7">
        <v>0.90200000000000002</v>
      </c>
      <c r="M721" s="7">
        <v>12.673999999999999</v>
      </c>
    </row>
    <row r="722" spans="6:13" x14ac:dyDescent="0.2">
      <c r="F722" s="7">
        <v>4.9889999999999999</v>
      </c>
      <c r="G722" s="7">
        <v>4.84</v>
      </c>
      <c r="K722" s="7">
        <v>2.0169999999999999</v>
      </c>
      <c r="M722" s="7">
        <v>10.641999999999999</v>
      </c>
    </row>
    <row r="723" spans="6:13" x14ac:dyDescent="0.2">
      <c r="F723" s="7">
        <v>3.47</v>
      </c>
      <c r="G723" s="7">
        <v>2.919</v>
      </c>
      <c r="K723" s="7">
        <v>5.3540000000000001</v>
      </c>
      <c r="M723" s="7">
        <v>8.33</v>
      </c>
    </row>
    <row r="724" spans="6:13" x14ac:dyDescent="0.2">
      <c r="F724" s="7">
        <v>1.857</v>
      </c>
      <c r="G724" s="7">
        <v>7.84</v>
      </c>
      <c r="K724" s="7">
        <v>2.3719999999999999</v>
      </c>
      <c r="M724" s="7">
        <v>8.7050000000000001</v>
      </c>
    </row>
    <row r="725" spans="6:13" x14ac:dyDescent="0.2">
      <c r="F725" s="7">
        <v>4.5919999999999996</v>
      </c>
      <c r="G725" s="7">
        <v>0.97099999999999997</v>
      </c>
      <c r="K725" s="7">
        <v>2.5059999999999998</v>
      </c>
      <c r="M725" s="7">
        <v>2.5830000000000002</v>
      </c>
    </row>
    <row r="726" spans="6:13" x14ac:dyDescent="0.2">
      <c r="F726" s="7">
        <v>5.7519999999999998</v>
      </c>
      <c r="G726" s="7">
        <v>3.3109999999999999</v>
      </c>
      <c r="K726" s="7">
        <v>1.4430000000000001</v>
      </c>
      <c r="M726" s="7">
        <v>2.1789999999999998</v>
      </c>
    </row>
    <row r="727" spans="6:13" x14ac:dyDescent="0.2">
      <c r="F727" s="7">
        <v>2.2309999999999999</v>
      </c>
      <c r="G727" s="7">
        <v>1.454</v>
      </c>
      <c r="K727" s="7">
        <v>2.5830000000000002</v>
      </c>
      <c r="M727" s="7">
        <v>2.5830000000000002</v>
      </c>
    </row>
    <row r="728" spans="6:13" x14ac:dyDescent="0.2">
      <c r="F728" s="7">
        <v>1.804</v>
      </c>
      <c r="G728" s="7">
        <v>2.31</v>
      </c>
      <c r="K728" s="7">
        <v>2.9860000000000002</v>
      </c>
      <c r="M728" s="7">
        <v>2.1040000000000001</v>
      </c>
    </row>
    <row r="729" spans="6:13" x14ac:dyDescent="0.2">
      <c r="F729" s="7">
        <v>1.3009999999999999</v>
      </c>
      <c r="G729" s="7">
        <v>6.5380000000000003</v>
      </c>
      <c r="K729" s="7">
        <v>3.2519999999999998</v>
      </c>
      <c r="M729" s="7">
        <v>3.2269999999999999</v>
      </c>
    </row>
    <row r="730" spans="6:13" x14ac:dyDescent="0.2">
      <c r="F730" s="7">
        <v>3.355</v>
      </c>
      <c r="G730" s="7">
        <v>2.202</v>
      </c>
      <c r="K730" s="7">
        <v>2.8860000000000001</v>
      </c>
      <c r="M730" s="7">
        <v>7.758</v>
      </c>
    </row>
    <row r="731" spans="6:13" x14ac:dyDescent="0.2">
      <c r="F731" s="7">
        <v>3.58</v>
      </c>
      <c r="G731" s="7">
        <v>2.3519999999999999</v>
      </c>
      <c r="K731" s="7">
        <v>0.56999999999999995</v>
      </c>
      <c r="M731" s="7">
        <v>3.0880000000000001</v>
      </c>
    </row>
    <row r="732" spans="6:13" x14ac:dyDescent="0.2">
      <c r="F732" s="7">
        <v>4.5090000000000003</v>
      </c>
      <c r="G732" s="7">
        <v>1.3009999999999999</v>
      </c>
      <c r="K732" s="7">
        <v>1.2749999999999999</v>
      </c>
      <c r="M732" s="7">
        <v>6.3540000000000001</v>
      </c>
    </row>
    <row r="733" spans="6:13" x14ac:dyDescent="0.2">
      <c r="F733" s="7">
        <v>2.1720000000000002</v>
      </c>
      <c r="G733" s="7">
        <v>1.8480000000000001</v>
      </c>
      <c r="K733" s="7">
        <v>1.141</v>
      </c>
      <c r="M733" s="7">
        <v>5.3259999999999996</v>
      </c>
    </row>
    <row r="734" spans="6:13" x14ac:dyDescent="0.2">
      <c r="F734" s="7">
        <v>3.0720000000000001</v>
      </c>
      <c r="G734" s="7">
        <v>2.9119999999999999</v>
      </c>
      <c r="K734" s="7">
        <v>2.9079999999999999</v>
      </c>
      <c r="M734" s="7">
        <v>0.97099999999999997</v>
      </c>
    </row>
    <row r="735" spans="6:13" x14ac:dyDescent="0.2">
      <c r="F735" s="7">
        <v>5.2030000000000003</v>
      </c>
      <c r="G735" s="7">
        <v>2.601</v>
      </c>
      <c r="K735" s="7">
        <v>2.9079999999999999</v>
      </c>
      <c r="M735" s="7">
        <v>11.015000000000001</v>
      </c>
    </row>
    <row r="736" spans="6:13" x14ac:dyDescent="0.2">
      <c r="F736" s="7">
        <v>1.155</v>
      </c>
      <c r="G736" s="7">
        <v>1.141</v>
      </c>
      <c r="K736" s="7">
        <v>1.141</v>
      </c>
      <c r="M736" s="7">
        <v>9.1129999999999995</v>
      </c>
    </row>
    <row r="737" spans="6:13" x14ac:dyDescent="0.2">
      <c r="F737" s="7">
        <v>7.0350000000000001</v>
      </c>
      <c r="G737" s="7">
        <v>5.7039999999999997</v>
      </c>
      <c r="K737" s="7">
        <v>1.552</v>
      </c>
      <c r="M737" s="7">
        <v>17.574999999999999</v>
      </c>
    </row>
    <row r="738" spans="6:13" x14ac:dyDescent="0.2">
      <c r="F738" s="7">
        <v>4.7450000000000001</v>
      </c>
      <c r="G738" s="7">
        <v>7.2679999999999998</v>
      </c>
      <c r="K738" s="7">
        <v>2.0169999999999999</v>
      </c>
      <c r="M738" s="7">
        <v>13.087999999999999</v>
      </c>
    </row>
    <row r="739" spans="6:13" x14ac:dyDescent="0.2">
      <c r="F739" s="7">
        <v>6.0609999999999999</v>
      </c>
      <c r="G739" s="7">
        <v>10.285</v>
      </c>
      <c r="K739" s="7">
        <v>9.6219999999999999</v>
      </c>
      <c r="M739" s="7">
        <v>2.8180000000000001</v>
      </c>
    </row>
    <row r="740" spans="6:13" x14ac:dyDescent="0.2">
      <c r="F740" s="7">
        <v>6.3</v>
      </c>
      <c r="G740" s="7">
        <v>6.782</v>
      </c>
      <c r="K740" s="7">
        <v>7.6879999999999997</v>
      </c>
      <c r="M740" s="7">
        <v>1.663</v>
      </c>
    </row>
    <row r="741" spans="6:13" x14ac:dyDescent="0.2">
      <c r="F741" s="7">
        <v>6.0579999999999998</v>
      </c>
      <c r="G741" s="7">
        <v>1.613</v>
      </c>
      <c r="K741" s="7">
        <v>4.3239999999999998</v>
      </c>
      <c r="M741" s="7">
        <v>5.3259999999999996</v>
      </c>
    </row>
    <row r="742" spans="6:13" x14ac:dyDescent="0.2">
      <c r="F742" s="7">
        <v>2.31</v>
      </c>
      <c r="G742" s="7">
        <v>2.2120000000000002</v>
      </c>
      <c r="K742" s="7">
        <v>6.3029999999999999</v>
      </c>
      <c r="M742" s="7">
        <v>1.8129999999999999</v>
      </c>
    </row>
    <row r="743" spans="6:13" x14ac:dyDescent="0.2">
      <c r="F743" s="7">
        <v>1.992</v>
      </c>
      <c r="G743" s="7">
        <v>3.8940000000000001</v>
      </c>
      <c r="K743" s="7">
        <v>3.2109999999999999</v>
      </c>
      <c r="M743" s="7">
        <v>13.726000000000001</v>
      </c>
    </row>
    <row r="744" spans="6:13" x14ac:dyDescent="0.2">
      <c r="F744" s="7">
        <v>1.02</v>
      </c>
      <c r="G744" s="7">
        <v>4.1070000000000002</v>
      </c>
      <c r="K744" s="7">
        <v>1.141</v>
      </c>
      <c r="M744" s="7">
        <v>11.891</v>
      </c>
    </row>
    <row r="745" spans="6:13" x14ac:dyDescent="0.2">
      <c r="F745" s="7">
        <v>4.2569999999999997</v>
      </c>
      <c r="G745" s="7">
        <v>3.7480000000000002</v>
      </c>
      <c r="K745" s="7">
        <v>5.5709999999999997</v>
      </c>
      <c r="M745" s="7">
        <v>3.15</v>
      </c>
    </row>
    <row r="746" spans="6:13" x14ac:dyDescent="0.2">
      <c r="F746" s="7">
        <v>1.141</v>
      </c>
      <c r="G746" s="7">
        <v>3.3260000000000001</v>
      </c>
      <c r="K746" s="7">
        <v>8.6940000000000008</v>
      </c>
      <c r="M746" s="7">
        <v>2.9359999999999999</v>
      </c>
    </row>
    <row r="747" spans="6:13" x14ac:dyDescent="0.2">
      <c r="F747" s="7">
        <v>2.1789999999999998</v>
      </c>
      <c r="G747" s="7">
        <v>4.907</v>
      </c>
      <c r="K747" s="7">
        <v>1.9510000000000001</v>
      </c>
      <c r="M747" s="7">
        <v>5.9550000000000001</v>
      </c>
    </row>
    <row r="748" spans="6:13" x14ac:dyDescent="0.2">
      <c r="F748" s="7">
        <v>5.7750000000000004</v>
      </c>
      <c r="G748" s="7">
        <v>6.423</v>
      </c>
      <c r="K748" s="7">
        <v>1.804</v>
      </c>
      <c r="M748" s="7">
        <v>3.7189999999999999</v>
      </c>
    </row>
    <row r="749" spans="6:13" x14ac:dyDescent="0.2">
      <c r="F749" s="7">
        <v>1.454</v>
      </c>
      <c r="G749" s="7">
        <v>8.8070000000000004</v>
      </c>
      <c r="K749" s="7">
        <v>2.532</v>
      </c>
      <c r="M749" s="7">
        <v>6.0629999999999997</v>
      </c>
    </row>
    <row r="750" spans="6:13" x14ac:dyDescent="0.2">
      <c r="F750" s="7">
        <v>12.090999999999999</v>
      </c>
      <c r="G750" s="7">
        <v>4.359</v>
      </c>
      <c r="K750" s="7">
        <v>2.706</v>
      </c>
      <c r="M750" s="7">
        <v>0.56999999999999995</v>
      </c>
    </row>
    <row r="751" spans="6:13" x14ac:dyDescent="0.2">
      <c r="F751" s="7">
        <v>4.117</v>
      </c>
      <c r="G751" s="7">
        <v>2.9359999999999999</v>
      </c>
      <c r="K751" s="7">
        <v>1.917</v>
      </c>
      <c r="M751" s="7">
        <v>10.696999999999999</v>
      </c>
    </row>
    <row r="752" spans="6:13" x14ac:dyDescent="0.2">
      <c r="F752" s="7">
        <v>10.919</v>
      </c>
      <c r="G752" s="7">
        <v>4.3630000000000004</v>
      </c>
      <c r="K752" s="7">
        <v>4.62</v>
      </c>
      <c r="M752" s="7">
        <v>6.4580000000000002</v>
      </c>
    </row>
    <row r="753" spans="6:13" x14ac:dyDescent="0.2">
      <c r="F753" s="7">
        <v>14.051</v>
      </c>
      <c r="G753" s="7">
        <v>1.454</v>
      </c>
      <c r="K753" s="7">
        <v>3.9849999999999999</v>
      </c>
      <c r="M753" s="7">
        <v>39.412999999999997</v>
      </c>
    </row>
    <row r="754" spans="6:13" x14ac:dyDescent="0.2">
      <c r="F754" s="7">
        <v>19.074000000000002</v>
      </c>
      <c r="G754" s="7">
        <v>3.2919999999999998</v>
      </c>
      <c r="K754" s="7">
        <v>2.73</v>
      </c>
      <c r="M754" s="7">
        <v>18.111000000000001</v>
      </c>
    </row>
    <row r="755" spans="6:13" x14ac:dyDescent="0.2">
      <c r="F755" s="7">
        <v>7.657</v>
      </c>
      <c r="G755" s="7">
        <v>3.8260000000000001</v>
      </c>
      <c r="K755" s="7">
        <v>4.1639999999999997</v>
      </c>
      <c r="M755" s="7">
        <v>0.80700000000000005</v>
      </c>
    </row>
    <row r="756" spans="6:13" x14ac:dyDescent="0.2">
      <c r="F756" s="7">
        <v>1.4870000000000001</v>
      </c>
      <c r="G756" s="7">
        <v>4.6150000000000002</v>
      </c>
      <c r="K756" s="7">
        <v>2.5059999999999998</v>
      </c>
      <c r="M756" s="7">
        <v>8.0579999999999998</v>
      </c>
    </row>
    <row r="757" spans="6:13" x14ac:dyDescent="0.2">
      <c r="F757" s="7">
        <v>1.8129999999999999</v>
      </c>
      <c r="G757" s="7">
        <v>1.702</v>
      </c>
      <c r="K757" s="7">
        <v>1.804</v>
      </c>
      <c r="M757" s="7">
        <v>1.2749999999999999</v>
      </c>
    </row>
    <row r="758" spans="6:13" x14ac:dyDescent="0.2">
      <c r="F758" s="7">
        <v>1.9510000000000001</v>
      </c>
      <c r="G758" s="7">
        <v>1.776</v>
      </c>
      <c r="K758" s="7">
        <v>2.0169999999999999</v>
      </c>
      <c r="M758" s="7">
        <v>4.923</v>
      </c>
    </row>
    <row r="759" spans="6:13" x14ac:dyDescent="0.2">
      <c r="F759" s="7">
        <v>11.744999999999999</v>
      </c>
      <c r="G759" s="7">
        <v>1.857</v>
      </c>
      <c r="K759" s="7">
        <v>4.2460000000000004</v>
      </c>
      <c r="M759" s="7">
        <v>4.069</v>
      </c>
    </row>
    <row r="760" spans="6:13" x14ac:dyDescent="0.2">
      <c r="F760" s="7">
        <v>22.068000000000001</v>
      </c>
      <c r="G760" s="7">
        <v>1.4870000000000001</v>
      </c>
      <c r="K760" s="7">
        <v>2.5510000000000002</v>
      </c>
      <c r="M760" s="7">
        <v>13.143000000000001</v>
      </c>
    </row>
    <row r="761" spans="6:13" x14ac:dyDescent="0.2">
      <c r="F761" s="7">
        <v>1.623</v>
      </c>
      <c r="G761" s="7">
        <v>2.706</v>
      </c>
      <c r="K761" s="7">
        <v>4.0330000000000004</v>
      </c>
      <c r="M761" s="7">
        <v>19.446999999999999</v>
      </c>
    </row>
    <row r="762" spans="6:13" x14ac:dyDescent="0.2">
      <c r="F762" s="7">
        <v>10.657</v>
      </c>
      <c r="G762" s="7">
        <v>3.8730000000000002</v>
      </c>
      <c r="K762" s="7">
        <v>3.8730000000000002</v>
      </c>
      <c r="M762" s="7">
        <v>6.9379999999999997</v>
      </c>
    </row>
    <row r="763" spans="6:13" x14ac:dyDescent="0.2">
      <c r="F763" s="7">
        <v>2.1110000000000002</v>
      </c>
      <c r="G763" s="7">
        <v>4.0049999999999999</v>
      </c>
      <c r="K763" s="7">
        <v>3.194</v>
      </c>
      <c r="M763" s="7">
        <v>4.2869999999999999</v>
      </c>
    </row>
    <row r="764" spans="6:13" x14ac:dyDescent="0.2">
      <c r="F764" s="7">
        <v>3.7879999999999998</v>
      </c>
      <c r="G764" s="7">
        <v>2.7469999999999999</v>
      </c>
      <c r="K764" s="7">
        <v>4.1130000000000004</v>
      </c>
      <c r="M764" s="7">
        <v>6.4580000000000002</v>
      </c>
    </row>
    <row r="765" spans="6:13" x14ac:dyDescent="0.2">
      <c r="F765" s="7">
        <v>9.2850000000000001</v>
      </c>
      <c r="G765" s="7">
        <v>2.0169999999999999</v>
      </c>
      <c r="K765" s="7">
        <v>5.9740000000000002</v>
      </c>
      <c r="M765" s="7">
        <v>2.7469999999999999</v>
      </c>
    </row>
    <row r="766" spans="6:13" x14ac:dyDescent="0.2">
      <c r="F766" s="7">
        <v>1.052</v>
      </c>
      <c r="G766" s="7">
        <v>2.9140000000000001</v>
      </c>
      <c r="K766" s="7">
        <v>0.92</v>
      </c>
      <c r="M766" s="7">
        <v>1.5409999999999999</v>
      </c>
    </row>
    <row r="767" spans="6:13" x14ac:dyDescent="0.2">
      <c r="F767" s="7">
        <v>13.805999999999999</v>
      </c>
      <c r="G767" s="7">
        <v>3.117</v>
      </c>
      <c r="K767" s="7">
        <v>3.2919999999999998</v>
      </c>
      <c r="M767" s="7">
        <v>4.9269999999999996</v>
      </c>
    </row>
    <row r="768" spans="6:13" x14ac:dyDescent="0.2">
      <c r="F768" s="7">
        <v>0.54100000000000004</v>
      </c>
      <c r="G768" s="7">
        <v>4.258</v>
      </c>
      <c r="K768" s="7">
        <v>1.7110000000000001</v>
      </c>
      <c r="M768" s="7">
        <v>2.8919999999999999</v>
      </c>
    </row>
    <row r="769" spans="6:13" x14ac:dyDescent="0.2">
      <c r="F769" s="7">
        <v>0.76500000000000001</v>
      </c>
      <c r="G769" s="7">
        <v>4.3369999999999997</v>
      </c>
      <c r="K769" s="7">
        <v>3.024</v>
      </c>
      <c r="M769" s="7">
        <v>1.2749999999999999</v>
      </c>
    </row>
    <row r="770" spans="6:13" x14ac:dyDescent="0.2">
      <c r="F770" s="7">
        <v>14.648999999999999</v>
      </c>
      <c r="G770" s="7">
        <v>3.3159999999999998</v>
      </c>
      <c r="K770" s="7">
        <v>2.3519999999999999</v>
      </c>
      <c r="M770" s="7">
        <v>2.42</v>
      </c>
    </row>
    <row r="771" spans="6:13" x14ac:dyDescent="0.2">
      <c r="F771" s="7">
        <v>3.7879999999999998</v>
      </c>
      <c r="G771" s="7">
        <v>1.3009999999999999</v>
      </c>
      <c r="K771" s="7">
        <v>1.984</v>
      </c>
      <c r="M771" s="7">
        <v>3.355</v>
      </c>
    </row>
    <row r="772" spans="6:13" x14ac:dyDescent="0.2">
      <c r="F772" s="7">
        <v>2.31</v>
      </c>
      <c r="G772" s="7">
        <v>1.155</v>
      </c>
      <c r="K772" s="7">
        <v>2.3719999999999999</v>
      </c>
      <c r="M772" s="7">
        <v>2.3450000000000002</v>
      </c>
    </row>
    <row r="773" spans="6:13" x14ac:dyDescent="0.2">
      <c r="F773" s="7">
        <v>2.3450000000000002</v>
      </c>
      <c r="G773" s="7">
        <v>1.804</v>
      </c>
      <c r="K773" s="7">
        <v>4.2759999999999998</v>
      </c>
      <c r="M773" s="7">
        <v>2.681</v>
      </c>
    </row>
    <row r="774" spans="6:13" x14ac:dyDescent="0.2">
      <c r="F774" s="7">
        <v>5.165</v>
      </c>
      <c r="G774" s="7">
        <v>10.353999999999999</v>
      </c>
      <c r="K774" s="7">
        <v>3.86</v>
      </c>
      <c r="M774" s="7">
        <v>9.3610000000000007</v>
      </c>
    </row>
    <row r="775" spans="6:13" x14ac:dyDescent="0.2">
      <c r="F775" s="7">
        <v>5.4950000000000001</v>
      </c>
      <c r="G775" s="7">
        <v>7.6189999999999998</v>
      </c>
      <c r="K775" s="7">
        <v>5.18</v>
      </c>
      <c r="M775" s="7">
        <v>1.5309999999999999</v>
      </c>
    </row>
    <row r="776" spans="6:13" x14ac:dyDescent="0.2">
      <c r="F776" s="7">
        <v>3.403</v>
      </c>
      <c r="G776" s="7">
        <v>4.0049999999999999</v>
      </c>
      <c r="K776" s="7">
        <v>5.2590000000000003</v>
      </c>
      <c r="M776" s="7">
        <v>2.5249999999999999</v>
      </c>
    </row>
    <row r="777" spans="6:13" x14ac:dyDescent="0.2">
      <c r="F777" s="7">
        <v>4.524</v>
      </c>
      <c r="G777" s="7">
        <v>1.9430000000000001</v>
      </c>
      <c r="K777" s="7">
        <v>5.1689999999999996</v>
      </c>
      <c r="M777" s="7">
        <v>3.968</v>
      </c>
    </row>
    <row r="778" spans="6:13" x14ac:dyDescent="0.2">
      <c r="F778" s="7">
        <v>2.9140000000000001</v>
      </c>
      <c r="G778" s="7">
        <v>2.282</v>
      </c>
      <c r="K778" s="7">
        <v>7.8680000000000003</v>
      </c>
      <c r="M778" s="7">
        <v>1.663</v>
      </c>
    </row>
    <row r="779" spans="6:13" x14ac:dyDescent="0.2">
      <c r="F779" s="7">
        <v>2.5510000000000002</v>
      </c>
      <c r="G779" s="7">
        <v>1.155</v>
      </c>
      <c r="K779" s="7">
        <v>4.2220000000000004</v>
      </c>
      <c r="M779" s="7">
        <v>3.3260000000000001</v>
      </c>
    </row>
    <row r="780" spans="6:13" x14ac:dyDescent="0.2">
      <c r="F780" s="7">
        <v>2.706</v>
      </c>
      <c r="G780" s="7">
        <v>2.1030000000000002</v>
      </c>
      <c r="K780" s="7">
        <v>2.282</v>
      </c>
      <c r="M780" s="7">
        <v>2.1789999999999998</v>
      </c>
    </row>
    <row r="781" spans="6:13" x14ac:dyDescent="0.2">
      <c r="F781" s="7">
        <v>3.8050000000000002</v>
      </c>
      <c r="G781" s="7">
        <v>2.9580000000000002</v>
      </c>
      <c r="K781" s="7">
        <v>3.0609999999999999</v>
      </c>
      <c r="M781" s="7">
        <v>2.5950000000000002</v>
      </c>
    </row>
    <row r="782" spans="6:13" x14ac:dyDescent="0.2">
      <c r="F782" s="7">
        <v>1.702</v>
      </c>
      <c r="G782" s="7">
        <v>4.1130000000000004</v>
      </c>
      <c r="K782" s="7">
        <v>3.9929999999999999</v>
      </c>
      <c r="M782" s="7">
        <v>3.1139999999999999</v>
      </c>
    </row>
    <row r="783" spans="6:13" x14ac:dyDescent="0.2">
      <c r="F783" s="7">
        <v>2.1720000000000002</v>
      </c>
      <c r="G783" s="7">
        <v>6.6760000000000002</v>
      </c>
      <c r="K783" s="7">
        <v>4.3659999999999997</v>
      </c>
      <c r="M783" s="7">
        <v>3.7570000000000001</v>
      </c>
    </row>
    <row r="784" spans="6:13" x14ac:dyDescent="0.2">
      <c r="F784" s="7">
        <v>1.3129999999999999</v>
      </c>
      <c r="G784" s="7">
        <v>4.1130000000000004</v>
      </c>
      <c r="K784" s="7">
        <v>3.4460000000000002</v>
      </c>
      <c r="M784" s="7">
        <v>5.5709999999999997</v>
      </c>
    </row>
    <row r="785" spans="6:13" x14ac:dyDescent="0.2">
      <c r="F785" s="7">
        <v>1.776</v>
      </c>
      <c r="G785" s="7">
        <v>4.4850000000000003</v>
      </c>
      <c r="K785" s="7">
        <v>1.454</v>
      </c>
      <c r="M785" s="7">
        <v>4.3630000000000004</v>
      </c>
    </row>
    <row r="786" spans="6:13" x14ac:dyDescent="0.2">
      <c r="F786" s="7">
        <v>1.623</v>
      </c>
      <c r="G786" s="7">
        <v>5.6289999999999996</v>
      </c>
      <c r="K786" s="7">
        <v>1.8129999999999999</v>
      </c>
      <c r="M786" s="7">
        <v>4.609</v>
      </c>
    </row>
    <row r="787" spans="6:13" x14ac:dyDescent="0.2">
      <c r="F787" s="7">
        <v>8.593</v>
      </c>
      <c r="G787" s="7">
        <v>8.4009999999999998</v>
      </c>
      <c r="K787" s="7">
        <v>1.0820000000000001</v>
      </c>
      <c r="M787" s="7">
        <v>2.8919999999999999</v>
      </c>
    </row>
    <row r="788" spans="6:13" x14ac:dyDescent="0.2">
      <c r="F788" s="7">
        <v>3.4220000000000002</v>
      </c>
      <c r="G788" s="7">
        <v>3.0819999999999999</v>
      </c>
      <c r="K788" s="7">
        <v>2.1040000000000001</v>
      </c>
      <c r="M788" s="7">
        <v>0.90200000000000002</v>
      </c>
    </row>
    <row r="789" spans="6:13" x14ac:dyDescent="0.2">
      <c r="F789" s="7">
        <v>5.4859999999999998</v>
      </c>
      <c r="G789" s="7">
        <v>2.7530000000000001</v>
      </c>
      <c r="K789" s="7">
        <v>4.5990000000000002</v>
      </c>
      <c r="M789" s="7">
        <v>1.623</v>
      </c>
    </row>
    <row r="790" spans="6:13" x14ac:dyDescent="0.2">
      <c r="F790" s="7">
        <v>3.0720000000000001</v>
      </c>
      <c r="G790" s="7">
        <v>3.355</v>
      </c>
      <c r="K790" s="7">
        <v>4.2460000000000004</v>
      </c>
      <c r="M790" s="7">
        <v>2.2599999999999998</v>
      </c>
    </row>
    <row r="791" spans="6:13" x14ac:dyDescent="0.2">
      <c r="F791" s="7">
        <v>3.1960000000000002</v>
      </c>
      <c r="G791" s="7">
        <v>1.454</v>
      </c>
      <c r="K791" s="7">
        <v>0.90200000000000002</v>
      </c>
      <c r="M791" s="7">
        <v>3.37</v>
      </c>
    </row>
    <row r="792" spans="6:13" x14ac:dyDescent="0.2">
      <c r="F792" s="7">
        <v>7.3710000000000004</v>
      </c>
      <c r="G792" s="7">
        <v>1.3009999999999999</v>
      </c>
      <c r="K792" s="7">
        <v>0.97099999999999997</v>
      </c>
      <c r="M792" s="7">
        <v>1.992</v>
      </c>
    </row>
    <row r="793" spans="6:13" x14ac:dyDescent="0.2">
      <c r="F793" s="7">
        <v>5.1050000000000004</v>
      </c>
      <c r="G793" s="7">
        <v>10.257999999999999</v>
      </c>
      <c r="K793" s="7">
        <v>3.8279999999999998</v>
      </c>
      <c r="M793" s="7">
        <v>1.21</v>
      </c>
    </row>
    <row r="794" spans="6:13" x14ac:dyDescent="0.2">
      <c r="F794" s="7">
        <v>5.7610000000000001</v>
      </c>
      <c r="G794" s="7">
        <v>1.702</v>
      </c>
      <c r="K794" s="7">
        <v>4.3230000000000004</v>
      </c>
      <c r="M794" s="7">
        <v>0.90200000000000002</v>
      </c>
    </row>
    <row r="795" spans="6:13" x14ac:dyDescent="0.2">
      <c r="F795" s="7">
        <v>15.843999999999999</v>
      </c>
      <c r="G795" s="7">
        <v>4.5780000000000003</v>
      </c>
      <c r="K795" s="7">
        <v>5.5919999999999996</v>
      </c>
      <c r="M795" s="7">
        <v>4.3440000000000003</v>
      </c>
    </row>
    <row r="796" spans="6:13" x14ac:dyDescent="0.2">
      <c r="F796" s="7">
        <v>7.1609999999999996</v>
      </c>
      <c r="G796" s="7">
        <v>1.917</v>
      </c>
      <c r="K796" s="7">
        <v>1.3129999999999999</v>
      </c>
      <c r="M796" s="7">
        <v>1.0820000000000001</v>
      </c>
    </row>
    <row r="797" spans="6:13" x14ac:dyDescent="0.2">
      <c r="F797" s="7">
        <v>2.1040000000000001</v>
      </c>
      <c r="G797" s="7">
        <v>6.71</v>
      </c>
      <c r="K797" s="7">
        <v>0.90200000000000002</v>
      </c>
      <c r="M797" s="7">
        <v>1.613</v>
      </c>
    </row>
    <row r="798" spans="6:13" x14ac:dyDescent="0.2">
      <c r="F798" s="7">
        <v>1.633</v>
      </c>
      <c r="G798" s="7">
        <v>2.9359999999999999</v>
      </c>
      <c r="K798" s="7">
        <v>0.72199999999999998</v>
      </c>
      <c r="M798" s="7">
        <v>4.3330000000000002</v>
      </c>
    </row>
    <row r="799" spans="6:13" x14ac:dyDescent="0.2">
      <c r="F799" s="7">
        <v>1.917</v>
      </c>
      <c r="G799" s="7">
        <v>5.8090000000000002</v>
      </c>
      <c r="K799" s="7">
        <v>0.90200000000000002</v>
      </c>
      <c r="M799" s="7">
        <v>3.6789999999999998</v>
      </c>
    </row>
    <row r="800" spans="6:13" x14ac:dyDescent="0.2">
      <c r="F800" s="7">
        <v>3.0019999999999998</v>
      </c>
      <c r="G800" s="7">
        <v>1.839</v>
      </c>
      <c r="K800" s="7">
        <v>1.141</v>
      </c>
      <c r="M800" s="7">
        <v>4.3330000000000002</v>
      </c>
    </row>
    <row r="801" spans="6:13" x14ac:dyDescent="0.2">
      <c r="F801" s="7">
        <v>4.5090000000000003</v>
      </c>
      <c r="G801" s="7">
        <v>4.0119999999999996</v>
      </c>
      <c r="K801" s="7">
        <v>0.90200000000000002</v>
      </c>
      <c r="M801" s="7">
        <v>0.92</v>
      </c>
    </row>
    <row r="802" spans="6:13" x14ac:dyDescent="0.2">
      <c r="F802" s="7">
        <v>16.75</v>
      </c>
      <c r="G802" s="7">
        <v>1.409</v>
      </c>
      <c r="K802" s="7">
        <v>1.052</v>
      </c>
      <c r="M802" s="7">
        <v>3.3889999999999998</v>
      </c>
    </row>
    <row r="803" spans="6:13" x14ac:dyDescent="0.2">
      <c r="F803" s="7">
        <v>8.91</v>
      </c>
      <c r="G803" s="7">
        <v>1.552</v>
      </c>
      <c r="K803" s="7">
        <v>0.90200000000000002</v>
      </c>
      <c r="M803" s="7">
        <v>4.8129999999999997</v>
      </c>
    </row>
    <row r="804" spans="6:13" x14ac:dyDescent="0.2">
      <c r="F804" s="7">
        <v>11.278</v>
      </c>
      <c r="G804" s="7">
        <v>6.9130000000000003</v>
      </c>
      <c r="K804" s="7">
        <v>2.8519999999999999</v>
      </c>
      <c r="M804" s="7">
        <v>2.9750000000000001</v>
      </c>
    </row>
    <row r="805" spans="6:13" x14ac:dyDescent="0.2">
      <c r="F805" s="7">
        <v>5.3810000000000002</v>
      </c>
      <c r="G805" s="7">
        <v>2.0169999999999999</v>
      </c>
      <c r="K805" s="7">
        <v>1.992</v>
      </c>
      <c r="M805" s="7">
        <v>3.5710000000000002</v>
      </c>
    </row>
    <row r="806" spans="6:13" x14ac:dyDescent="0.2">
      <c r="F806" s="7">
        <v>6.0110000000000001</v>
      </c>
      <c r="G806" s="7">
        <v>4.8029999999999999</v>
      </c>
      <c r="K806" s="7">
        <v>2.0169999999999999</v>
      </c>
      <c r="M806" s="7">
        <v>3.2519999999999998</v>
      </c>
    </row>
    <row r="807" spans="6:13" x14ac:dyDescent="0.2">
      <c r="F807" s="7">
        <v>2.7589999999999999</v>
      </c>
      <c r="G807" s="7">
        <v>5.4589999999999996</v>
      </c>
      <c r="K807" s="7">
        <v>3.262</v>
      </c>
      <c r="M807" s="7">
        <v>3.968</v>
      </c>
    </row>
    <row r="808" spans="6:13" x14ac:dyDescent="0.2">
      <c r="F808" s="7">
        <v>0.92</v>
      </c>
      <c r="G808" s="7">
        <v>4.3369999999999997</v>
      </c>
      <c r="K808" s="7">
        <v>1.5409999999999999</v>
      </c>
      <c r="M808" s="7">
        <v>4.5369999999999999</v>
      </c>
    </row>
    <row r="809" spans="6:13" x14ac:dyDescent="0.2">
      <c r="F809" s="7">
        <v>2.0409999999999999</v>
      </c>
      <c r="G809" s="7">
        <v>4.4550000000000001</v>
      </c>
      <c r="K809" s="7">
        <v>4.165</v>
      </c>
      <c r="M809" s="7">
        <v>0.76500000000000001</v>
      </c>
    </row>
    <row r="810" spans="6:13" x14ac:dyDescent="0.2">
      <c r="F810" s="7">
        <v>3.6539999999999999</v>
      </c>
      <c r="G810" s="7">
        <v>3.8559999999999999</v>
      </c>
      <c r="K810" s="7">
        <v>9.359</v>
      </c>
      <c r="M810" s="7">
        <v>1.3129999999999999</v>
      </c>
    </row>
    <row r="811" spans="6:13" x14ac:dyDescent="0.2">
      <c r="F811" s="7">
        <v>2.7120000000000002</v>
      </c>
      <c r="G811" s="7">
        <v>4.6900000000000004</v>
      </c>
      <c r="K811" s="7">
        <v>0.90200000000000002</v>
      </c>
      <c r="M811" s="7">
        <v>8.7390000000000008</v>
      </c>
    </row>
    <row r="812" spans="6:13" x14ac:dyDescent="0.2">
      <c r="F812" s="7">
        <v>1.2629999999999999</v>
      </c>
      <c r="G812" s="7">
        <v>3.3109999999999999</v>
      </c>
      <c r="K812" s="7">
        <v>6.3979999999999997</v>
      </c>
      <c r="M812" s="7">
        <v>8.6340000000000003</v>
      </c>
    </row>
    <row r="813" spans="6:13" x14ac:dyDescent="0.2">
      <c r="F813" s="7">
        <v>1.409</v>
      </c>
      <c r="G813" s="7">
        <v>0.65</v>
      </c>
      <c r="K813" s="7">
        <v>0.72199999999999998</v>
      </c>
      <c r="M813" s="7">
        <v>2.1040000000000001</v>
      </c>
    </row>
    <row r="814" spans="6:13" x14ac:dyDescent="0.2">
      <c r="F814" s="7">
        <v>1.5409999999999999</v>
      </c>
      <c r="G814" s="7">
        <v>2.4529999999999998</v>
      </c>
      <c r="K814" s="7">
        <v>0.65</v>
      </c>
      <c r="M814" s="7">
        <v>2.1720000000000002</v>
      </c>
    </row>
    <row r="815" spans="6:13" x14ac:dyDescent="0.2">
      <c r="F815" s="7">
        <v>1.2629999999999999</v>
      </c>
      <c r="G815" s="7">
        <v>2.7120000000000002</v>
      </c>
      <c r="K815" s="7">
        <v>1.4870000000000001</v>
      </c>
      <c r="M815" s="7">
        <v>6.3159999999999998</v>
      </c>
    </row>
    <row r="816" spans="6:13" x14ac:dyDescent="0.2">
      <c r="F816" s="7">
        <v>4.8570000000000002</v>
      </c>
      <c r="G816" s="7">
        <v>2.8180000000000001</v>
      </c>
      <c r="K816" s="7">
        <v>0.54100000000000004</v>
      </c>
      <c r="M816" s="7">
        <v>4.9000000000000004</v>
      </c>
    </row>
    <row r="817" spans="6:13" x14ac:dyDescent="0.2">
      <c r="F817" s="7">
        <v>1.613</v>
      </c>
      <c r="G817" s="7">
        <v>2.1789999999999998</v>
      </c>
      <c r="K817" s="7">
        <v>0.65</v>
      </c>
      <c r="M817" s="7">
        <v>3.96</v>
      </c>
    </row>
    <row r="818" spans="6:13" x14ac:dyDescent="0.2">
      <c r="F818" s="7">
        <v>2.0409999999999999</v>
      </c>
      <c r="G818" s="7">
        <v>7.9290000000000003</v>
      </c>
      <c r="K818" s="7">
        <v>1.0820000000000001</v>
      </c>
      <c r="M818" s="7">
        <v>3.1030000000000002</v>
      </c>
    </row>
    <row r="819" spans="6:13" x14ac:dyDescent="0.2">
      <c r="F819" s="7">
        <v>1.0820000000000001</v>
      </c>
      <c r="G819" s="7">
        <v>1.663</v>
      </c>
      <c r="K819" s="7">
        <v>1.0820000000000001</v>
      </c>
      <c r="M819" s="7">
        <v>2.9580000000000002</v>
      </c>
    </row>
    <row r="820" spans="6:13" x14ac:dyDescent="0.2">
      <c r="F820" s="7">
        <v>2.9359999999999999</v>
      </c>
      <c r="G820" s="7">
        <v>3.15</v>
      </c>
      <c r="K820" s="7">
        <v>1.097</v>
      </c>
      <c r="M820" s="7">
        <v>3.972</v>
      </c>
    </row>
    <row r="821" spans="6:13" x14ac:dyDescent="0.2">
      <c r="F821" s="7">
        <v>2.3450000000000002</v>
      </c>
      <c r="G821" s="7">
        <v>1.9510000000000001</v>
      </c>
      <c r="K821" s="7">
        <v>0.74399999999999999</v>
      </c>
      <c r="M821" s="7">
        <v>4.1639999999999997</v>
      </c>
    </row>
    <row r="822" spans="6:13" x14ac:dyDescent="0.2">
      <c r="F822" s="7">
        <v>0.54100000000000004</v>
      </c>
      <c r="G822" s="7">
        <v>1.3740000000000001</v>
      </c>
      <c r="K822" s="7">
        <v>3.63</v>
      </c>
      <c r="M822" s="7">
        <v>3.0019999999999998</v>
      </c>
    </row>
    <row r="823" spans="6:13" x14ac:dyDescent="0.2">
      <c r="F823" s="7">
        <v>0.54100000000000004</v>
      </c>
      <c r="G823" s="7">
        <v>1.02</v>
      </c>
      <c r="K823" s="7">
        <v>3.4460000000000002</v>
      </c>
      <c r="M823" s="7">
        <v>2.73</v>
      </c>
    </row>
    <row r="824" spans="6:13" x14ac:dyDescent="0.2">
      <c r="F824" s="7">
        <v>6.71</v>
      </c>
      <c r="G824" s="7">
        <v>1.613</v>
      </c>
      <c r="K824" s="7">
        <v>2.1720000000000002</v>
      </c>
      <c r="M824" s="7">
        <v>2.1720000000000002</v>
      </c>
    </row>
    <row r="825" spans="6:13" x14ac:dyDescent="0.2">
      <c r="F825" s="7">
        <v>3.2669999999999999</v>
      </c>
      <c r="G825" s="7">
        <v>2.31</v>
      </c>
      <c r="K825" s="7">
        <v>3.4510000000000001</v>
      </c>
      <c r="M825" s="7">
        <v>6.1719999999999997</v>
      </c>
    </row>
    <row r="826" spans="6:13" x14ac:dyDescent="0.2">
      <c r="F826" s="7">
        <v>7.415</v>
      </c>
      <c r="G826" s="7">
        <v>2.73</v>
      </c>
      <c r="K826" s="7">
        <v>3.1909999999999998</v>
      </c>
      <c r="M826" s="7">
        <v>1.804</v>
      </c>
    </row>
    <row r="827" spans="6:13" x14ac:dyDescent="0.2">
      <c r="F827" s="7">
        <v>5.1020000000000003</v>
      </c>
      <c r="G827" s="7">
        <v>5.407</v>
      </c>
      <c r="K827" s="7">
        <v>9.6679999999999993</v>
      </c>
      <c r="M827" s="7">
        <v>3.15</v>
      </c>
    </row>
    <row r="828" spans="6:13" x14ac:dyDescent="0.2">
      <c r="F828" s="7">
        <v>1.804</v>
      </c>
      <c r="G828" s="7">
        <v>5.2679999999999998</v>
      </c>
      <c r="K828" s="7">
        <v>2.7530000000000001</v>
      </c>
      <c r="M828" s="7">
        <v>5.6609999999999996</v>
      </c>
    </row>
    <row r="829" spans="6:13" x14ac:dyDescent="0.2">
      <c r="F829" s="7">
        <v>10.246</v>
      </c>
      <c r="G829" s="7">
        <v>3.6509999999999998</v>
      </c>
      <c r="K829" s="7">
        <v>1.9430000000000001</v>
      </c>
      <c r="M829" s="7">
        <v>3.8559999999999999</v>
      </c>
    </row>
    <row r="830" spans="6:13" x14ac:dyDescent="0.2">
      <c r="F830" s="7">
        <v>0.90200000000000002</v>
      </c>
      <c r="G830" s="7">
        <v>5.1689999999999996</v>
      </c>
      <c r="K830" s="7">
        <v>2.202</v>
      </c>
      <c r="M830" s="7">
        <v>2.9359999999999999</v>
      </c>
    </row>
    <row r="831" spans="6:13" x14ac:dyDescent="0.2">
      <c r="F831" s="7">
        <v>6.1429999999999998</v>
      </c>
      <c r="G831" s="7">
        <v>1.776</v>
      </c>
      <c r="K831" s="7">
        <v>2.165</v>
      </c>
      <c r="M831" s="7">
        <v>2.9079999999999999</v>
      </c>
    </row>
    <row r="832" spans="6:13" x14ac:dyDescent="0.2">
      <c r="F832" s="7">
        <v>2.5510000000000002</v>
      </c>
      <c r="G832" s="7">
        <v>3.8109999999999999</v>
      </c>
      <c r="K832" s="7">
        <v>4.1529999999999996</v>
      </c>
      <c r="M832" s="7">
        <v>1.454</v>
      </c>
    </row>
    <row r="833" spans="6:13" x14ac:dyDescent="0.2">
      <c r="F833" s="7">
        <v>7.0549999999999997</v>
      </c>
      <c r="G833" s="7">
        <v>2.5830000000000002</v>
      </c>
      <c r="K833" s="7">
        <v>1.9510000000000001</v>
      </c>
      <c r="M833" s="7">
        <v>2.8519999999999999</v>
      </c>
    </row>
    <row r="834" spans="6:13" x14ac:dyDescent="0.2">
      <c r="F834" s="7">
        <v>2.73</v>
      </c>
      <c r="G834" s="7">
        <v>4.149</v>
      </c>
      <c r="K834" s="7">
        <v>4.2869999999999999</v>
      </c>
      <c r="M834" s="7">
        <v>2.282</v>
      </c>
    </row>
    <row r="835" spans="6:13" x14ac:dyDescent="0.2">
      <c r="F835" s="7">
        <v>3.0609999999999999</v>
      </c>
      <c r="G835" s="7">
        <v>2.407</v>
      </c>
      <c r="K835" s="7">
        <v>3.2109999999999999</v>
      </c>
      <c r="M835" s="7">
        <v>4.2869999999999999</v>
      </c>
    </row>
    <row r="836" spans="6:13" x14ac:dyDescent="0.2">
      <c r="F836" s="7">
        <v>1.454</v>
      </c>
      <c r="G836" s="7">
        <v>14.25</v>
      </c>
      <c r="K836" s="7">
        <v>1.2749999999999999</v>
      </c>
      <c r="M836" s="7">
        <v>0.54100000000000004</v>
      </c>
    </row>
    <row r="837" spans="6:13" x14ac:dyDescent="0.2">
      <c r="F837" s="7">
        <v>3.2269999999999999</v>
      </c>
      <c r="G837" s="7">
        <v>13.507999999999999</v>
      </c>
      <c r="K837" s="7">
        <v>0.51</v>
      </c>
      <c r="M837" s="7">
        <v>1.804</v>
      </c>
    </row>
    <row r="838" spans="6:13" x14ac:dyDescent="0.2">
      <c r="F838" s="7">
        <v>4.2869999999999999</v>
      </c>
      <c r="G838" s="7">
        <v>4.9889999999999999</v>
      </c>
      <c r="K838" s="7">
        <v>5.2309999999999999</v>
      </c>
      <c r="M838" s="7">
        <v>3.3260000000000001</v>
      </c>
    </row>
    <row r="839" spans="6:13" x14ac:dyDescent="0.2">
      <c r="F839" s="7">
        <v>3.58</v>
      </c>
      <c r="G839" s="7">
        <v>8.6050000000000004</v>
      </c>
      <c r="K839" s="7">
        <v>0.80700000000000005</v>
      </c>
      <c r="M839" s="7">
        <v>1.2629999999999999</v>
      </c>
    </row>
    <row r="840" spans="6:13" x14ac:dyDescent="0.2">
      <c r="F840" s="7">
        <v>2.5830000000000002</v>
      </c>
      <c r="G840" s="7">
        <v>1.4870000000000001</v>
      </c>
      <c r="K840" s="7">
        <v>6.8680000000000003</v>
      </c>
      <c r="M840" s="7">
        <v>1.5409999999999999</v>
      </c>
    </row>
    <row r="841" spans="6:13" x14ac:dyDescent="0.2">
      <c r="F841" s="7">
        <v>7.93</v>
      </c>
      <c r="G841" s="7">
        <v>1.552</v>
      </c>
      <c r="K841" s="7">
        <v>6.569</v>
      </c>
      <c r="M841" s="7">
        <v>3.6520000000000001</v>
      </c>
    </row>
    <row r="842" spans="6:13" x14ac:dyDescent="0.2">
      <c r="F842" s="7">
        <v>3.8849999999999998</v>
      </c>
      <c r="G842" s="7">
        <v>1.454</v>
      </c>
      <c r="K842" s="7">
        <v>1.052</v>
      </c>
      <c r="M842" s="7">
        <v>2.282</v>
      </c>
    </row>
    <row r="843" spans="6:13" x14ac:dyDescent="0.2">
      <c r="F843" s="7">
        <v>4.0330000000000004</v>
      </c>
      <c r="G843" s="7">
        <v>3.2109999999999999</v>
      </c>
      <c r="K843" s="7">
        <v>0.90200000000000002</v>
      </c>
      <c r="M843" s="7">
        <v>1.2749999999999999</v>
      </c>
    </row>
    <row r="844" spans="6:13" x14ac:dyDescent="0.2">
      <c r="F844" s="7">
        <v>2.5510000000000002</v>
      </c>
      <c r="G844" s="7">
        <v>5.4139999999999997</v>
      </c>
      <c r="K844" s="7">
        <v>0.54100000000000004</v>
      </c>
      <c r="M844" s="7">
        <v>3.4460000000000002</v>
      </c>
    </row>
    <row r="845" spans="6:13" x14ac:dyDescent="0.2">
      <c r="F845" s="7">
        <v>2.1110000000000002</v>
      </c>
      <c r="G845" s="7">
        <v>2.0169999999999999</v>
      </c>
      <c r="K845" s="7">
        <v>1.839</v>
      </c>
      <c r="M845" s="7">
        <v>0.65</v>
      </c>
    </row>
    <row r="846" spans="6:13" x14ac:dyDescent="0.2">
      <c r="F846" s="7">
        <v>1.883</v>
      </c>
      <c r="G846" s="7">
        <v>4.5419999999999998</v>
      </c>
      <c r="K846" s="7">
        <v>0.72199999999999998</v>
      </c>
      <c r="M846" s="7">
        <v>2.681</v>
      </c>
    </row>
    <row r="847" spans="6:13" x14ac:dyDescent="0.2">
      <c r="F847" s="7">
        <v>5.7750000000000004</v>
      </c>
      <c r="G847" s="7">
        <v>3.887</v>
      </c>
      <c r="K847" s="7">
        <v>2.31</v>
      </c>
      <c r="M847" s="7">
        <v>2.9750000000000001</v>
      </c>
    </row>
    <row r="848" spans="6:13" x14ac:dyDescent="0.2">
      <c r="F848" s="7">
        <v>2.6629999999999998</v>
      </c>
      <c r="G848" s="7">
        <v>1.052</v>
      </c>
      <c r="K848" s="7">
        <v>3.0019999999999998</v>
      </c>
      <c r="M848" s="7">
        <v>1.2629999999999999</v>
      </c>
    </row>
    <row r="849" spans="6:13" x14ac:dyDescent="0.2">
      <c r="F849" s="7">
        <v>0.90200000000000002</v>
      </c>
      <c r="G849" s="7">
        <v>0.80700000000000005</v>
      </c>
      <c r="K849" s="7">
        <v>0.90200000000000002</v>
      </c>
      <c r="M849" s="7">
        <v>0.54100000000000004</v>
      </c>
    </row>
    <row r="850" spans="6:13" x14ac:dyDescent="0.2">
      <c r="F850" s="7">
        <v>3.96</v>
      </c>
      <c r="G850" s="7">
        <v>1.613</v>
      </c>
      <c r="K850" s="7">
        <v>1.3740000000000001</v>
      </c>
      <c r="M850" s="7">
        <v>5.6180000000000003</v>
      </c>
    </row>
    <row r="851" spans="6:13" x14ac:dyDescent="0.2">
      <c r="F851" s="7">
        <v>1.454</v>
      </c>
      <c r="G851" s="7">
        <v>1.4870000000000001</v>
      </c>
      <c r="K851" s="7">
        <v>1.5409999999999999</v>
      </c>
      <c r="M851" s="7">
        <v>3.427</v>
      </c>
    </row>
    <row r="852" spans="6:13" x14ac:dyDescent="0.2">
      <c r="F852" s="7">
        <v>2.427</v>
      </c>
      <c r="G852" s="7">
        <v>3.0019999999999998</v>
      </c>
      <c r="K852" s="7">
        <v>13.403</v>
      </c>
      <c r="M852" s="7">
        <v>1.613</v>
      </c>
    </row>
    <row r="853" spans="6:13" x14ac:dyDescent="0.2">
      <c r="F853" s="7">
        <v>2.5830000000000002</v>
      </c>
      <c r="G853" s="7">
        <v>2.4529999999999998</v>
      </c>
      <c r="K853" s="7">
        <v>5.6609999999999996</v>
      </c>
      <c r="M853" s="7">
        <v>3.1030000000000002</v>
      </c>
    </row>
    <row r="854" spans="6:13" x14ac:dyDescent="0.2">
      <c r="F854" s="7">
        <v>4.3920000000000003</v>
      </c>
      <c r="G854" s="7">
        <v>3.0819999999999999</v>
      </c>
      <c r="K854" s="7">
        <v>3.7879999999999998</v>
      </c>
      <c r="M854" s="7">
        <v>3.3159999999999998</v>
      </c>
    </row>
    <row r="855" spans="6:13" x14ac:dyDescent="0.2">
      <c r="F855" s="7">
        <v>3.3260000000000001</v>
      </c>
      <c r="G855" s="7">
        <v>2.5830000000000002</v>
      </c>
      <c r="K855" s="7">
        <v>2.532</v>
      </c>
      <c r="M855" s="7">
        <v>2.9359999999999999</v>
      </c>
    </row>
    <row r="856" spans="6:13" x14ac:dyDescent="0.2">
      <c r="F856" s="7">
        <v>1.804</v>
      </c>
      <c r="G856" s="7">
        <v>58.204999999999998</v>
      </c>
      <c r="K856" s="7">
        <v>4.149</v>
      </c>
      <c r="M856" s="7">
        <v>7.23</v>
      </c>
    </row>
    <row r="857" spans="6:13" x14ac:dyDescent="0.2">
      <c r="F857" s="7">
        <v>14.263</v>
      </c>
      <c r="G857" s="7">
        <v>5.0830000000000002</v>
      </c>
      <c r="K857" s="7">
        <v>3.8559999999999999</v>
      </c>
      <c r="M857" s="7">
        <v>3.427</v>
      </c>
    </row>
    <row r="858" spans="6:13" x14ac:dyDescent="0.2">
      <c r="F858" s="7">
        <v>3.3260000000000001</v>
      </c>
      <c r="G858" s="7">
        <v>7.3680000000000003</v>
      </c>
      <c r="K858" s="7">
        <v>3.8849999999999998</v>
      </c>
      <c r="M858" s="7">
        <v>1.4430000000000001</v>
      </c>
    </row>
    <row r="859" spans="6:13" x14ac:dyDescent="0.2">
      <c r="F859" s="7">
        <v>2.42</v>
      </c>
      <c r="G859" s="7">
        <v>5.28</v>
      </c>
      <c r="K859" s="7">
        <v>3.8050000000000002</v>
      </c>
      <c r="M859" s="7">
        <v>10.736000000000001</v>
      </c>
    </row>
    <row r="860" spans="6:13" x14ac:dyDescent="0.2">
      <c r="F860" s="7">
        <v>2.9140000000000001</v>
      </c>
      <c r="G860" s="7">
        <v>62.354999999999997</v>
      </c>
      <c r="K860" s="7">
        <v>3.7010000000000001</v>
      </c>
      <c r="M860" s="7">
        <v>1.2629999999999999</v>
      </c>
    </row>
    <row r="861" spans="6:13" x14ac:dyDescent="0.2">
      <c r="F861" s="7">
        <v>1.667</v>
      </c>
      <c r="G861" s="7">
        <v>6.0880000000000001</v>
      </c>
      <c r="K861" s="7">
        <v>3.4780000000000002</v>
      </c>
      <c r="M861" s="7">
        <v>1.984</v>
      </c>
    </row>
    <row r="862" spans="6:13" x14ac:dyDescent="0.2">
      <c r="F862" s="7">
        <v>2.5510000000000002</v>
      </c>
      <c r="G862" s="7">
        <v>2.0409999999999999</v>
      </c>
      <c r="K862" s="7">
        <v>0.76500000000000001</v>
      </c>
      <c r="M862" s="7">
        <v>6.7389999999999999</v>
      </c>
    </row>
    <row r="863" spans="6:13" x14ac:dyDescent="0.2">
      <c r="F863" s="7">
        <v>3.4460000000000002</v>
      </c>
      <c r="G863" s="7">
        <v>1.663</v>
      </c>
      <c r="K863" s="7">
        <v>4.5129999999999999</v>
      </c>
      <c r="M863" s="7">
        <v>12.327</v>
      </c>
    </row>
    <row r="864" spans="6:13" x14ac:dyDescent="0.2">
      <c r="F864" s="7">
        <v>1.3129999999999999</v>
      </c>
      <c r="G864" s="7">
        <v>1.9510000000000001</v>
      </c>
      <c r="K864" s="7">
        <v>3.427</v>
      </c>
      <c r="M864" s="7">
        <v>10.048999999999999</v>
      </c>
    </row>
    <row r="865" spans="6:13" x14ac:dyDescent="0.2">
      <c r="F865" s="7">
        <v>1.21</v>
      </c>
      <c r="G865" s="7">
        <v>1.0820000000000001</v>
      </c>
      <c r="K865" s="7">
        <v>2.7149999999999999</v>
      </c>
      <c r="M865" s="7">
        <v>10.569000000000001</v>
      </c>
    </row>
    <row r="866" spans="6:13" x14ac:dyDescent="0.2">
      <c r="F866" s="7">
        <v>4.87</v>
      </c>
      <c r="G866" s="7">
        <v>2.1789999999999998</v>
      </c>
      <c r="K866" s="7">
        <v>2.601</v>
      </c>
      <c r="M866" s="7">
        <v>16.466000000000001</v>
      </c>
    </row>
    <row r="867" spans="6:13" x14ac:dyDescent="0.2">
      <c r="F867" s="7">
        <v>0.80700000000000005</v>
      </c>
      <c r="G867" s="7">
        <v>2.6629999999999998</v>
      </c>
      <c r="K867" s="7">
        <v>1.21</v>
      </c>
      <c r="M867" s="7">
        <v>8.4329999999999998</v>
      </c>
    </row>
    <row r="868" spans="6:13" x14ac:dyDescent="0.2">
      <c r="F868" s="7">
        <v>2.194</v>
      </c>
      <c r="G868" s="7">
        <v>3.0819999999999999</v>
      </c>
      <c r="K868" s="7">
        <v>3.15</v>
      </c>
      <c r="M868" s="7">
        <v>27.747</v>
      </c>
    </row>
    <row r="869" spans="6:13" x14ac:dyDescent="0.2">
      <c r="F869" s="7">
        <v>1.804</v>
      </c>
      <c r="G869" s="7">
        <v>2.681</v>
      </c>
      <c r="K869" s="7">
        <v>5.7549999999999999</v>
      </c>
      <c r="M869" s="7">
        <v>8.5079999999999991</v>
      </c>
    </row>
    <row r="870" spans="6:13" x14ac:dyDescent="0.2">
      <c r="F870" s="7">
        <v>3.4460000000000002</v>
      </c>
      <c r="G870" s="7">
        <v>1.4870000000000001</v>
      </c>
      <c r="K870" s="7">
        <v>7.0279999999999996</v>
      </c>
      <c r="M870" s="7">
        <v>5.2960000000000003</v>
      </c>
    </row>
    <row r="871" spans="6:13" x14ac:dyDescent="0.2">
      <c r="F871" s="7">
        <v>4.1529999999999996</v>
      </c>
      <c r="G871" s="7">
        <v>3.3889999999999998</v>
      </c>
      <c r="K871" s="7">
        <v>5.2039999999999997</v>
      </c>
      <c r="M871" s="7">
        <v>5.8650000000000002</v>
      </c>
    </row>
    <row r="872" spans="6:13" x14ac:dyDescent="0.2">
      <c r="F872" s="7">
        <v>2.4529999999999998</v>
      </c>
      <c r="G872" s="7">
        <v>6.1040000000000001</v>
      </c>
      <c r="K872" s="7">
        <v>1.3009999999999999</v>
      </c>
      <c r="M872" s="7">
        <v>3.0659999999999998</v>
      </c>
    </row>
    <row r="873" spans="6:13" x14ac:dyDescent="0.2">
      <c r="F873" s="7">
        <v>1.917</v>
      </c>
      <c r="G873" s="7">
        <v>3.5939999999999999</v>
      </c>
      <c r="K873" s="7">
        <v>1.454</v>
      </c>
      <c r="M873" s="7">
        <v>9.1560000000000006</v>
      </c>
    </row>
    <row r="874" spans="6:13" x14ac:dyDescent="0.2">
      <c r="F874" s="7">
        <v>4.9889999999999999</v>
      </c>
      <c r="G874" s="7">
        <v>1.141</v>
      </c>
      <c r="K874" s="7">
        <v>1.776</v>
      </c>
      <c r="M874" s="7">
        <v>6.3319999999999999</v>
      </c>
    </row>
    <row r="875" spans="6:13" x14ac:dyDescent="0.2">
      <c r="F875" s="7">
        <v>1.633</v>
      </c>
      <c r="G875" s="7">
        <v>1.3009999999999999</v>
      </c>
      <c r="K875" s="7">
        <v>2.7589999999999999</v>
      </c>
      <c r="M875" s="7">
        <v>8.8439999999999994</v>
      </c>
    </row>
    <row r="876" spans="6:13" x14ac:dyDescent="0.2">
      <c r="F876" s="7">
        <v>0.92</v>
      </c>
      <c r="G876" s="7">
        <v>35.542999999999999</v>
      </c>
      <c r="K876" s="7">
        <v>2.7120000000000002</v>
      </c>
      <c r="M876" s="7">
        <v>6.024</v>
      </c>
    </row>
    <row r="877" spans="6:13" x14ac:dyDescent="0.2">
      <c r="F877" s="7">
        <v>1.141</v>
      </c>
      <c r="G877" s="7">
        <v>2.9580000000000002</v>
      </c>
      <c r="K877" s="7">
        <v>2.9740000000000002</v>
      </c>
      <c r="M877" s="7">
        <v>11.513</v>
      </c>
    </row>
    <row r="878" spans="6:13" x14ac:dyDescent="0.2">
      <c r="F878" s="7">
        <v>2.5830000000000002</v>
      </c>
      <c r="G878" s="7">
        <v>1.804</v>
      </c>
      <c r="K878" s="7">
        <v>4.9530000000000003</v>
      </c>
      <c r="M878" s="7">
        <v>7.181</v>
      </c>
    </row>
    <row r="879" spans="6:13" x14ac:dyDescent="0.2">
      <c r="F879" s="7">
        <v>1.409</v>
      </c>
      <c r="G879" s="7">
        <v>1.786</v>
      </c>
      <c r="K879" s="7">
        <v>5.9109999999999996</v>
      </c>
      <c r="M879" s="7">
        <v>11.442</v>
      </c>
    </row>
    <row r="880" spans="6:13" x14ac:dyDescent="0.2">
      <c r="F880" s="7">
        <v>3.355</v>
      </c>
      <c r="G880" s="7">
        <v>4.359</v>
      </c>
      <c r="K880" s="7">
        <v>4.1130000000000004</v>
      </c>
      <c r="M880" s="7">
        <v>5.2350000000000003</v>
      </c>
    </row>
    <row r="881" spans="6:13" x14ac:dyDescent="0.2">
      <c r="F881" s="7">
        <v>1.623</v>
      </c>
      <c r="G881" s="7">
        <v>4.8529999999999998</v>
      </c>
      <c r="K881" s="7">
        <v>11.532</v>
      </c>
      <c r="M881" s="7">
        <v>5.5570000000000004</v>
      </c>
    </row>
    <row r="882" spans="6:13" x14ac:dyDescent="0.2">
      <c r="F882" s="7">
        <v>1.613</v>
      </c>
      <c r="G882" s="7">
        <v>2.42</v>
      </c>
      <c r="K882" s="7">
        <v>9.048</v>
      </c>
      <c r="M882" s="7">
        <v>3.1139999999999999</v>
      </c>
    </row>
    <row r="883" spans="6:13" x14ac:dyDescent="0.2">
      <c r="F883" s="7">
        <v>2.6629999999999998</v>
      </c>
      <c r="G883" s="7">
        <v>1.02</v>
      </c>
      <c r="K883" s="7">
        <v>9.6519999999999992</v>
      </c>
      <c r="M883" s="7">
        <v>2.8860000000000001</v>
      </c>
    </row>
    <row r="884" spans="6:13" x14ac:dyDescent="0.2">
      <c r="F884" s="7">
        <v>1.984</v>
      </c>
      <c r="G884" s="7">
        <v>3.3260000000000001</v>
      </c>
      <c r="K884" s="7">
        <v>4.9790000000000001</v>
      </c>
      <c r="M884" s="7">
        <v>6.2220000000000004</v>
      </c>
    </row>
    <row r="885" spans="6:13" x14ac:dyDescent="0.2">
      <c r="F885" s="7">
        <v>2.7120000000000002</v>
      </c>
      <c r="G885" s="7">
        <v>4.9649999999999999</v>
      </c>
      <c r="K885" s="7">
        <v>2.3519999999999999</v>
      </c>
      <c r="M885" s="7">
        <v>4.8470000000000004</v>
      </c>
    </row>
    <row r="886" spans="6:13" x14ac:dyDescent="0.2">
      <c r="F886" s="7">
        <v>2.5830000000000002</v>
      </c>
      <c r="G886" s="7">
        <v>4.8029999999999999</v>
      </c>
      <c r="K886" s="7">
        <v>2.1110000000000002</v>
      </c>
      <c r="M886" s="7">
        <v>2.9359999999999999</v>
      </c>
    </row>
    <row r="887" spans="6:13" x14ac:dyDescent="0.2">
      <c r="F887" s="7">
        <v>2.3450000000000002</v>
      </c>
      <c r="G887" s="7">
        <v>1.3009999999999999</v>
      </c>
      <c r="K887" s="7">
        <v>1.663</v>
      </c>
      <c r="M887" s="7">
        <v>2.681</v>
      </c>
    </row>
    <row r="888" spans="6:13" x14ac:dyDescent="0.2">
      <c r="F888" s="7">
        <v>6.133</v>
      </c>
      <c r="G888" s="7">
        <v>1.613</v>
      </c>
      <c r="K888" s="7">
        <v>1.839</v>
      </c>
      <c r="M888" s="7">
        <v>8.0589999999999993</v>
      </c>
    </row>
    <row r="889" spans="6:13" x14ac:dyDescent="0.2">
      <c r="F889" s="7">
        <v>8.8550000000000004</v>
      </c>
      <c r="G889" s="7">
        <v>1.2629999999999999</v>
      </c>
      <c r="K889" s="7">
        <v>3.9020000000000001</v>
      </c>
      <c r="M889" s="7">
        <v>2.7120000000000002</v>
      </c>
    </row>
    <row r="890" spans="6:13" x14ac:dyDescent="0.2">
      <c r="F890" s="7">
        <v>14.087999999999999</v>
      </c>
      <c r="G890" s="7">
        <v>2.706</v>
      </c>
      <c r="K890" s="7">
        <v>3.4220000000000002</v>
      </c>
      <c r="M890" s="7">
        <v>1.663</v>
      </c>
    </row>
    <row r="891" spans="6:13" x14ac:dyDescent="0.2">
      <c r="F891" s="7">
        <v>15.066000000000001</v>
      </c>
      <c r="G891" s="7">
        <v>0.56999999999999995</v>
      </c>
      <c r="K891" s="7">
        <v>2.8860000000000001</v>
      </c>
      <c r="M891" s="7">
        <v>8.7769999999999992</v>
      </c>
    </row>
    <row r="892" spans="6:13" x14ac:dyDescent="0.2">
      <c r="F892" s="7">
        <v>3.9039999999999999</v>
      </c>
      <c r="G892" s="7">
        <v>8.359</v>
      </c>
      <c r="K892" s="7">
        <v>4.9889999999999999</v>
      </c>
      <c r="M892" s="7">
        <v>2.9790000000000001</v>
      </c>
    </row>
    <row r="893" spans="6:13" x14ac:dyDescent="0.2">
      <c r="F893" s="7">
        <v>7.8609999999999998</v>
      </c>
      <c r="G893" s="7">
        <v>3.0019999999999998</v>
      </c>
      <c r="K893" s="7">
        <v>4.0529999999999999</v>
      </c>
      <c r="M893" s="7">
        <v>3.4460000000000002</v>
      </c>
    </row>
    <row r="894" spans="6:13" x14ac:dyDescent="0.2">
      <c r="F894" s="7">
        <v>3.427</v>
      </c>
      <c r="G894" s="7">
        <v>1.21</v>
      </c>
      <c r="K894" s="7">
        <v>2.9860000000000002</v>
      </c>
      <c r="M894" s="7">
        <v>3.2519999999999998</v>
      </c>
    </row>
    <row r="895" spans="6:13" x14ac:dyDescent="0.2">
      <c r="F895" s="7">
        <v>1.804</v>
      </c>
      <c r="G895" s="7">
        <v>3.0019999999999998</v>
      </c>
      <c r="K895" s="7">
        <v>2.282</v>
      </c>
      <c r="M895" s="7">
        <v>2.8860000000000001</v>
      </c>
    </row>
    <row r="896" spans="6:13" x14ac:dyDescent="0.2">
      <c r="F896" s="7">
        <v>4.5389999999999997</v>
      </c>
      <c r="G896" s="7">
        <v>1.21</v>
      </c>
      <c r="K896" s="7">
        <v>6.2510000000000003</v>
      </c>
      <c r="M896" s="7">
        <v>6.0750000000000002</v>
      </c>
    </row>
    <row r="897" spans="6:13" x14ac:dyDescent="0.2">
      <c r="F897" s="7">
        <v>2.6259999999999999</v>
      </c>
      <c r="G897" s="7">
        <v>1.5409999999999999</v>
      </c>
      <c r="K897" s="7">
        <v>0.90200000000000002</v>
      </c>
      <c r="M897" s="7">
        <v>8.6549999999999994</v>
      </c>
    </row>
    <row r="898" spans="6:13" x14ac:dyDescent="0.2">
      <c r="F898" s="7">
        <v>2.7530000000000001</v>
      </c>
      <c r="G898" s="7">
        <v>2.2599999999999998</v>
      </c>
      <c r="K898" s="7">
        <v>4.7619999999999996</v>
      </c>
      <c r="M898" s="7">
        <v>11.795999999999999</v>
      </c>
    </row>
    <row r="899" spans="6:13" x14ac:dyDescent="0.2">
      <c r="F899" s="7">
        <v>2.823</v>
      </c>
      <c r="G899" s="7">
        <v>2.7589999999999999</v>
      </c>
      <c r="K899" s="7">
        <v>5.2430000000000003</v>
      </c>
      <c r="M899" s="7">
        <v>7.181</v>
      </c>
    </row>
    <row r="900" spans="6:13" x14ac:dyDescent="0.2">
      <c r="F900" s="7">
        <v>2.706</v>
      </c>
      <c r="G900" s="7">
        <v>1.992</v>
      </c>
      <c r="K900" s="7">
        <v>0.54100000000000004</v>
      </c>
      <c r="M900" s="7">
        <v>4.1950000000000003</v>
      </c>
    </row>
    <row r="901" spans="6:13" x14ac:dyDescent="0.2">
      <c r="F901" s="7">
        <v>2.5249999999999999</v>
      </c>
      <c r="G901" s="7">
        <v>1.804</v>
      </c>
      <c r="K901" s="7">
        <v>5.7519999999999998</v>
      </c>
      <c r="M901" s="7">
        <v>2.9359999999999999</v>
      </c>
    </row>
    <row r="902" spans="6:13" x14ac:dyDescent="0.2">
      <c r="F902" s="7">
        <v>0.74399999999999999</v>
      </c>
      <c r="G902" s="7">
        <v>1.0820000000000001</v>
      </c>
      <c r="K902" s="7">
        <v>3.6960000000000002</v>
      </c>
      <c r="M902" s="7">
        <v>5.0789999999999997</v>
      </c>
    </row>
    <row r="903" spans="6:13" x14ac:dyDescent="0.2">
      <c r="F903" s="7">
        <v>2.8519999999999999</v>
      </c>
      <c r="G903" s="7">
        <v>0.92</v>
      </c>
      <c r="K903" s="7">
        <v>1.804</v>
      </c>
      <c r="M903" s="7">
        <v>7.0439999999999996</v>
      </c>
    </row>
    <row r="904" spans="6:13" x14ac:dyDescent="0.2">
      <c r="F904" s="7">
        <v>2.2599999999999998</v>
      </c>
      <c r="G904" s="7">
        <v>3.5459999999999998</v>
      </c>
      <c r="K904" s="7">
        <v>3.3889999999999998</v>
      </c>
      <c r="M904" s="7">
        <v>1.839</v>
      </c>
    </row>
    <row r="905" spans="6:13" x14ac:dyDescent="0.2">
      <c r="F905" s="7">
        <v>7.38</v>
      </c>
      <c r="G905" s="7">
        <v>1.804</v>
      </c>
      <c r="K905" s="7">
        <v>1.623</v>
      </c>
      <c r="M905" s="7">
        <v>9.8019999999999996</v>
      </c>
    </row>
    <row r="906" spans="6:13" x14ac:dyDescent="0.2">
      <c r="F906" s="7">
        <v>2.9079999999999999</v>
      </c>
      <c r="G906" s="7">
        <v>1.804</v>
      </c>
      <c r="K906" s="7">
        <v>2.194</v>
      </c>
      <c r="M906" s="7">
        <v>6.23</v>
      </c>
    </row>
    <row r="907" spans="6:13" x14ac:dyDescent="0.2">
      <c r="F907" s="7">
        <v>3.2669999999999999</v>
      </c>
      <c r="G907" s="7">
        <v>7.4020000000000001</v>
      </c>
      <c r="K907" s="7">
        <v>6.1539999999999999</v>
      </c>
      <c r="M907" s="7">
        <v>10.090999999999999</v>
      </c>
    </row>
    <row r="908" spans="6:13" x14ac:dyDescent="0.2">
      <c r="F908" s="7">
        <v>2.165</v>
      </c>
      <c r="G908" s="7">
        <v>3.3260000000000001</v>
      </c>
      <c r="K908" s="7">
        <v>5.5949999999999998</v>
      </c>
      <c r="M908" s="7">
        <v>14.14</v>
      </c>
    </row>
    <row r="909" spans="6:13" x14ac:dyDescent="0.2">
      <c r="F909" s="7">
        <v>2.512</v>
      </c>
      <c r="G909" s="7">
        <v>3.544</v>
      </c>
      <c r="K909" s="7">
        <v>7.1150000000000002</v>
      </c>
      <c r="M909" s="7">
        <v>19.899999999999999</v>
      </c>
    </row>
    <row r="910" spans="6:13" x14ac:dyDescent="0.2">
      <c r="F910" s="7">
        <v>2.8919999999999999</v>
      </c>
      <c r="G910" s="7">
        <v>0.56999999999999995</v>
      </c>
      <c r="K910" s="7">
        <v>5.5179999999999998</v>
      </c>
      <c r="M910" s="7">
        <v>10.282999999999999</v>
      </c>
    </row>
    <row r="911" spans="6:13" x14ac:dyDescent="0.2">
      <c r="F911" s="7">
        <v>3.0659999999999998</v>
      </c>
      <c r="G911" s="7">
        <v>2.0169999999999999</v>
      </c>
      <c r="K911" s="7">
        <v>2.681</v>
      </c>
      <c r="M911" s="7">
        <v>3.972</v>
      </c>
    </row>
    <row r="912" spans="6:13" x14ac:dyDescent="0.2">
      <c r="F912" s="7">
        <v>7.226</v>
      </c>
      <c r="G912" s="7">
        <v>1.0820000000000001</v>
      </c>
      <c r="K912" s="7">
        <v>0.80700000000000005</v>
      </c>
      <c r="M912" s="7">
        <v>3.835</v>
      </c>
    </row>
    <row r="913" spans="6:13" x14ac:dyDescent="0.2">
      <c r="F913" s="7">
        <v>1.984</v>
      </c>
      <c r="G913" s="7">
        <v>2.2959999999999998</v>
      </c>
      <c r="K913" s="7">
        <v>7.2370000000000001</v>
      </c>
      <c r="M913" s="7">
        <v>1.7110000000000001</v>
      </c>
    </row>
    <row r="914" spans="6:13" x14ac:dyDescent="0.2">
      <c r="F914" s="7">
        <v>2.0569999999999999</v>
      </c>
      <c r="G914" s="7">
        <v>1.2629999999999999</v>
      </c>
      <c r="K914" s="7">
        <v>2.31</v>
      </c>
      <c r="M914" s="7">
        <v>9.9220000000000006</v>
      </c>
    </row>
    <row r="915" spans="6:13" x14ac:dyDescent="0.2">
      <c r="F915" s="7">
        <v>3.1549999999999998</v>
      </c>
      <c r="G915" s="7">
        <v>2.2309999999999999</v>
      </c>
      <c r="K915" s="7">
        <v>1.776</v>
      </c>
      <c r="M915" s="7">
        <v>1.4430000000000001</v>
      </c>
    </row>
    <row r="916" spans="6:13" x14ac:dyDescent="0.2">
      <c r="F916" s="7">
        <v>7.4290000000000003</v>
      </c>
      <c r="G916" s="7">
        <v>1.7110000000000001</v>
      </c>
      <c r="K916" s="7">
        <v>4.5990000000000002</v>
      </c>
      <c r="M916" s="7">
        <v>4.9429999999999996</v>
      </c>
    </row>
    <row r="917" spans="6:13" x14ac:dyDescent="0.2">
      <c r="F917" s="7">
        <v>1.9510000000000001</v>
      </c>
      <c r="G917" s="7">
        <v>2.73</v>
      </c>
      <c r="K917" s="7">
        <v>5.165</v>
      </c>
      <c r="M917" s="7">
        <v>3.0720000000000001</v>
      </c>
    </row>
    <row r="918" spans="6:13" x14ac:dyDescent="0.2">
      <c r="F918" s="7">
        <v>2.282</v>
      </c>
      <c r="G918" s="7">
        <v>1.4430000000000001</v>
      </c>
      <c r="K918" s="7">
        <v>7.0439999999999996</v>
      </c>
      <c r="M918" s="7">
        <v>2.9580000000000002</v>
      </c>
    </row>
    <row r="919" spans="6:13" x14ac:dyDescent="0.2">
      <c r="F919" s="7">
        <v>1.857</v>
      </c>
      <c r="G919" s="7">
        <v>2.681</v>
      </c>
      <c r="K919" s="7">
        <v>15.500999999999999</v>
      </c>
      <c r="M919" s="7">
        <v>5.1079999999999997</v>
      </c>
    </row>
    <row r="920" spans="6:13" x14ac:dyDescent="0.2">
      <c r="F920" s="7">
        <v>5.056</v>
      </c>
      <c r="G920" s="7">
        <v>3.835</v>
      </c>
      <c r="K920" s="7">
        <v>21.667999999999999</v>
      </c>
      <c r="M920" s="7">
        <v>3.956</v>
      </c>
    </row>
    <row r="921" spans="6:13" x14ac:dyDescent="0.2">
      <c r="F921" s="7">
        <v>1.552</v>
      </c>
      <c r="G921" s="7">
        <v>3.2519999999999998</v>
      </c>
      <c r="K921" s="7">
        <v>9.5709999999999997</v>
      </c>
      <c r="M921" s="7">
        <v>2.2599999999999998</v>
      </c>
    </row>
    <row r="922" spans="6:13" x14ac:dyDescent="0.2">
      <c r="F922" s="7">
        <v>3.5939999999999999</v>
      </c>
      <c r="G922" s="7">
        <v>0.92</v>
      </c>
      <c r="K922" s="7">
        <v>2.3450000000000002</v>
      </c>
      <c r="M922" s="7">
        <v>1.097</v>
      </c>
    </row>
    <row r="923" spans="6:13" x14ac:dyDescent="0.2">
      <c r="F923" s="7">
        <v>7.5839999999999996</v>
      </c>
      <c r="G923" s="7">
        <v>2.6339999999999999</v>
      </c>
      <c r="K923" s="7">
        <v>5.1020000000000003</v>
      </c>
      <c r="M923" s="7">
        <v>0.72199999999999998</v>
      </c>
    </row>
    <row r="924" spans="6:13" x14ac:dyDescent="0.2">
      <c r="F924" s="7">
        <v>3.4460000000000002</v>
      </c>
      <c r="G924" s="7">
        <v>1.776</v>
      </c>
      <c r="K924" s="7">
        <v>22.015000000000001</v>
      </c>
      <c r="M924" s="7">
        <v>0.72199999999999998</v>
      </c>
    </row>
    <row r="925" spans="6:13" x14ac:dyDescent="0.2">
      <c r="F925" s="7">
        <v>1.839</v>
      </c>
      <c r="G925" s="7">
        <v>1.8129999999999999</v>
      </c>
      <c r="K925" s="7">
        <v>20.105</v>
      </c>
      <c r="M925" s="7">
        <v>1.155</v>
      </c>
    </row>
    <row r="926" spans="6:13" x14ac:dyDescent="0.2">
      <c r="F926" s="7">
        <v>3.4460000000000002</v>
      </c>
      <c r="G926" s="7">
        <v>1.3129999999999999</v>
      </c>
      <c r="K926" s="7">
        <v>8.5009999999999994</v>
      </c>
      <c r="M926" s="7">
        <v>1.552</v>
      </c>
    </row>
    <row r="927" spans="6:13" x14ac:dyDescent="0.2">
      <c r="F927" s="7">
        <v>3.7149999999999999</v>
      </c>
      <c r="G927" s="7">
        <v>1.839</v>
      </c>
      <c r="K927" s="7">
        <v>3.3889999999999998</v>
      </c>
      <c r="M927" s="7">
        <v>2.4529999999999998</v>
      </c>
    </row>
    <row r="928" spans="6:13" x14ac:dyDescent="0.2">
      <c r="F928" s="7">
        <v>4.1840000000000002</v>
      </c>
      <c r="G928" s="7">
        <v>1.3009999999999999</v>
      </c>
      <c r="K928" s="7">
        <v>6.7770000000000001</v>
      </c>
      <c r="M928" s="7">
        <v>6.7030000000000003</v>
      </c>
    </row>
    <row r="929" spans="6:13" x14ac:dyDescent="0.2">
      <c r="F929" s="7">
        <v>7.5110000000000001</v>
      </c>
      <c r="G929" s="7">
        <v>2.1110000000000002</v>
      </c>
      <c r="K929" s="7">
        <v>1.4870000000000001</v>
      </c>
      <c r="M929" s="7">
        <v>5.4580000000000002</v>
      </c>
    </row>
    <row r="930" spans="6:13" x14ac:dyDescent="0.2">
      <c r="F930" s="7">
        <v>4.6900000000000004</v>
      </c>
      <c r="G930" s="7">
        <v>2.9079999999999999</v>
      </c>
      <c r="K930" s="7">
        <v>1.2749999999999999</v>
      </c>
      <c r="M930" s="7">
        <v>3.0609999999999999</v>
      </c>
    </row>
    <row r="931" spans="6:13" x14ac:dyDescent="0.2">
      <c r="F931" s="7">
        <v>3.1850000000000001</v>
      </c>
      <c r="G931" s="7">
        <v>1.992</v>
      </c>
      <c r="K931" s="7">
        <v>5.2110000000000003</v>
      </c>
      <c r="M931" s="7">
        <v>4.883</v>
      </c>
    </row>
    <row r="932" spans="6:13" x14ac:dyDescent="0.2">
      <c r="F932" s="7">
        <v>3.0720000000000001</v>
      </c>
      <c r="G932" s="7">
        <v>5.1790000000000003</v>
      </c>
      <c r="K932" s="7">
        <v>14.359</v>
      </c>
      <c r="M932" s="7">
        <v>1.663</v>
      </c>
    </row>
    <row r="933" spans="6:13" x14ac:dyDescent="0.2">
      <c r="F933" s="7">
        <v>1.3740000000000001</v>
      </c>
      <c r="G933" s="7">
        <v>1.5409999999999999</v>
      </c>
      <c r="K933" s="7">
        <v>2.202</v>
      </c>
      <c r="M933" s="7">
        <v>2.282</v>
      </c>
    </row>
    <row r="934" spans="6:13" x14ac:dyDescent="0.2">
      <c r="F934" s="7">
        <v>2.282</v>
      </c>
      <c r="G934" s="7">
        <v>3.6520000000000001</v>
      </c>
      <c r="K934" s="7">
        <v>1.409</v>
      </c>
      <c r="M934" s="7">
        <v>2.7589999999999999</v>
      </c>
    </row>
    <row r="935" spans="6:13" x14ac:dyDescent="0.2">
      <c r="F935" s="7">
        <v>1.097</v>
      </c>
      <c r="G935" s="7">
        <v>7.5780000000000003</v>
      </c>
      <c r="K935" s="7">
        <v>5.1429999999999998</v>
      </c>
      <c r="M935" s="7">
        <v>1.0820000000000001</v>
      </c>
    </row>
    <row r="936" spans="6:13" x14ac:dyDescent="0.2">
      <c r="F936" s="7">
        <v>2.6629999999999998</v>
      </c>
      <c r="G936" s="7">
        <v>3.6520000000000001</v>
      </c>
      <c r="K936" s="7">
        <v>1.4430000000000001</v>
      </c>
      <c r="M936" s="7">
        <v>4.4619999999999997</v>
      </c>
    </row>
    <row r="937" spans="6:13" x14ac:dyDescent="0.2">
      <c r="F937" s="7">
        <v>3.766</v>
      </c>
      <c r="G937" s="7">
        <v>33.935000000000002</v>
      </c>
      <c r="K937" s="7">
        <v>2.3140000000000001</v>
      </c>
      <c r="M937" s="7">
        <v>15.086</v>
      </c>
    </row>
    <row r="938" spans="6:13" x14ac:dyDescent="0.2">
      <c r="F938" s="7">
        <v>3.7919999999999998</v>
      </c>
      <c r="G938" s="7">
        <v>1.3129999999999999</v>
      </c>
      <c r="K938" s="7">
        <v>5.8810000000000002</v>
      </c>
      <c r="M938" s="7">
        <v>0.97099999999999997</v>
      </c>
    </row>
    <row r="939" spans="6:13" x14ac:dyDescent="0.2">
      <c r="F939" s="7">
        <v>3.7879999999999998</v>
      </c>
      <c r="G939" s="7">
        <v>1.052</v>
      </c>
      <c r="K939" s="7">
        <v>3.012</v>
      </c>
      <c r="M939" s="7">
        <v>6.2510000000000003</v>
      </c>
    </row>
    <row r="940" spans="6:13" x14ac:dyDescent="0.2">
      <c r="F940" s="7">
        <v>8.7249999999999996</v>
      </c>
      <c r="G940" s="7">
        <v>7.53</v>
      </c>
      <c r="K940" s="7">
        <v>10.105</v>
      </c>
      <c r="M940" s="7">
        <v>5.8170000000000002</v>
      </c>
    </row>
    <row r="941" spans="6:13" x14ac:dyDescent="0.2">
      <c r="F941" s="7">
        <v>2.8919999999999999</v>
      </c>
      <c r="G941" s="7">
        <v>0.97099999999999997</v>
      </c>
      <c r="K941" s="7">
        <v>7.0220000000000002</v>
      </c>
      <c r="M941" s="7">
        <v>7.016</v>
      </c>
    </row>
    <row r="942" spans="6:13" x14ac:dyDescent="0.2">
      <c r="F942" s="7">
        <v>3.403</v>
      </c>
      <c r="G942" s="7">
        <v>3.024</v>
      </c>
      <c r="K942" s="7">
        <v>3.6080000000000001</v>
      </c>
      <c r="M942" s="7">
        <v>6.3</v>
      </c>
    </row>
    <row r="943" spans="6:13" x14ac:dyDescent="0.2">
      <c r="F943" s="7">
        <v>4.3369999999999997</v>
      </c>
      <c r="G943" s="7">
        <v>2.8</v>
      </c>
      <c r="K943" s="7">
        <v>18.780999999999999</v>
      </c>
      <c r="M943" s="7">
        <v>3.6789999999999998</v>
      </c>
    </row>
    <row r="944" spans="6:13" x14ac:dyDescent="0.2">
      <c r="F944" s="7">
        <v>4.4619999999999997</v>
      </c>
      <c r="G944" s="7">
        <v>3.6080000000000001</v>
      </c>
      <c r="K944" s="7">
        <v>2.706</v>
      </c>
      <c r="M944" s="7">
        <v>3.4860000000000002</v>
      </c>
    </row>
    <row r="945" spans="6:13" x14ac:dyDescent="0.2">
      <c r="F945" s="7">
        <v>8.8819999999999997</v>
      </c>
      <c r="G945" s="7">
        <v>3.2109999999999999</v>
      </c>
      <c r="K945" s="7">
        <v>15.468</v>
      </c>
      <c r="M945" s="7">
        <v>2.5510000000000002</v>
      </c>
    </row>
    <row r="946" spans="6:13" x14ac:dyDescent="0.2">
      <c r="F946" s="7">
        <v>6.2919999999999998</v>
      </c>
      <c r="G946" s="7">
        <v>2.7589999999999999</v>
      </c>
      <c r="K946" s="7">
        <v>1.21</v>
      </c>
      <c r="M946" s="7">
        <v>1.21</v>
      </c>
    </row>
    <row r="947" spans="6:13" x14ac:dyDescent="0.2">
      <c r="F947" s="7">
        <v>3.3889999999999998</v>
      </c>
      <c r="G947" s="7">
        <v>5.6470000000000002</v>
      </c>
      <c r="K947" s="7">
        <v>0.72199999999999998</v>
      </c>
      <c r="M947" s="7">
        <v>1.2629999999999999</v>
      </c>
    </row>
    <row r="948" spans="6:13" x14ac:dyDescent="0.2">
      <c r="F948" s="7">
        <v>6.6369999999999996</v>
      </c>
      <c r="G948" s="7">
        <v>3.6080000000000001</v>
      </c>
      <c r="K948" s="7">
        <v>9.1359999999999992</v>
      </c>
      <c r="M948" s="7">
        <v>2.706</v>
      </c>
    </row>
    <row r="949" spans="6:13" x14ac:dyDescent="0.2">
      <c r="F949" s="7">
        <v>2.5640000000000001</v>
      </c>
      <c r="G949" s="7">
        <v>5.2030000000000003</v>
      </c>
      <c r="K949" s="7">
        <v>17.411000000000001</v>
      </c>
      <c r="M949" s="7">
        <v>5.7640000000000002</v>
      </c>
    </row>
    <row r="950" spans="6:13" x14ac:dyDescent="0.2">
      <c r="F950" s="7">
        <v>4.7210000000000001</v>
      </c>
      <c r="G950" s="7">
        <v>2.5830000000000002</v>
      </c>
      <c r="K950" s="7">
        <v>2.601</v>
      </c>
      <c r="M950" s="7">
        <v>6.7990000000000004</v>
      </c>
    </row>
    <row r="951" spans="6:13" x14ac:dyDescent="0.2">
      <c r="F951" s="7">
        <v>2.9860000000000002</v>
      </c>
      <c r="G951" s="7">
        <v>21.582999999999998</v>
      </c>
      <c r="K951" s="7">
        <v>5.5709999999999997</v>
      </c>
      <c r="M951" s="7">
        <v>2.5059999999999998</v>
      </c>
    </row>
    <row r="952" spans="6:13" x14ac:dyDescent="0.2">
      <c r="F952" s="7">
        <v>2.3519999999999999</v>
      </c>
      <c r="G952" s="7">
        <v>4.8570000000000002</v>
      </c>
      <c r="K952" s="7">
        <v>2.681</v>
      </c>
      <c r="M952" s="7">
        <v>5.4260000000000002</v>
      </c>
    </row>
    <row r="953" spans="6:13" x14ac:dyDescent="0.2">
      <c r="F953" s="7">
        <v>1.857</v>
      </c>
      <c r="G953" s="7">
        <v>3.2269999999999999</v>
      </c>
      <c r="K953" s="7">
        <v>9.7620000000000005</v>
      </c>
      <c r="M953" s="7">
        <v>1.839</v>
      </c>
    </row>
    <row r="954" spans="6:13" x14ac:dyDescent="0.2">
      <c r="F954" s="7">
        <v>1.857</v>
      </c>
      <c r="G954" s="7">
        <v>3.8940000000000001</v>
      </c>
      <c r="K954" s="7">
        <v>3.9020000000000001</v>
      </c>
      <c r="M954" s="7">
        <v>1.155</v>
      </c>
    </row>
    <row r="955" spans="6:13" x14ac:dyDescent="0.2">
      <c r="F955" s="7">
        <v>1.2629999999999999</v>
      </c>
      <c r="G955" s="7">
        <v>10.746</v>
      </c>
      <c r="K955" s="7">
        <v>1.623</v>
      </c>
      <c r="M955" s="7">
        <v>3.4460000000000002</v>
      </c>
    </row>
    <row r="956" spans="6:13" x14ac:dyDescent="0.2">
      <c r="F956" s="7">
        <v>6.71</v>
      </c>
      <c r="G956" s="7">
        <v>9.6539999999999999</v>
      </c>
      <c r="K956" s="7">
        <v>1.5409999999999999</v>
      </c>
      <c r="M956" s="7">
        <v>2.7530000000000001</v>
      </c>
    </row>
    <row r="957" spans="6:13" x14ac:dyDescent="0.2">
      <c r="F957" s="7">
        <v>5.8170000000000002</v>
      </c>
      <c r="G957" s="7">
        <v>2.427</v>
      </c>
      <c r="K957" s="7">
        <v>4.7930000000000001</v>
      </c>
      <c r="M957" s="7">
        <v>2.3519999999999999</v>
      </c>
    </row>
    <row r="958" spans="6:13" x14ac:dyDescent="0.2">
      <c r="F958" s="7">
        <v>1.4870000000000001</v>
      </c>
      <c r="G958" s="7">
        <v>5.867</v>
      </c>
      <c r="K958" s="7">
        <v>3.835</v>
      </c>
      <c r="M958" s="7">
        <v>3.2519999999999998</v>
      </c>
    </row>
    <row r="959" spans="6:13" x14ac:dyDescent="0.2">
      <c r="F959" s="7">
        <v>7.0720000000000001</v>
      </c>
      <c r="G959" s="7">
        <v>5.0659999999999998</v>
      </c>
      <c r="K959" s="7">
        <v>1.2629999999999999</v>
      </c>
      <c r="M959" s="7">
        <v>0.90200000000000002</v>
      </c>
    </row>
    <row r="960" spans="6:13" x14ac:dyDescent="0.2">
      <c r="F960" s="7">
        <v>2.1720000000000002</v>
      </c>
      <c r="G960" s="7">
        <v>6.3390000000000004</v>
      </c>
      <c r="K960" s="7">
        <v>7.4539999999999997</v>
      </c>
      <c r="M960" s="7">
        <v>1.454</v>
      </c>
    </row>
    <row r="961" spans="6:13" x14ac:dyDescent="0.2">
      <c r="F961" s="7">
        <v>1.454</v>
      </c>
      <c r="G961" s="7">
        <v>3.8220000000000001</v>
      </c>
      <c r="K961" s="7">
        <v>3.4460000000000002</v>
      </c>
      <c r="M961" s="7">
        <v>1.857</v>
      </c>
    </row>
    <row r="962" spans="6:13" x14ac:dyDescent="0.2">
      <c r="F962" s="7">
        <v>5.8419999999999996</v>
      </c>
      <c r="G962" s="7">
        <v>1.804</v>
      </c>
      <c r="K962" s="7">
        <v>3.4319999999999999</v>
      </c>
      <c r="M962" s="7">
        <v>1.21</v>
      </c>
    </row>
    <row r="963" spans="6:13" x14ac:dyDescent="0.2">
      <c r="F963" s="7">
        <v>1.776</v>
      </c>
      <c r="G963" s="7">
        <v>2.8</v>
      </c>
      <c r="K963" s="7">
        <v>7.6150000000000002</v>
      </c>
      <c r="M963" s="7">
        <v>1.804</v>
      </c>
    </row>
    <row r="964" spans="6:13" x14ac:dyDescent="0.2">
      <c r="F964" s="7">
        <v>2.5249999999999999</v>
      </c>
      <c r="G964" s="7">
        <v>1.409</v>
      </c>
      <c r="K964" s="7">
        <v>1.21</v>
      </c>
      <c r="M964" s="7">
        <v>4.5519999999999996</v>
      </c>
    </row>
    <row r="965" spans="6:13" x14ac:dyDescent="0.2">
      <c r="F965" s="7">
        <v>4.7350000000000003</v>
      </c>
      <c r="G965" s="7">
        <v>4.0540000000000003</v>
      </c>
      <c r="K965" s="7">
        <v>1.917</v>
      </c>
      <c r="M965" s="7">
        <v>5.6</v>
      </c>
    </row>
    <row r="966" spans="6:13" x14ac:dyDescent="0.2">
      <c r="F966" s="7">
        <v>1.839</v>
      </c>
      <c r="G966" s="7">
        <v>0.56999999999999995</v>
      </c>
      <c r="K966" s="7">
        <v>0.80700000000000005</v>
      </c>
      <c r="M966" s="7">
        <v>1.992</v>
      </c>
    </row>
    <row r="967" spans="6:13" x14ac:dyDescent="0.2">
      <c r="F967" s="7">
        <v>2.9079999999999999</v>
      </c>
      <c r="G967" s="7">
        <v>5.1340000000000003</v>
      </c>
      <c r="K967" s="7">
        <v>4.8570000000000002</v>
      </c>
      <c r="M967" s="7">
        <v>1.409</v>
      </c>
    </row>
    <row r="968" spans="6:13" x14ac:dyDescent="0.2">
      <c r="F968" s="7">
        <v>9.0280000000000005</v>
      </c>
      <c r="G968" s="7">
        <v>3.8730000000000002</v>
      </c>
      <c r="K968" s="7">
        <v>5.1079999999999997</v>
      </c>
      <c r="M968" s="7">
        <v>0.90200000000000002</v>
      </c>
    </row>
    <row r="969" spans="6:13" x14ac:dyDescent="0.2">
      <c r="F969" s="7">
        <v>5.468</v>
      </c>
      <c r="G969" s="7">
        <v>6.5339999999999998</v>
      </c>
      <c r="K969" s="7">
        <v>3.6520000000000001</v>
      </c>
      <c r="M969" s="7">
        <v>3.2469999999999999</v>
      </c>
    </row>
    <row r="970" spans="6:13" x14ac:dyDescent="0.2">
      <c r="F970" s="7">
        <v>3.0609999999999999</v>
      </c>
      <c r="G970" s="7">
        <v>3.766</v>
      </c>
      <c r="K970" s="7">
        <v>1.804</v>
      </c>
      <c r="M970" s="7">
        <v>1.786</v>
      </c>
    </row>
    <row r="971" spans="6:13" x14ac:dyDescent="0.2">
      <c r="F971" s="7">
        <v>2.2309999999999999</v>
      </c>
      <c r="G971" s="7">
        <v>1.663</v>
      </c>
      <c r="K971" s="7">
        <v>3.33</v>
      </c>
      <c r="M971" s="7">
        <v>2.1789999999999998</v>
      </c>
    </row>
    <row r="972" spans="6:13" x14ac:dyDescent="0.2">
      <c r="F972" s="7">
        <v>4.2300000000000004</v>
      </c>
      <c r="G972" s="7">
        <v>1.786</v>
      </c>
      <c r="K972" s="7">
        <v>3.5939999999999999</v>
      </c>
      <c r="M972" s="7">
        <v>3.7010000000000001</v>
      </c>
    </row>
    <row r="973" spans="6:13" x14ac:dyDescent="0.2">
      <c r="F973" s="7">
        <v>1.623</v>
      </c>
      <c r="G973" s="7">
        <v>2.202</v>
      </c>
      <c r="K973" s="7">
        <v>3.7189999999999999</v>
      </c>
      <c r="M973" s="7">
        <v>5.4249999999999998</v>
      </c>
    </row>
    <row r="974" spans="6:13" x14ac:dyDescent="0.2">
      <c r="F974" s="7">
        <v>4.8019999999999996</v>
      </c>
      <c r="G974" s="7">
        <v>3.355</v>
      </c>
      <c r="K974" s="7">
        <v>4.5629999999999997</v>
      </c>
      <c r="M974" s="7">
        <v>2.532</v>
      </c>
    </row>
    <row r="975" spans="6:13" x14ac:dyDescent="0.2">
      <c r="F975" s="7">
        <v>4.1130000000000004</v>
      </c>
      <c r="G975" s="7">
        <v>3.2669999999999999</v>
      </c>
      <c r="K975" s="7">
        <v>4.069</v>
      </c>
      <c r="M975" s="7">
        <v>5.0510000000000002</v>
      </c>
    </row>
    <row r="976" spans="6:13" x14ac:dyDescent="0.2">
      <c r="F976" s="7">
        <v>2.9359999999999999</v>
      </c>
      <c r="G976" s="7">
        <v>3.2519999999999998</v>
      </c>
      <c r="K976" s="7">
        <v>2.2309999999999999</v>
      </c>
      <c r="M976" s="7">
        <v>1.21</v>
      </c>
    </row>
    <row r="977" spans="6:13" x14ac:dyDescent="0.2">
      <c r="F977" s="7">
        <v>1.776</v>
      </c>
      <c r="G977" s="7">
        <v>4.0330000000000004</v>
      </c>
      <c r="K977" s="7">
        <v>5.0540000000000003</v>
      </c>
      <c r="M977" s="7">
        <v>1.097</v>
      </c>
    </row>
    <row r="978" spans="6:13" x14ac:dyDescent="0.2">
      <c r="F978" s="7">
        <v>1.454</v>
      </c>
      <c r="G978" s="7">
        <v>2.532</v>
      </c>
      <c r="K978" s="7">
        <v>2.2090000000000001</v>
      </c>
      <c r="M978" s="7">
        <v>1.786</v>
      </c>
    </row>
    <row r="979" spans="6:13" x14ac:dyDescent="0.2">
      <c r="G979" s="7">
        <v>1.613</v>
      </c>
      <c r="K979" s="7">
        <v>7.7480000000000002</v>
      </c>
      <c r="M979" s="7">
        <v>1.052</v>
      </c>
    </row>
    <row r="980" spans="6:13" x14ac:dyDescent="0.2">
      <c r="G980" s="7">
        <v>2.8519999999999999</v>
      </c>
      <c r="K980" s="7">
        <v>2.601</v>
      </c>
      <c r="M980" s="7">
        <v>2.1720000000000002</v>
      </c>
    </row>
    <row r="981" spans="6:13" x14ac:dyDescent="0.2">
      <c r="G981" s="7">
        <v>4.0810000000000004</v>
      </c>
      <c r="K981" s="7">
        <v>4.5419999999999998</v>
      </c>
      <c r="M981" s="7">
        <v>3.972</v>
      </c>
    </row>
    <row r="982" spans="6:13" x14ac:dyDescent="0.2">
      <c r="G982" s="7">
        <v>2.681</v>
      </c>
      <c r="K982" s="7">
        <v>0.51</v>
      </c>
      <c r="M982" s="7">
        <v>6.5579999999999998</v>
      </c>
    </row>
    <row r="983" spans="6:13" x14ac:dyDescent="0.2">
      <c r="G983" s="7">
        <v>1.804</v>
      </c>
      <c r="K983" s="7">
        <v>1.2749999999999999</v>
      </c>
      <c r="M983" s="7">
        <v>1.2629999999999999</v>
      </c>
    </row>
    <row r="984" spans="6:13" x14ac:dyDescent="0.2">
      <c r="G984" s="7">
        <v>3.766</v>
      </c>
      <c r="K984" s="7">
        <v>1.2629999999999999</v>
      </c>
      <c r="M984" s="7">
        <v>2.5830000000000002</v>
      </c>
    </row>
    <row r="985" spans="6:13" x14ac:dyDescent="0.2">
      <c r="G985" s="7">
        <v>2.9140000000000001</v>
      </c>
      <c r="K985" s="7">
        <v>3.3570000000000002</v>
      </c>
      <c r="M985" s="7">
        <v>3.8220000000000001</v>
      </c>
    </row>
    <row r="986" spans="6:13" x14ac:dyDescent="0.2">
      <c r="G986" s="7">
        <v>1.786</v>
      </c>
      <c r="K986" s="7">
        <v>4.5570000000000004</v>
      </c>
      <c r="M986" s="7">
        <v>3.58</v>
      </c>
    </row>
    <row r="987" spans="6:13" x14ac:dyDescent="0.2">
      <c r="G987" s="7">
        <v>1.804</v>
      </c>
      <c r="K987" s="7">
        <v>3.7879999999999998</v>
      </c>
      <c r="M987" s="7">
        <v>6.05</v>
      </c>
    </row>
    <row r="988" spans="6:13" x14ac:dyDescent="0.2">
      <c r="G988" s="7">
        <v>3.8050000000000002</v>
      </c>
      <c r="K988" s="7">
        <v>2.282</v>
      </c>
      <c r="M988" s="7">
        <v>1.917</v>
      </c>
    </row>
    <row r="989" spans="6:13" x14ac:dyDescent="0.2">
      <c r="G989" s="7">
        <v>1.9510000000000001</v>
      </c>
      <c r="K989" s="7">
        <v>2.806</v>
      </c>
      <c r="M989" s="7">
        <v>3.5529999999999999</v>
      </c>
    </row>
    <row r="990" spans="6:13" x14ac:dyDescent="0.2">
      <c r="G990" s="7">
        <v>2.8919999999999999</v>
      </c>
      <c r="K990" s="7">
        <v>2.512</v>
      </c>
      <c r="M990" s="7">
        <v>4.0529999999999999</v>
      </c>
    </row>
    <row r="991" spans="6:13" x14ac:dyDescent="0.2">
      <c r="G991" s="7">
        <v>3.0819999999999999</v>
      </c>
      <c r="K991" s="7">
        <v>0.98699999999999999</v>
      </c>
      <c r="M991" s="7">
        <v>4.524</v>
      </c>
    </row>
    <row r="992" spans="6:13" x14ac:dyDescent="0.2">
      <c r="G992" s="7">
        <v>2.9580000000000002</v>
      </c>
      <c r="K992" s="7">
        <v>9.2919999999999998</v>
      </c>
      <c r="M992" s="7">
        <v>5.8730000000000002</v>
      </c>
    </row>
    <row r="993" spans="7:13" x14ac:dyDescent="0.2">
      <c r="G993" s="7">
        <v>2.8919999999999999</v>
      </c>
      <c r="K993" s="7">
        <v>10.616</v>
      </c>
      <c r="M993" s="7">
        <v>13.313000000000001</v>
      </c>
    </row>
    <row r="994" spans="7:13" x14ac:dyDescent="0.2">
      <c r="G994" s="7">
        <v>5.0119999999999996</v>
      </c>
      <c r="K994" s="7">
        <v>2.1720000000000002</v>
      </c>
      <c r="M994" s="7">
        <v>4.2110000000000003</v>
      </c>
    </row>
    <row r="995" spans="7:13" x14ac:dyDescent="0.2">
      <c r="G995" s="7">
        <v>6.4660000000000002</v>
      </c>
      <c r="K995" s="7">
        <v>4.2069999999999999</v>
      </c>
      <c r="M995" s="7">
        <v>2.1040000000000001</v>
      </c>
    </row>
    <row r="996" spans="7:13" x14ac:dyDescent="0.2">
      <c r="G996" s="7">
        <v>4.6790000000000003</v>
      </c>
      <c r="K996" s="7">
        <v>4.84</v>
      </c>
      <c r="M996" s="7">
        <v>2.5830000000000002</v>
      </c>
    </row>
    <row r="997" spans="7:13" x14ac:dyDescent="0.2">
      <c r="G997" s="7">
        <v>4.0810000000000004</v>
      </c>
      <c r="K997" s="7">
        <v>4.4550000000000001</v>
      </c>
      <c r="M997" s="7">
        <v>4.5990000000000002</v>
      </c>
    </row>
    <row r="998" spans="7:13" x14ac:dyDescent="0.2">
      <c r="G998" s="7">
        <v>1.4870000000000001</v>
      </c>
      <c r="K998" s="7">
        <v>1.454</v>
      </c>
      <c r="M998" s="7">
        <v>8.4139999999999997</v>
      </c>
    </row>
    <row r="999" spans="7:13" x14ac:dyDescent="0.2">
      <c r="G999" s="7">
        <v>1.097</v>
      </c>
      <c r="K999" s="7">
        <v>3.3260000000000001</v>
      </c>
      <c r="M999" s="7">
        <v>2.9860000000000002</v>
      </c>
    </row>
    <row r="1000" spans="7:13" x14ac:dyDescent="0.2">
      <c r="G1000" s="7">
        <v>5.8970000000000002</v>
      </c>
      <c r="K1000" s="7">
        <v>4.8570000000000002</v>
      </c>
      <c r="M1000" s="7">
        <v>2.6629999999999998</v>
      </c>
    </row>
    <row r="1001" spans="7:13" x14ac:dyDescent="0.2">
      <c r="G1001" s="7">
        <v>2.427</v>
      </c>
      <c r="K1001" s="7">
        <v>1.5309999999999999</v>
      </c>
      <c r="M1001" s="7">
        <v>7.3049999999999997</v>
      </c>
    </row>
    <row r="1002" spans="7:13" x14ac:dyDescent="0.2">
      <c r="G1002" s="7">
        <v>2.1040000000000001</v>
      </c>
      <c r="K1002" s="7">
        <v>3.3159999999999998</v>
      </c>
      <c r="M1002" s="7">
        <v>2.0169999999999999</v>
      </c>
    </row>
    <row r="1003" spans="7:13" x14ac:dyDescent="0.2">
      <c r="G1003" s="7">
        <v>3.1549999999999998</v>
      </c>
      <c r="K1003" s="7">
        <v>3.024</v>
      </c>
      <c r="M1003" s="7">
        <v>0.92</v>
      </c>
    </row>
    <row r="1004" spans="7:13" x14ac:dyDescent="0.2">
      <c r="G1004" s="7">
        <v>2.2309999999999999</v>
      </c>
      <c r="K1004" s="7">
        <v>5.5330000000000004</v>
      </c>
      <c r="M1004" s="7">
        <v>1.9510000000000001</v>
      </c>
    </row>
    <row r="1005" spans="7:13" x14ac:dyDescent="0.2">
      <c r="G1005" s="7">
        <v>4.0330000000000004</v>
      </c>
      <c r="K1005" s="7">
        <v>5.3479999999999999</v>
      </c>
      <c r="M1005" s="7">
        <v>2.202</v>
      </c>
    </row>
    <row r="1006" spans="7:13" x14ac:dyDescent="0.2">
      <c r="G1006" s="7">
        <v>3.9569999999999999</v>
      </c>
      <c r="K1006" s="7">
        <v>8.5790000000000006</v>
      </c>
      <c r="M1006" s="7">
        <v>5.73</v>
      </c>
    </row>
    <row r="1007" spans="7:13" x14ac:dyDescent="0.2">
      <c r="G1007" s="7">
        <v>2.5790000000000002</v>
      </c>
      <c r="K1007" s="7">
        <v>6.4359999999999999</v>
      </c>
      <c r="M1007" s="7">
        <v>6.78</v>
      </c>
    </row>
    <row r="1008" spans="7:13" x14ac:dyDescent="0.2">
      <c r="G1008" s="7">
        <v>1.5720000000000001</v>
      </c>
      <c r="K1008" s="7">
        <v>8.157</v>
      </c>
      <c r="M1008" s="7">
        <v>2.601</v>
      </c>
    </row>
    <row r="1009" spans="7:13" x14ac:dyDescent="0.2">
      <c r="G1009" s="7">
        <v>3.15</v>
      </c>
      <c r="K1009" s="7">
        <v>6.1349999999999998</v>
      </c>
      <c r="M1009" s="7">
        <v>3.9929999999999999</v>
      </c>
    </row>
    <row r="1010" spans="7:13" x14ac:dyDescent="0.2">
      <c r="G1010" s="7">
        <v>6.907</v>
      </c>
      <c r="K1010" s="7">
        <v>6.5359999999999996</v>
      </c>
      <c r="M1010" s="7">
        <v>5.3570000000000002</v>
      </c>
    </row>
    <row r="1011" spans="7:13" x14ac:dyDescent="0.2">
      <c r="G1011" s="7">
        <v>3.2519999999999998</v>
      </c>
      <c r="K1011" s="7">
        <v>5.0830000000000002</v>
      </c>
      <c r="M1011" s="7">
        <v>4.3029999999999999</v>
      </c>
    </row>
    <row r="1012" spans="7:13" x14ac:dyDescent="0.2">
      <c r="G1012" s="7">
        <v>1.786</v>
      </c>
      <c r="K1012" s="7">
        <v>1.663</v>
      </c>
      <c r="M1012" s="7">
        <v>6.0469999999999997</v>
      </c>
    </row>
    <row r="1013" spans="7:13" x14ac:dyDescent="0.2">
      <c r="G1013" s="7">
        <v>3.714</v>
      </c>
      <c r="K1013" s="7">
        <v>3.6520000000000001</v>
      </c>
      <c r="M1013" s="7">
        <v>3.7919999999999998</v>
      </c>
    </row>
    <row r="1014" spans="7:13" x14ac:dyDescent="0.2">
      <c r="G1014" s="7">
        <v>1.454</v>
      </c>
      <c r="K1014" s="7">
        <v>1.857</v>
      </c>
      <c r="M1014" s="7">
        <v>3.1909999999999998</v>
      </c>
    </row>
    <row r="1015" spans="7:13" x14ac:dyDescent="0.2">
      <c r="G1015" s="7">
        <v>0.65</v>
      </c>
      <c r="K1015" s="7">
        <v>0.65</v>
      </c>
      <c r="M1015" s="7">
        <v>1.409</v>
      </c>
    </row>
    <row r="1016" spans="7:13" x14ac:dyDescent="0.2">
      <c r="G1016" s="7">
        <v>8.0609999999999999</v>
      </c>
      <c r="K1016" s="7">
        <v>1.623</v>
      </c>
      <c r="M1016" s="7">
        <v>5.3570000000000002</v>
      </c>
    </row>
    <row r="1017" spans="7:13" x14ac:dyDescent="0.2">
      <c r="G1017" s="7">
        <v>1.786</v>
      </c>
      <c r="K1017" s="7">
        <v>11.170999999999999</v>
      </c>
      <c r="M1017" s="7">
        <v>5.4770000000000003</v>
      </c>
    </row>
    <row r="1018" spans="7:13" x14ac:dyDescent="0.2">
      <c r="G1018" s="7">
        <v>3.3260000000000001</v>
      </c>
      <c r="K1018" s="7">
        <v>5.5069999999999997</v>
      </c>
      <c r="M1018" s="7">
        <v>3.5710000000000002</v>
      </c>
    </row>
    <row r="1019" spans="7:13" x14ac:dyDescent="0.2">
      <c r="G1019" s="7">
        <v>2.9359999999999999</v>
      </c>
      <c r="K1019" s="7">
        <v>2.42</v>
      </c>
      <c r="M1019" s="7">
        <v>1.2629999999999999</v>
      </c>
    </row>
    <row r="1020" spans="7:13" x14ac:dyDescent="0.2">
      <c r="G1020" s="7">
        <v>12.481</v>
      </c>
      <c r="K1020" s="7">
        <v>1.21</v>
      </c>
      <c r="M1020" s="7">
        <v>1.776</v>
      </c>
    </row>
    <row r="1021" spans="7:13" x14ac:dyDescent="0.2">
      <c r="G1021" s="7">
        <v>3.8730000000000002</v>
      </c>
      <c r="K1021" s="7">
        <v>1.883</v>
      </c>
      <c r="M1021" s="7">
        <v>1.2629999999999999</v>
      </c>
    </row>
    <row r="1022" spans="7:13" x14ac:dyDescent="0.2">
      <c r="G1022" s="7">
        <v>1.2749999999999999</v>
      </c>
      <c r="K1022" s="7">
        <v>0.90200000000000002</v>
      </c>
      <c r="M1022" s="7">
        <v>5.6820000000000004</v>
      </c>
    </row>
    <row r="1023" spans="7:13" x14ac:dyDescent="0.2">
      <c r="G1023" s="7">
        <v>1.155</v>
      </c>
      <c r="K1023" s="7">
        <v>1.4430000000000001</v>
      </c>
      <c r="M1023" s="7">
        <v>2.1040000000000001</v>
      </c>
    </row>
    <row r="1024" spans="7:13" x14ac:dyDescent="0.2">
      <c r="G1024" s="7">
        <v>0.90200000000000002</v>
      </c>
      <c r="K1024" s="7">
        <v>2.1720000000000002</v>
      </c>
      <c r="M1024" s="7">
        <v>1.984</v>
      </c>
    </row>
    <row r="1025" spans="7:13" x14ac:dyDescent="0.2">
      <c r="G1025" s="7">
        <v>0.80700000000000005</v>
      </c>
      <c r="K1025" s="7">
        <v>10.505000000000001</v>
      </c>
      <c r="M1025" s="7">
        <v>1.839</v>
      </c>
    </row>
    <row r="1026" spans="7:13" x14ac:dyDescent="0.2">
      <c r="G1026" s="7">
        <v>2.8860000000000001</v>
      </c>
      <c r="K1026" s="7">
        <v>3.0150000000000001</v>
      </c>
      <c r="M1026" s="7">
        <v>1.052</v>
      </c>
    </row>
    <row r="1027" spans="7:13" x14ac:dyDescent="0.2">
      <c r="G1027" s="7">
        <v>7.4379999999999997</v>
      </c>
      <c r="K1027" s="7">
        <v>0.74399999999999999</v>
      </c>
      <c r="M1027" s="7">
        <v>14.462999999999999</v>
      </c>
    </row>
    <row r="1028" spans="7:13" x14ac:dyDescent="0.2">
      <c r="G1028" s="7">
        <v>1.9430000000000001</v>
      </c>
      <c r="K1028" s="7">
        <v>0.90200000000000002</v>
      </c>
      <c r="M1028" s="7">
        <v>8.4849999999999994</v>
      </c>
    </row>
    <row r="1029" spans="7:13" x14ac:dyDescent="0.2">
      <c r="G1029" s="7">
        <v>1.917</v>
      </c>
      <c r="K1029" s="7">
        <v>2.5640000000000001</v>
      </c>
      <c r="M1029" s="7">
        <v>7.2110000000000003</v>
      </c>
    </row>
    <row r="1030" spans="7:13" x14ac:dyDescent="0.2">
      <c r="G1030" s="7">
        <v>1.633</v>
      </c>
      <c r="K1030" s="7">
        <v>0.72199999999999998</v>
      </c>
      <c r="M1030" s="7">
        <v>2.9140000000000001</v>
      </c>
    </row>
    <row r="1031" spans="7:13" x14ac:dyDescent="0.2">
      <c r="G1031" s="7">
        <v>2.0569999999999999</v>
      </c>
      <c r="K1031" s="7">
        <v>7.3979999999999997</v>
      </c>
      <c r="M1031" s="7">
        <v>3.2519999999999998</v>
      </c>
    </row>
    <row r="1032" spans="7:13" x14ac:dyDescent="0.2">
      <c r="G1032" s="7">
        <v>2.0169999999999999</v>
      </c>
      <c r="K1032" s="7">
        <v>1.409</v>
      </c>
      <c r="M1032" s="7">
        <v>9.0190000000000001</v>
      </c>
    </row>
    <row r="1033" spans="7:13" x14ac:dyDescent="0.2">
      <c r="G1033" s="7">
        <v>1.097</v>
      </c>
      <c r="K1033" s="7">
        <v>1.8129999999999999</v>
      </c>
      <c r="M1033" s="7">
        <v>7.8949999999999996</v>
      </c>
    </row>
    <row r="1034" spans="7:13" x14ac:dyDescent="0.2">
      <c r="G1034" s="7">
        <v>1.3740000000000001</v>
      </c>
      <c r="K1034" s="7">
        <v>2.6259999999999999</v>
      </c>
      <c r="M1034" s="7">
        <v>4.1639999999999997</v>
      </c>
    </row>
    <row r="1035" spans="7:13" x14ac:dyDescent="0.2">
      <c r="G1035" s="7">
        <v>3.355</v>
      </c>
      <c r="K1035" s="7">
        <v>2.5129999999999999</v>
      </c>
      <c r="M1035" s="7">
        <v>1.21</v>
      </c>
    </row>
    <row r="1036" spans="7:13" x14ac:dyDescent="0.2">
      <c r="G1036" s="7">
        <v>4.5090000000000003</v>
      </c>
      <c r="K1036" s="7">
        <v>11.55</v>
      </c>
      <c r="M1036" s="7">
        <v>3.15</v>
      </c>
    </row>
    <row r="1037" spans="7:13" x14ac:dyDescent="0.2">
      <c r="G1037" s="7">
        <v>1.702</v>
      </c>
      <c r="K1037" s="7">
        <v>2.7469999999999999</v>
      </c>
      <c r="M1037" s="7">
        <v>3.5529999999999999</v>
      </c>
    </row>
    <row r="1038" spans="7:13" x14ac:dyDescent="0.2">
      <c r="G1038" s="7">
        <v>2.1789999999999998</v>
      </c>
      <c r="K1038" s="7">
        <v>9.9269999999999996</v>
      </c>
      <c r="M1038" s="7">
        <v>5.4859999999999998</v>
      </c>
    </row>
    <row r="1039" spans="7:13" x14ac:dyDescent="0.2">
      <c r="G1039" s="7">
        <v>3.484</v>
      </c>
      <c r="K1039" s="7">
        <v>1.0820000000000001</v>
      </c>
      <c r="M1039" s="7">
        <v>4.1639999999999997</v>
      </c>
    </row>
    <row r="1040" spans="7:13" x14ac:dyDescent="0.2">
      <c r="G1040" s="7">
        <v>2.194</v>
      </c>
      <c r="K1040" s="7">
        <v>3.9849999999999999</v>
      </c>
      <c r="M1040" s="7">
        <v>9.5670000000000002</v>
      </c>
    </row>
    <row r="1041" spans="7:13" x14ac:dyDescent="0.2">
      <c r="G1041" s="7">
        <v>3.0720000000000001</v>
      </c>
      <c r="K1041" s="7">
        <v>1.0820000000000001</v>
      </c>
      <c r="M1041" s="7">
        <v>2.1669999999999998</v>
      </c>
    </row>
    <row r="1042" spans="7:13" x14ac:dyDescent="0.2">
      <c r="G1042" s="7">
        <v>1.3009999999999999</v>
      </c>
      <c r="K1042" s="7">
        <v>1.472</v>
      </c>
      <c r="M1042" s="7">
        <v>1.444</v>
      </c>
    </row>
    <row r="1043" spans="7:13" x14ac:dyDescent="0.2">
      <c r="G1043" s="7">
        <v>4.6379999999999999</v>
      </c>
      <c r="K1043" s="7">
        <v>1.883</v>
      </c>
      <c r="M1043" s="7">
        <v>7.444</v>
      </c>
    </row>
    <row r="1044" spans="7:13" x14ac:dyDescent="0.2">
      <c r="G1044" s="7">
        <v>4.0049999999999999</v>
      </c>
      <c r="K1044" s="7">
        <v>3.3159999999999998</v>
      </c>
      <c r="M1044" s="7">
        <v>3.1059999999999999</v>
      </c>
    </row>
    <row r="1045" spans="7:13" x14ac:dyDescent="0.2">
      <c r="G1045" s="7">
        <v>23.670999999999999</v>
      </c>
      <c r="K1045" s="7">
        <v>3.8940000000000001</v>
      </c>
      <c r="M1045" s="7">
        <v>4.8179999999999996</v>
      </c>
    </row>
    <row r="1046" spans="7:13" x14ac:dyDescent="0.2">
      <c r="G1046" s="7">
        <v>4.0529999999999999</v>
      </c>
      <c r="K1046" s="7">
        <v>0.56999999999999995</v>
      </c>
      <c r="M1046" s="7">
        <v>6.3760000000000003</v>
      </c>
    </row>
    <row r="1047" spans="7:13" x14ac:dyDescent="0.2">
      <c r="G1047" s="7">
        <v>4.5629999999999997</v>
      </c>
      <c r="K1047" s="7">
        <v>2.5510000000000002</v>
      </c>
      <c r="M1047" s="7">
        <v>10.622</v>
      </c>
    </row>
    <row r="1048" spans="7:13" x14ac:dyDescent="0.2">
      <c r="G1048" s="7">
        <v>3.58</v>
      </c>
      <c r="K1048" s="7">
        <v>12.523</v>
      </c>
      <c r="M1048" s="7">
        <v>7.2130000000000001</v>
      </c>
    </row>
    <row r="1049" spans="7:13" x14ac:dyDescent="0.2">
      <c r="G1049" s="7">
        <v>3.3340000000000001</v>
      </c>
      <c r="K1049" s="7">
        <v>4.5090000000000003</v>
      </c>
      <c r="M1049" s="7">
        <v>3.9060000000000001</v>
      </c>
    </row>
    <row r="1050" spans="7:13" x14ac:dyDescent="0.2">
      <c r="G1050" s="7">
        <v>3.2109999999999999</v>
      </c>
      <c r="K1050" s="7">
        <v>2.706</v>
      </c>
      <c r="M1050" s="7">
        <v>6.87</v>
      </c>
    </row>
    <row r="1051" spans="7:13" x14ac:dyDescent="0.2">
      <c r="G1051" s="7">
        <v>4.1840000000000002</v>
      </c>
      <c r="K1051" s="7">
        <v>35.212000000000003</v>
      </c>
      <c r="M1051" s="7">
        <v>17.962</v>
      </c>
    </row>
    <row r="1052" spans="7:13" x14ac:dyDescent="0.2">
      <c r="G1052" s="7">
        <v>4.5419999999999998</v>
      </c>
      <c r="K1052" s="7">
        <v>4.3369999999999997</v>
      </c>
      <c r="M1052" s="7">
        <v>1.444</v>
      </c>
    </row>
    <row r="1053" spans="7:13" x14ac:dyDescent="0.2">
      <c r="G1053" s="7">
        <v>3.4039999999999999</v>
      </c>
      <c r="K1053" s="7">
        <v>2.3450000000000002</v>
      </c>
      <c r="M1053" s="7">
        <v>2.2839999999999998</v>
      </c>
    </row>
    <row r="1054" spans="7:13" x14ac:dyDescent="0.2">
      <c r="G1054" s="7">
        <v>2.8</v>
      </c>
      <c r="K1054" s="7">
        <v>5.3630000000000004</v>
      </c>
      <c r="M1054" s="7">
        <v>3.085</v>
      </c>
    </row>
    <row r="1055" spans="7:13" x14ac:dyDescent="0.2">
      <c r="G1055" s="7">
        <v>5.0149999999999997</v>
      </c>
      <c r="K1055" s="7">
        <v>3.9620000000000002</v>
      </c>
      <c r="M1055" s="7">
        <v>5.7350000000000003</v>
      </c>
    </row>
    <row r="1056" spans="7:13" x14ac:dyDescent="0.2">
      <c r="G1056" s="7">
        <v>2.9079999999999999</v>
      </c>
      <c r="K1056" s="7">
        <v>1.883</v>
      </c>
      <c r="M1056" s="7">
        <v>12.275</v>
      </c>
    </row>
    <row r="1057" spans="7:13" x14ac:dyDescent="0.2">
      <c r="G1057" s="7">
        <v>5.9960000000000004</v>
      </c>
      <c r="K1057" s="7">
        <v>2.984</v>
      </c>
      <c r="M1057" s="7">
        <v>3.839</v>
      </c>
    </row>
    <row r="1058" spans="7:13" x14ac:dyDescent="0.2">
      <c r="G1058" s="7">
        <v>3.3159999999999998</v>
      </c>
      <c r="K1058" s="7">
        <v>6.157</v>
      </c>
      <c r="M1058" s="7">
        <v>12.775</v>
      </c>
    </row>
    <row r="1059" spans="7:13" x14ac:dyDescent="0.2">
      <c r="G1059" s="7">
        <v>7.1420000000000003</v>
      </c>
      <c r="K1059" s="7">
        <v>1.2749999999999999</v>
      </c>
      <c r="M1059" s="7">
        <v>3.355</v>
      </c>
    </row>
    <row r="1060" spans="7:13" x14ac:dyDescent="0.2">
      <c r="G1060" s="7">
        <v>9.0449999999999999</v>
      </c>
      <c r="K1060" s="7">
        <v>2.8180000000000001</v>
      </c>
      <c r="M1060" s="7">
        <v>1.917</v>
      </c>
    </row>
    <row r="1061" spans="7:13" x14ac:dyDescent="0.2">
      <c r="G1061" s="7">
        <v>5.32</v>
      </c>
      <c r="K1061" s="7">
        <v>9.6460000000000008</v>
      </c>
      <c r="M1061" s="7">
        <v>12.869</v>
      </c>
    </row>
    <row r="1062" spans="7:13" x14ac:dyDescent="0.2">
      <c r="G1062" s="7">
        <v>3.6480000000000001</v>
      </c>
      <c r="K1062" s="7">
        <v>5.2679999999999998</v>
      </c>
      <c r="M1062" s="7">
        <v>3.5019999999999998</v>
      </c>
    </row>
    <row r="1063" spans="7:13" x14ac:dyDescent="0.2">
      <c r="G1063" s="7">
        <v>3.956</v>
      </c>
      <c r="K1063" s="7">
        <v>3.714</v>
      </c>
      <c r="M1063" s="7">
        <v>4.524</v>
      </c>
    </row>
    <row r="1064" spans="7:13" x14ac:dyDescent="0.2">
      <c r="G1064" s="7">
        <v>1.097</v>
      </c>
      <c r="K1064" s="7">
        <v>4.7450000000000001</v>
      </c>
      <c r="M1064" s="7">
        <v>4.1459999999999999</v>
      </c>
    </row>
    <row r="1065" spans="7:13" x14ac:dyDescent="0.2">
      <c r="G1065" s="7">
        <v>3.8260000000000001</v>
      </c>
      <c r="K1065" s="7">
        <v>5.2030000000000003</v>
      </c>
      <c r="M1065" s="7">
        <v>2.8439999999999999</v>
      </c>
    </row>
    <row r="1066" spans="7:13" x14ac:dyDescent="0.2">
      <c r="G1066" s="7">
        <v>3.4239999999999999</v>
      </c>
      <c r="K1066" s="7">
        <v>21.16</v>
      </c>
      <c r="M1066" s="7">
        <v>2.42</v>
      </c>
    </row>
    <row r="1067" spans="7:13" x14ac:dyDescent="0.2">
      <c r="G1067" s="7">
        <v>4.7</v>
      </c>
      <c r="K1067" s="7">
        <v>7.2779999999999996</v>
      </c>
      <c r="M1067" s="7">
        <v>1.454</v>
      </c>
    </row>
    <row r="1068" spans="7:13" x14ac:dyDescent="0.2">
      <c r="G1068" s="7">
        <v>0.90200000000000002</v>
      </c>
      <c r="K1068" s="7">
        <v>0.90200000000000002</v>
      </c>
      <c r="M1068" s="7">
        <v>0.90200000000000002</v>
      </c>
    </row>
    <row r="1069" spans="7:13" x14ac:dyDescent="0.2">
      <c r="G1069" s="7">
        <v>2.0169999999999999</v>
      </c>
      <c r="K1069" s="7">
        <v>1.804</v>
      </c>
      <c r="M1069" s="7">
        <v>1.3740000000000001</v>
      </c>
    </row>
    <row r="1070" spans="7:13" x14ac:dyDescent="0.2">
      <c r="G1070" s="7">
        <v>1.454</v>
      </c>
      <c r="K1070" s="7">
        <v>5.62</v>
      </c>
      <c r="M1070" s="7">
        <v>3.6459999999999999</v>
      </c>
    </row>
    <row r="1071" spans="7:13" x14ac:dyDescent="0.2">
      <c r="G1071" s="7">
        <v>3.355</v>
      </c>
      <c r="K1071" s="7">
        <v>1.4870000000000001</v>
      </c>
      <c r="M1071" s="7">
        <v>4.3920000000000003</v>
      </c>
    </row>
    <row r="1072" spans="7:13" x14ac:dyDescent="0.2">
      <c r="G1072" s="7">
        <v>3.7930000000000001</v>
      </c>
      <c r="K1072" s="7">
        <v>2.282</v>
      </c>
      <c r="M1072" s="7">
        <v>3.0819999999999999</v>
      </c>
    </row>
    <row r="1073" spans="7:13" x14ac:dyDescent="0.2">
      <c r="G1073" s="7">
        <v>0.90200000000000002</v>
      </c>
      <c r="K1073" s="7">
        <v>0.74399999999999999</v>
      </c>
      <c r="M1073" s="7">
        <v>1.776</v>
      </c>
    </row>
    <row r="1074" spans="7:13" x14ac:dyDescent="0.2">
      <c r="G1074" s="7">
        <v>2.0569999999999999</v>
      </c>
      <c r="K1074" s="7">
        <v>4.0529999999999999</v>
      </c>
      <c r="M1074" s="7">
        <v>3.7919999999999998</v>
      </c>
    </row>
    <row r="1075" spans="7:13" x14ac:dyDescent="0.2">
      <c r="G1075" s="7">
        <v>4.9889999999999999</v>
      </c>
      <c r="K1075" s="7">
        <v>4.0410000000000004</v>
      </c>
      <c r="M1075" s="7">
        <v>3.6619999999999999</v>
      </c>
    </row>
    <row r="1076" spans="7:13" x14ac:dyDescent="0.2">
      <c r="G1076" s="7">
        <v>5.9080000000000004</v>
      </c>
      <c r="K1076" s="7">
        <v>2.0569999999999999</v>
      </c>
      <c r="M1076" s="7">
        <v>6.9130000000000003</v>
      </c>
    </row>
    <row r="1077" spans="7:13" x14ac:dyDescent="0.2">
      <c r="G1077" s="7">
        <v>1.5309999999999999</v>
      </c>
      <c r="K1077" s="7">
        <v>1.3740000000000001</v>
      </c>
      <c r="M1077" s="7">
        <v>4.3659999999999997</v>
      </c>
    </row>
    <row r="1078" spans="7:13" x14ac:dyDescent="0.2">
      <c r="G1078" s="7">
        <v>2.31</v>
      </c>
      <c r="K1078" s="7">
        <v>0.36099999999999999</v>
      </c>
      <c r="M1078" s="7">
        <v>1.8129999999999999</v>
      </c>
    </row>
    <row r="1079" spans="7:13" x14ac:dyDescent="0.2">
      <c r="G1079" s="7">
        <v>3.3159999999999998</v>
      </c>
      <c r="K1079" s="7">
        <v>9.1110000000000007</v>
      </c>
      <c r="M1079" s="7">
        <v>3.2469999999999999</v>
      </c>
    </row>
    <row r="1080" spans="7:13" x14ac:dyDescent="0.2">
      <c r="G1080" s="7">
        <v>4.4039999999999999</v>
      </c>
      <c r="K1080" s="7">
        <v>4.5869999999999997</v>
      </c>
      <c r="M1080" s="7">
        <v>2.3719999999999999</v>
      </c>
    </row>
    <row r="1081" spans="7:13" x14ac:dyDescent="0.2">
      <c r="G1081" s="7">
        <v>3.0720000000000001</v>
      </c>
      <c r="K1081" s="7">
        <v>6.423</v>
      </c>
      <c r="M1081" s="7">
        <v>2.9359999999999999</v>
      </c>
    </row>
    <row r="1082" spans="7:13" x14ac:dyDescent="0.2">
      <c r="G1082" s="7">
        <v>7.3179999999999996</v>
      </c>
      <c r="K1082" s="7">
        <v>1.0820000000000001</v>
      </c>
      <c r="M1082" s="7">
        <v>3.427</v>
      </c>
    </row>
    <row r="1083" spans="7:13" x14ac:dyDescent="0.2">
      <c r="G1083" s="7">
        <v>5.992</v>
      </c>
      <c r="K1083" s="7">
        <v>5.6470000000000002</v>
      </c>
      <c r="M1083" s="7">
        <v>1.702</v>
      </c>
    </row>
    <row r="1084" spans="7:13" x14ac:dyDescent="0.2">
      <c r="G1084" s="7">
        <v>2.8519999999999999</v>
      </c>
      <c r="K1084" s="7">
        <v>1.454</v>
      </c>
      <c r="M1084" s="7">
        <v>2.7530000000000001</v>
      </c>
    </row>
    <row r="1085" spans="7:13" x14ac:dyDescent="0.2">
      <c r="G1085" s="7">
        <v>16.035</v>
      </c>
      <c r="K1085" s="7">
        <v>7.5990000000000002</v>
      </c>
      <c r="M1085" s="7">
        <v>1.776</v>
      </c>
    </row>
    <row r="1086" spans="7:13" x14ac:dyDescent="0.2">
      <c r="G1086" s="7">
        <v>1.3129999999999999</v>
      </c>
      <c r="K1086" s="7">
        <v>1.454</v>
      </c>
      <c r="M1086" s="7">
        <v>2.5249999999999999</v>
      </c>
    </row>
    <row r="1087" spans="7:13" x14ac:dyDescent="0.2">
      <c r="G1087" s="7">
        <v>4.367</v>
      </c>
      <c r="K1087" s="7">
        <v>3.4460000000000002</v>
      </c>
      <c r="M1087" s="7">
        <v>4.5199999999999996</v>
      </c>
    </row>
    <row r="1088" spans="7:13" x14ac:dyDescent="0.2">
      <c r="G1088" s="7">
        <v>3.4079999999999999</v>
      </c>
      <c r="K1088" s="7">
        <v>4.6790000000000003</v>
      </c>
      <c r="M1088" s="7">
        <v>3.2469999999999999</v>
      </c>
    </row>
    <row r="1089" spans="7:13" x14ac:dyDescent="0.2">
      <c r="G1089" s="7">
        <v>1.155</v>
      </c>
      <c r="K1089" s="7">
        <v>7.9690000000000003</v>
      </c>
      <c r="M1089" s="7">
        <v>5.4260000000000002</v>
      </c>
    </row>
    <row r="1090" spans="7:13" x14ac:dyDescent="0.2">
      <c r="G1090" s="7">
        <v>3.9329999999999998</v>
      </c>
      <c r="K1090" s="7">
        <v>4.16</v>
      </c>
      <c r="M1090" s="7">
        <v>2.7469999999999999</v>
      </c>
    </row>
    <row r="1091" spans="7:13" x14ac:dyDescent="0.2">
      <c r="G1091" s="7">
        <v>1.2749999999999999</v>
      </c>
      <c r="K1091" s="7">
        <v>9.8219999999999992</v>
      </c>
      <c r="M1091" s="7">
        <v>4.0330000000000004</v>
      </c>
    </row>
    <row r="1092" spans="7:13" x14ac:dyDescent="0.2">
      <c r="G1092" s="7">
        <v>1.992</v>
      </c>
      <c r="K1092" s="7">
        <v>3.2549999999999999</v>
      </c>
      <c r="M1092" s="7">
        <v>4.5090000000000003</v>
      </c>
    </row>
    <row r="1093" spans="7:13" x14ac:dyDescent="0.2">
      <c r="G1093" s="7">
        <v>6.0220000000000002</v>
      </c>
      <c r="K1093" s="7">
        <v>0.80700000000000005</v>
      </c>
      <c r="M1093" s="7">
        <v>4.0529999999999999</v>
      </c>
    </row>
    <row r="1094" spans="7:13" x14ac:dyDescent="0.2">
      <c r="G1094" s="7">
        <v>2.1040000000000001</v>
      </c>
      <c r="K1094" s="7">
        <v>4.2210000000000001</v>
      </c>
      <c r="M1094" s="7">
        <v>2.1789999999999998</v>
      </c>
    </row>
    <row r="1095" spans="7:13" x14ac:dyDescent="0.2">
      <c r="G1095" s="7">
        <v>9.0719999999999992</v>
      </c>
      <c r="K1095" s="7">
        <v>6.3339999999999996</v>
      </c>
      <c r="M1095" s="7">
        <v>2.1110000000000002</v>
      </c>
    </row>
    <row r="1096" spans="7:13" x14ac:dyDescent="0.2">
      <c r="G1096" s="7">
        <v>3.7930000000000001</v>
      </c>
      <c r="K1096" s="7">
        <v>7.9240000000000004</v>
      </c>
      <c r="M1096" s="7">
        <v>2.4529999999999998</v>
      </c>
    </row>
    <row r="1097" spans="7:13" x14ac:dyDescent="0.2">
      <c r="G1097" s="7">
        <v>1.804</v>
      </c>
      <c r="K1097" s="7">
        <v>1.2749999999999999</v>
      </c>
      <c r="M1097" s="7">
        <v>4.3440000000000003</v>
      </c>
    </row>
    <row r="1098" spans="7:13" x14ac:dyDescent="0.2">
      <c r="G1098" s="7">
        <v>1.141</v>
      </c>
      <c r="K1098" s="7">
        <v>0.72199999999999998</v>
      </c>
      <c r="M1098" s="7">
        <v>3.2469999999999999</v>
      </c>
    </row>
    <row r="1099" spans="7:13" x14ac:dyDescent="0.2">
      <c r="G1099" s="7">
        <v>2.194</v>
      </c>
      <c r="K1099" s="7">
        <v>8.6669999999999998</v>
      </c>
      <c r="M1099" s="7">
        <v>2.1110000000000002</v>
      </c>
    </row>
    <row r="1100" spans="7:13" x14ac:dyDescent="0.2">
      <c r="G1100" s="7">
        <v>4.88</v>
      </c>
      <c r="K1100" s="7">
        <v>2.3519999999999999</v>
      </c>
      <c r="M1100" s="7">
        <v>2.8</v>
      </c>
    </row>
    <row r="1101" spans="7:13" x14ac:dyDescent="0.2">
      <c r="G1101" s="7">
        <v>5.282</v>
      </c>
      <c r="K1101" s="7">
        <v>10.85</v>
      </c>
      <c r="M1101" s="7">
        <v>2.8519999999999999</v>
      </c>
    </row>
    <row r="1102" spans="7:13" x14ac:dyDescent="0.2">
      <c r="G1102" s="7">
        <v>5.0289999999999999</v>
      </c>
      <c r="K1102" s="7">
        <v>4.2759999999999998</v>
      </c>
      <c r="M1102" s="7">
        <v>1.4870000000000001</v>
      </c>
    </row>
    <row r="1103" spans="7:13" x14ac:dyDescent="0.2">
      <c r="G1103" s="7">
        <v>4.077</v>
      </c>
      <c r="K1103" s="7">
        <v>0.40300000000000002</v>
      </c>
      <c r="M1103" s="7">
        <v>6.3339999999999996</v>
      </c>
    </row>
    <row r="1104" spans="7:13" x14ac:dyDescent="0.2">
      <c r="G1104" s="7">
        <v>4.4160000000000004</v>
      </c>
      <c r="K1104" s="7">
        <v>4.8760000000000003</v>
      </c>
      <c r="M1104" s="7">
        <v>1.839</v>
      </c>
    </row>
    <row r="1105" spans="7:13" x14ac:dyDescent="0.2">
      <c r="G1105" s="7">
        <v>4.9889999999999999</v>
      </c>
      <c r="K1105" s="7">
        <v>1.454</v>
      </c>
      <c r="M1105" s="7">
        <v>2.0169999999999999</v>
      </c>
    </row>
    <row r="1106" spans="7:13" x14ac:dyDescent="0.2">
      <c r="G1106" s="7">
        <v>3.972</v>
      </c>
      <c r="K1106" s="7">
        <v>13.132</v>
      </c>
      <c r="M1106" s="7">
        <v>2.9750000000000001</v>
      </c>
    </row>
    <row r="1107" spans="7:13" x14ac:dyDescent="0.2">
      <c r="G1107" s="7">
        <v>1.962</v>
      </c>
      <c r="K1107" s="7">
        <v>14.808</v>
      </c>
      <c r="M1107" s="7">
        <v>1.8129999999999999</v>
      </c>
    </row>
    <row r="1108" spans="7:13" x14ac:dyDescent="0.2">
      <c r="G1108" s="7">
        <v>2.0169999999999999</v>
      </c>
      <c r="K1108" s="7">
        <v>9.83</v>
      </c>
      <c r="M1108" s="7">
        <v>3.1139999999999999</v>
      </c>
    </row>
    <row r="1109" spans="7:13" x14ac:dyDescent="0.2">
      <c r="G1109" s="7">
        <v>2.7469999999999999</v>
      </c>
      <c r="K1109" s="7">
        <v>3.6520000000000001</v>
      </c>
      <c r="M1109" s="7">
        <v>5.0540000000000003</v>
      </c>
    </row>
    <row r="1110" spans="7:13" x14ac:dyDescent="0.2">
      <c r="G1110" s="7">
        <v>3.6080000000000001</v>
      </c>
      <c r="K1110" s="7">
        <v>2.9750000000000001</v>
      </c>
      <c r="M1110" s="7">
        <v>6.6929999999999996</v>
      </c>
    </row>
    <row r="1111" spans="7:13" x14ac:dyDescent="0.2">
      <c r="G1111" s="7">
        <v>2.8519999999999999</v>
      </c>
      <c r="K1111" s="7">
        <v>22.972999999999999</v>
      </c>
      <c r="M1111" s="7">
        <v>2.4529999999999998</v>
      </c>
    </row>
    <row r="1112" spans="7:13" x14ac:dyDescent="0.2">
      <c r="G1112" s="7">
        <v>3.2669999999999999</v>
      </c>
      <c r="K1112" s="7">
        <v>8.3149999999999995</v>
      </c>
      <c r="M1112" s="7">
        <v>13.561999999999999</v>
      </c>
    </row>
    <row r="1113" spans="7:13" x14ac:dyDescent="0.2">
      <c r="G1113" s="7">
        <v>4.1130000000000004</v>
      </c>
      <c r="K1113" s="7">
        <v>3.4460000000000002</v>
      </c>
      <c r="M1113" s="7">
        <v>2.0569999999999999</v>
      </c>
    </row>
    <row r="1114" spans="7:13" x14ac:dyDescent="0.2">
      <c r="G1114" s="7">
        <v>3.956</v>
      </c>
      <c r="K1114" s="7">
        <v>1.804</v>
      </c>
      <c r="M1114" s="7">
        <v>2.3450000000000002</v>
      </c>
    </row>
    <row r="1115" spans="7:13" x14ac:dyDescent="0.2">
      <c r="G1115" s="7">
        <v>8.8000000000000007</v>
      </c>
      <c r="K1115" s="7">
        <v>12.519</v>
      </c>
      <c r="M1115" s="7">
        <v>5.1020000000000003</v>
      </c>
    </row>
    <row r="1116" spans="7:13" x14ac:dyDescent="0.2">
      <c r="G1116" s="7">
        <v>12.183</v>
      </c>
      <c r="K1116" s="7">
        <v>1.9430000000000001</v>
      </c>
      <c r="M1116" s="7">
        <v>1.702</v>
      </c>
    </row>
    <row r="1117" spans="7:13" x14ac:dyDescent="0.2">
      <c r="G1117" s="7">
        <v>6.375</v>
      </c>
      <c r="K1117" s="7">
        <v>3.101</v>
      </c>
      <c r="M1117" s="7">
        <v>2.6629999999999998</v>
      </c>
    </row>
    <row r="1118" spans="7:13" x14ac:dyDescent="0.2">
      <c r="G1118" s="7">
        <v>9.2219999999999995</v>
      </c>
      <c r="K1118" s="7">
        <v>9.7509999999999994</v>
      </c>
      <c r="M1118" s="7">
        <v>7.9880000000000004</v>
      </c>
    </row>
    <row r="1119" spans="7:13" x14ac:dyDescent="0.2">
      <c r="G1119" s="7">
        <v>0.92</v>
      </c>
      <c r="K1119" s="7">
        <v>1.633</v>
      </c>
      <c r="M1119" s="7">
        <v>3.63</v>
      </c>
    </row>
    <row r="1120" spans="7:13" x14ac:dyDescent="0.2">
      <c r="G1120" s="7">
        <v>1.623</v>
      </c>
      <c r="K1120" s="7">
        <v>4.84</v>
      </c>
      <c r="M1120" s="7">
        <v>1.9430000000000001</v>
      </c>
    </row>
    <row r="1121" spans="7:13" x14ac:dyDescent="0.2">
      <c r="G1121" s="7">
        <v>7.0609999999999999</v>
      </c>
      <c r="K1121" s="7">
        <v>5.6609999999999996</v>
      </c>
      <c r="M1121" s="7">
        <v>0.74399999999999999</v>
      </c>
    </row>
    <row r="1122" spans="7:13" x14ac:dyDescent="0.2">
      <c r="G1122" s="7">
        <v>8.8309999999999995</v>
      </c>
      <c r="K1122" s="7">
        <v>11.911</v>
      </c>
      <c r="M1122" s="7">
        <v>0.72199999999999998</v>
      </c>
    </row>
    <row r="1123" spans="7:13" x14ac:dyDescent="0.2">
      <c r="G1123" s="7">
        <v>8.3049999999999997</v>
      </c>
      <c r="K1123" s="7">
        <v>3.1139999999999999</v>
      </c>
      <c r="M1123" s="7">
        <v>1.984</v>
      </c>
    </row>
    <row r="1124" spans="7:13" x14ac:dyDescent="0.2">
      <c r="G1124" s="7">
        <v>12.132999999999999</v>
      </c>
      <c r="K1124" s="7">
        <v>0.90200000000000002</v>
      </c>
      <c r="M1124" s="7">
        <v>0.80700000000000005</v>
      </c>
    </row>
    <row r="1125" spans="7:13" x14ac:dyDescent="0.2">
      <c r="G1125" s="7">
        <v>19.433</v>
      </c>
      <c r="K1125" s="7">
        <v>0.72199999999999998</v>
      </c>
      <c r="M1125" s="7">
        <v>1.2749999999999999</v>
      </c>
    </row>
    <row r="1126" spans="7:13" x14ac:dyDescent="0.2">
      <c r="G1126" s="7">
        <v>14.77</v>
      </c>
      <c r="K1126" s="7">
        <v>1.3009999999999999</v>
      </c>
      <c r="M1126" s="7">
        <v>1.454</v>
      </c>
    </row>
    <row r="1127" spans="7:13" x14ac:dyDescent="0.2">
      <c r="G1127" s="7">
        <v>5.3460000000000001</v>
      </c>
      <c r="K1127" s="7">
        <v>6.8929999999999998</v>
      </c>
      <c r="M1127" s="7">
        <v>1.804</v>
      </c>
    </row>
    <row r="1128" spans="7:13" x14ac:dyDescent="0.2">
      <c r="G1128" s="7">
        <v>1.4870000000000001</v>
      </c>
      <c r="K1128" s="7">
        <v>1.623</v>
      </c>
      <c r="M1128" s="7">
        <v>1.984</v>
      </c>
    </row>
    <row r="1129" spans="7:13" x14ac:dyDescent="0.2">
      <c r="G1129" s="7">
        <v>1.552</v>
      </c>
      <c r="K1129" s="7">
        <v>1.839</v>
      </c>
      <c r="M1129" s="7">
        <v>7.4160000000000004</v>
      </c>
    </row>
    <row r="1130" spans="7:13" x14ac:dyDescent="0.2">
      <c r="G1130" s="7">
        <v>6.6609999999999996</v>
      </c>
      <c r="K1130" s="7">
        <v>2.5059999999999998</v>
      </c>
      <c r="M1130" s="7">
        <v>3.1960000000000002</v>
      </c>
    </row>
    <row r="1131" spans="7:13" x14ac:dyDescent="0.2">
      <c r="G1131" s="7">
        <v>1.552</v>
      </c>
      <c r="K1131" s="7">
        <v>0.97099999999999997</v>
      </c>
      <c r="M1131" s="7">
        <v>3.1030000000000002</v>
      </c>
    </row>
    <row r="1132" spans="7:13" x14ac:dyDescent="0.2">
      <c r="G1132" s="7">
        <v>4.9530000000000003</v>
      </c>
      <c r="K1132" s="7">
        <v>4.62</v>
      </c>
      <c r="M1132" s="7">
        <v>1.21</v>
      </c>
    </row>
    <row r="1133" spans="7:13" x14ac:dyDescent="0.2">
      <c r="G1133" s="7">
        <v>4.7350000000000003</v>
      </c>
      <c r="K1133" s="7">
        <v>2.165</v>
      </c>
      <c r="M1133" s="7">
        <v>5.6120000000000001</v>
      </c>
    </row>
    <row r="1134" spans="7:13" x14ac:dyDescent="0.2">
      <c r="G1134" s="7">
        <v>1.8129999999999999</v>
      </c>
      <c r="K1134" s="7">
        <v>1.9510000000000001</v>
      </c>
      <c r="M1134" s="7">
        <v>5.73</v>
      </c>
    </row>
    <row r="1135" spans="7:13" x14ac:dyDescent="0.2">
      <c r="G1135" s="7">
        <v>0.90200000000000002</v>
      </c>
      <c r="K1135" s="7">
        <v>1.4870000000000001</v>
      </c>
      <c r="M1135" s="7">
        <v>5.3540000000000001</v>
      </c>
    </row>
    <row r="1136" spans="7:13" x14ac:dyDescent="0.2">
      <c r="G1136" s="7">
        <v>3.972</v>
      </c>
      <c r="K1136" s="7">
        <v>0.54100000000000004</v>
      </c>
      <c r="M1136" s="7">
        <v>6.2610000000000001</v>
      </c>
    </row>
    <row r="1137" spans="7:13" x14ac:dyDescent="0.2">
      <c r="G1137" s="7">
        <v>1.141</v>
      </c>
      <c r="K1137" s="7">
        <v>3.4319999999999999</v>
      </c>
      <c r="M1137" s="7">
        <v>6.125</v>
      </c>
    </row>
    <row r="1138" spans="7:13" x14ac:dyDescent="0.2">
      <c r="G1138" s="7">
        <v>3.2040000000000002</v>
      </c>
      <c r="K1138" s="7">
        <v>10.307</v>
      </c>
      <c r="M1138" s="7">
        <v>5.4260000000000002</v>
      </c>
    </row>
    <row r="1139" spans="7:13" x14ac:dyDescent="0.2">
      <c r="G1139" s="7">
        <v>1.663</v>
      </c>
      <c r="K1139" s="7">
        <v>7.5250000000000004</v>
      </c>
      <c r="M1139" s="7">
        <v>7.0720000000000001</v>
      </c>
    </row>
    <row r="1140" spans="7:13" x14ac:dyDescent="0.2">
      <c r="G1140" s="7">
        <v>2.8170000000000002</v>
      </c>
      <c r="K1140" s="7">
        <v>3.754</v>
      </c>
      <c r="M1140" s="7">
        <v>9.8559999999999999</v>
      </c>
    </row>
    <row r="1141" spans="7:13" x14ac:dyDescent="0.2">
      <c r="G1141" s="7">
        <v>7.3079999999999998</v>
      </c>
      <c r="K1141" s="7">
        <v>3.9940000000000002</v>
      </c>
      <c r="M1141" s="7">
        <v>3.7010000000000001</v>
      </c>
    </row>
    <row r="1142" spans="7:13" x14ac:dyDescent="0.2">
      <c r="G1142" s="7">
        <v>2.282</v>
      </c>
      <c r="K1142" s="7">
        <v>6.1219999999999999</v>
      </c>
      <c r="M1142" s="7">
        <v>1.3740000000000001</v>
      </c>
    </row>
    <row r="1143" spans="7:13" x14ac:dyDescent="0.2">
      <c r="G1143" s="7">
        <v>4.5090000000000003</v>
      </c>
      <c r="K1143" s="7">
        <v>3.3109999999999999</v>
      </c>
      <c r="M1143" s="7">
        <v>1.623</v>
      </c>
    </row>
    <row r="1144" spans="7:13" x14ac:dyDescent="0.2">
      <c r="G1144" s="7">
        <v>3.355</v>
      </c>
      <c r="K1144" s="7">
        <v>5.1589999999999998</v>
      </c>
      <c r="M1144" s="7">
        <v>1.454</v>
      </c>
    </row>
    <row r="1145" spans="7:13" x14ac:dyDescent="0.2">
      <c r="G1145" s="7">
        <v>1.984</v>
      </c>
      <c r="K1145" s="7">
        <v>5.4950000000000001</v>
      </c>
      <c r="M1145" s="7">
        <v>3</v>
      </c>
    </row>
    <row r="1146" spans="7:13" x14ac:dyDescent="0.2">
      <c r="G1146" s="7">
        <v>5.3360000000000003</v>
      </c>
      <c r="K1146" s="7">
        <v>3.2519999999999998</v>
      </c>
      <c r="M1146" s="7">
        <v>1.623</v>
      </c>
    </row>
    <row r="1147" spans="7:13" x14ac:dyDescent="0.2">
      <c r="G1147" s="7">
        <v>3.9449999999999998</v>
      </c>
      <c r="K1147" s="7">
        <v>1.409</v>
      </c>
      <c r="M1147" s="7">
        <v>3.5529999999999999</v>
      </c>
    </row>
    <row r="1148" spans="7:13" x14ac:dyDescent="0.2">
      <c r="G1148" s="7">
        <v>6.9770000000000003</v>
      </c>
      <c r="K1148" s="7">
        <v>4.1639999999999997</v>
      </c>
      <c r="M1148" s="7">
        <v>2.202</v>
      </c>
    </row>
    <row r="1149" spans="7:13" x14ac:dyDescent="0.2">
      <c r="G1149" s="7">
        <v>5.3819999999999997</v>
      </c>
      <c r="K1149" s="7">
        <v>4.8529999999999998</v>
      </c>
      <c r="M1149" s="7">
        <v>1.454</v>
      </c>
    </row>
    <row r="1150" spans="7:13" x14ac:dyDescent="0.2">
      <c r="G1150" s="7">
        <v>4.6379999999999999</v>
      </c>
      <c r="K1150" s="7">
        <v>2.427</v>
      </c>
      <c r="M1150" s="7">
        <v>1.839</v>
      </c>
    </row>
    <row r="1151" spans="7:13" x14ac:dyDescent="0.2">
      <c r="G1151" s="7">
        <v>11.355</v>
      </c>
      <c r="K1151" s="7">
        <v>1.883</v>
      </c>
      <c r="M1151" s="7">
        <v>1.3129999999999999</v>
      </c>
    </row>
    <row r="1152" spans="7:13" x14ac:dyDescent="0.2">
      <c r="G1152" s="7">
        <v>6.6280000000000001</v>
      </c>
      <c r="K1152" s="7">
        <v>4.7590000000000003</v>
      </c>
      <c r="M1152" s="7">
        <v>1.4430000000000001</v>
      </c>
    </row>
    <row r="1153" spans="7:13" x14ac:dyDescent="0.2">
      <c r="G1153" s="7">
        <v>4.1909999999999998</v>
      </c>
      <c r="K1153" s="7">
        <v>5.7750000000000004</v>
      </c>
      <c r="M1153" s="7">
        <v>1.097</v>
      </c>
    </row>
    <row r="1154" spans="7:13" x14ac:dyDescent="0.2">
      <c r="G1154" s="7">
        <v>5.4160000000000004</v>
      </c>
      <c r="K1154" s="7">
        <v>3.47</v>
      </c>
      <c r="M1154" s="7">
        <v>2.512</v>
      </c>
    </row>
    <row r="1155" spans="7:13" x14ac:dyDescent="0.2">
      <c r="G1155" s="7">
        <v>8.6020000000000003</v>
      </c>
      <c r="K1155" s="7">
        <v>2.407</v>
      </c>
      <c r="M1155" s="7">
        <v>2.823</v>
      </c>
    </row>
    <row r="1156" spans="7:13" x14ac:dyDescent="0.2">
      <c r="G1156" s="7">
        <v>4.2869999999999999</v>
      </c>
      <c r="K1156" s="7">
        <v>3.4460000000000002</v>
      </c>
      <c r="M1156" s="7">
        <v>3.3109999999999999</v>
      </c>
    </row>
    <row r="1157" spans="7:13" x14ac:dyDescent="0.2">
      <c r="G1157" s="7">
        <v>10.025</v>
      </c>
      <c r="K1157" s="7">
        <v>4.5090000000000003</v>
      </c>
      <c r="M1157" s="7">
        <v>0.90200000000000002</v>
      </c>
    </row>
    <row r="1158" spans="7:13" x14ac:dyDescent="0.2">
      <c r="G1158" s="7">
        <v>2.42</v>
      </c>
      <c r="K1158" s="7">
        <v>2.0569999999999999</v>
      </c>
      <c r="M1158" s="7">
        <v>3.47</v>
      </c>
    </row>
    <row r="1159" spans="7:13" x14ac:dyDescent="0.2">
      <c r="G1159" s="7">
        <v>6.3550000000000004</v>
      </c>
      <c r="K1159" s="7">
        <v>0.76500000000000001</v>
      </c>
      <c r="M1159" s="7">
        <v>3.3889999999999998</v>
      </c>
    </row>
    <row r="1160" spans="7:13" x14ac:dyDescent="0.2">
      <c r="G1160" s="7">
        <v>1.2749999999999999</v>
      </c>
      <c r="K1160" s="7">
        <v>1.2629999999999999</v>
      </c>
      <c r="M1160" s="7">
        <v>4.3440000000000003</v>
      </c>
    </row>
    <row r="1161" spans="7:13" x14ac:dyDescent="0.2">
      <c r="G1161" s="7">
        <v>1.917</v>
      </c>
      <c r="K1161" s="7">
        <v>3.4319999999999999</v>
      </c>
      <c r="M1161" s="7">
        <v>2.6259999999999999</v>
      </c>
    </row>
    <row r="1162" spans="7:13" x14ac:dyDescent="0.2">
      <c r="G1162" s="7">
        <v>8.0120000000000005</v>
      </c>
      <c r="K1162" s="7">
        <v>2.3719999999999999</v>
      </c>
      <c r="M1162" s="7">
        <v>1.141</v>
      </c>
    </row>
    <row r="1163" spans="7:13" x14ac:dyDescent="0.2">
      <c r="G1163" s="7">
        <v>8.0359999999999996</v>
      </c>
      <c r="K1163" s="7">
        <v>2.6259999999999999</v>
      </c>
      <c r="M1163" s="7">
        <v>1.454</v>
      </c>
    </row>
    <row r="1164" spans="7:13" x14ac:dyDescent="0.2">
      <c r="G1164" s="7">
        <v>10.476000000000001</v>
      </c>
      <c r="K1164" s="7">
        <v>1.633</v>
      </c>
      <c r="M1164" s="7">
        <v>4.883</v>
      </c>
    </row>
    <row r="1165" spans="7:13" x14ac:dyDescent="0.2">
      <c r="G1165" s="7">
        <v>20.626999999999999</v>
      </c>
      <c r="K1165" s="7">
        <v>2.9870000000000001</v>
      </c>
      <c r="M1165" s="7">
        <v>3.63</v>
      </c>
    </row>
    <row r="1166" spans="7:13" x14ac:dyDescent="0.2">
      <c r="G1166" s="7">
        <v>1.4430000000000001</v>
      </c>
      <c r="K1166" s="7">
        <v>2.427</v>
      </c>
      <c r="M1166" s="7">
        <v>5.4530000000000003</v>
      </c>
    </row>
    <row r="1167" spans="7:13" x14ac:dyDescent="0.2">
      <c r="G1167" s="7">
        <v>6.1059999999999999</v>
      </c>
      <c r="K1167" s="7">
        <v>0.56999999999999995</v>
      </c>
      <c r="M1167" s="7">
        <v>1.702</v>
      </c>
    </row>
    <row r="1168" spans="7:13" x14ac:dyDescent="0.2">
      <c r="G1168" s="7">
        <v>2.1040000000000001</v>
      </c>
      <c r="K1168" s="7">
        <v>1.409</v>
      </c>
      <c r="M1168" s="7">
        <v>5.7519999999999998</v>
      </c>
    </row>
    <row r="1169" spans="7:13" x14ac:dyDescent="0.2">
      <c r="G1169" s="7">
        <v>5.1680000000000001</v>
      </c>
      <c r="K1169" s="7">
        <v>4.069</v>
      </c>
      <c r="M1169" s="7">
        <v>3.4649999999999999</v>
      </c>
    </row>
    <row r="1170" spans="7:13" x14ac:dyDescent="0.2">
      <c r="G1170" s="7">
        <v>13.737</v>
      </c>
      <c r="K1170" s="7">
        <v>2.9359999999999999</v>
      </c>
      <c r="M1170" s="7">
        <v>2.407</v>
      </c>
    </row>
    <row r="1171" spans="7:13" x14ac:dyDescent="0.2">
      <c r="G1171" s="7">
        <v>1.5309999999999999</v>
      </c>
      <c r="K1171" s="7">
        <v>1.097</v>
      </c>
      <c r="M1171" s="7">
        <v>2.202</v>
      </c>
    </row>
    <row r="1172" spans="7:13" x14ac:dyDescent="0.2">
      <c r="G1172" s="7">
        <v>2.681</v>
      </c>
      <c r="K1172" s="7">
        <v>9.2319999999999993</v>
      </c>
      <c r="M1172" s="7">
        <v>10.489000000000001</v>
      </c>
    </row>
    <row r="1173" spans="7:13" x14ac:dyDescent="0.2">
      <c r="G1173" s="7">
        <v>4.1639999999999997</v>
      </c>
      <c r="K1173" s="7">
        <v>2.5830000000000002</v>
      </c>
      <c r="M1173" s="7">
        <v>1.21</v>
      </c>
    </row>
    <row r="1174" spans="7:13" x14ac:dyDescent="0.2">
      <c r="G1174" s="7">
        <v>3.484</v>
      </c>
      <c r="K1174" s="7">
        <v>7.8120000000000003</v>
      </c>
      <c r="M1174" s="7">
        <v>4.4550000000000001</v>
      </c>
    </row>
    <row r="1175" spans="7:13" x14ac:dyDescent="0.2">
      <c r="G1175" s="7">
        <v>2.4529999999999998</v>
      </c>
      <c r="K1175" s="7">
        <v>1.992</v>
      </c>
      <c r="M1175" s="7">
        <v>2.706</v>
      </c>
    </row>
    <row r="1176" spans="7:13" x14ac:dyDescent="0.2">
      <c r="G1176" s="7">
        <v>10.327</v>
      </c>
      <c r="K1176" s="7">
        <v>3.4369999999999998</v>
      </c>
      <c r="M1176" s="7">
        <v>1.0820000000000001</v>
      </c>
    </row>
    <row r="1177" spans="7:13" x14ac:dyDescent="0.2">
      <c r="G1177" s="7">
        <v>3.3260000000000001</v>
      </c>
      <c r="K1177" s="7">
        <v>0.74399999999999999</v>
      </c>
      <c r="M1177" s="7">
        <v>4.609</v>
      </c>
    </row>
    <row r="1178" spans="7:13" x14ac:dyDescent="0.2">
      <c r="G1178" s="7">
        <v>1.8129999999999999</v>
      </c>
      <c r="K1178" s="7">
        <v>2.9860000000000002</v>
      </c>
      <c r="M1178" s="7">
        <v>4.7619999999999996</v>
      </c>
    </row>
    <row r="1179" spans="7:13" x14ac:dyDescent="0.2">
      <c r="G1179" s="7">
        <v>3.3260000000000001</v>
      </c>
      <c r="K1179" s="7">
        <v>6.1680000000000001</v>
      </c>
      <c r="M1179" s="7">
        <v>2.8860000000000001</v>
      </c>
    </row>
    <row r="1180" spans="7:13" x14ac:dyDescent="0.2">
      <c r="G1180" s="7">
        <v>2.9580000000000002</v>
      </c>
      <c r="K1180" s="7">
        <v>7.0990000000000002</v>
      </c>
      <c r="M1180" s="7">
        <v>7.0049999999999999</v>
      </c>
    </row>
    <row r="1181" spans="7:13" x14ac:dyDescent="0.2">
      <c r="G1181" s="7">
        <v>6.133</v>
      </c>
      <c r="K1181" s="7">
        <v>10.721</v>
      </c>
      <c r="M1181" s="7">
        <v>4.149</v>
      </c>
    </row>
    <row r="1182" spans="7:13" x14ac:dyDescent="0.2">
      <c r="G1182" s="7">
        <v>6.1429999999999998</v>
      </c>
      <c r="K1182" s="7">
        <v>2.9079999999999999</v>
      </c>
      <c r="M1182" s="7">
        <v>2.1789999999999998</v>
      </c>
    </row>
    <row r="1183" spans="7:13" x14ac:dyDescent="0.2">
      <c r="G1183" s="7">
        <v>5.1050000000000004</v>
      </c>
      <c r="K1183" s="7">
        <v>1.2629999999999999</v>
      </c>
      <c r="M1183" s="7">
        <v>2.3450000000000002</v>
      </c>
    </row>
    <row r="1184" spans="7:13" x14ac:dyDescent="0.2">
      <c r="G1184" s="7">
        <v>2.9359999999999999</v>
      </c>
      <c r="K1184" s="7">
        <v>2.532</v>
      </c>
      <c r="M1184" s="7">
        <v>3.024</v>
      </c>
    </row>
    <row r="1185" spans="7:13" x14ac:dyDescent="0.2">
      <c r="G1185" s="7">
        <v>2.4529999999999998</v>
      </c>
      <c r="K1185" s="7">
        <v>9.407</v>
      </c>
      <c r="M1185" s="7">
        <v>3.9580000000000002</v>
      </c>
    </row>
    <row r="1186" spans="7:13" x14ac:dyDescent="0.2">
      <c r="G1186" s="7">
        <v>12.335000000000001</v>
      </c>
      <c r="K1186" s="7">
        <v>1.2749999999999999</v>
      </c>
      <c r="M1186" s="7">
        <v>1.052</v>
      </c>
    </row>
    <row r="1187" spans="7:13" x14ac:dyDescent="0.2">
      <c r="G1187" s="7">
        <v>9.4670000000000005</v>
      </c>
      <c r="K1187" s="7">
        <v>4.1130000000000004</v>
      </c>
      <c r="M1187" s="7">
        <v>12.638999999999999</v>
      </c>
    </row>
    <row r="1188" spans="7:13" x14ac:dyDescent="0.2">
      <c r="G1188" s="7">
        <v>4.0049999999999999</v>
      </c>
      <c r="K1188" s="7">
        <v>4.4660000000000002</v>
      </c>
      <c r="M1188" s="7">
        <v>1.0820000000000001</v>
      </c>
    </row>
    <row r="1189" spans="7:13" x14ac:dyDescent="0.2">
      <c r="G1189" s="7">
        <v>4.1710000000000003</v>
      </c>
      <c r="K1189" s="7">
        <v>5.9080000000000004</v>
      </c>
      <c r="M1189" s="7">
        <v>0.90200000000000002</v>
      </c>
    </row>
    <row r="1190" spans="7:13" x14ac:dyDescent="0.2">
      <c r="G1190" s="7">
        <v>2.532</v>
      </c>
      <c r="K1190" s="7">
        <v>8.6910000000000007</v>
      </c>
      <c r="M1190" s="7">
        <v>1.052</v>
      </c>
    </row>
    <row r="1191" spans="7:13" x14ac:dyDescent="0.2">
      <c r="G1191" s="7">
        <v>4.1669999999999998</v>
      </c>
      <c r="K1191" s="7">
        <v>2.5640000000000001</v>
      </c>
      <c r="M1191" s="7">
        <v>5.7569999999999997</v>
      </c>
    </row>
    <row r="1192" spans="7:13" x14ac:dyDescent="0.2">
      <c r="G1192" s="7">
        <v>3.972</v>
      </c>
      <c r="K1192" s="7">
        <v>4.6379999999999999</v>
      </c>
      <c r="M1192" s="7">
        <v>1.5409999999999999</v>
      </c>
    </row>
    <row r="1193" spans="7:13" x14ac:dyDescent="0.2">
      <c r="G1193" s="7">
        <v>1.5309999999999999</v>
      </c>
      <c r="K1193" s="7">
        <v>5.157</v>
      </c>
      <c r="M1193" s="7">
        <v>7.6740000000000004</v>
      </c>
    </row>
    <row r="1194" spans="7:13" x14ac:dyDescent="0.2">
      <c r="G1194" s="7">
        <v>3.956</v>
      </c>
      <c r="K1194" s="7">
        <v>1.702</v>
      </c>
      <c r="M1194" s="7">
        <v>3.2269999999999999</v>
      </c>
    </row>
    <row r="1195" spans="7:13" x14ac:dyDescent="0.2">
      <c r="G1195" s="7">
        <v>4.6900000000000004</v>
      </c>
      <c r="K1195" s="7">
        <v>3.0019999999999998</v>
      </c>
      <c r="M1195" s="7">
        <v>1.883</v>
      </c>
    </row>
    <row r="1196" spans="7:13" x14ac:dyDescent="0.2">
      <c r="G1196" s="7">
        <v>4.6929999999999996</v>
      </c>
      <c r="K1196" s="7">
        <v>3.262</v>
      </c>
      <c r="M1196" s="7">
        <v>7.8250000000000002</v>
      </c>
    </row>
    <row r="1197" spans="7:13" x14ac:dyDescent="0.2">
      <c r="G1197" s="7">
        <v>4.5199999999999996</v>
      </c>
      <c r="K1197" s="7">
        <v>0.65</v>
      </c>
      <c r="M1197" s="7">
        <v>1.702</v>
      </c>
    </row>
    <row r="1198" spans="7:13" x14ac:dyDescent="0.2">
      <c r="G1198" s="7">
        <v>2.1720000000000002</v>
      </c>
      <c r="K1198" s="7">
        <v>5.3049999999999997</v>
      </c>
      <c r="M1198" s="7">
        <v>16.382000000000001</v>
      </c>
    </row>
    <row r="1199" spans="7:13" x14ac:dyDescent="0.2">
      <c r="G1199" s="7">
        <v>3.1840000000000002</v>
      </c>
      <c r="K1199" s="7">
        <v>11.281000000000001</v>
      </c>
      <c r="M1199" s="7">
        <v>14.936</v>
      </c>
    </row>
    <row r="1200" spans="7:13" x14ac:dyDescent="0.2">
      <c r="G1200" s="7">
        <v>2.6259999999999999</v>
      </c>
      <c r="K1200" s="7">
        <v>8.0760000000000005</v>
      </c>
      <c r="M1200" s="7">
        <v>2.1040000000000001</v>
      </c>
    </row>
    <row r="1201" spans="7:13" x14ac:dyDescent="0.2">
      <c r="G1201" s="7">
        <v>9.1489999999999991</v>
      </c>
      <c r="K1201" s="7">
        <v>4.2140000000000004</v>
      </c>
      <c r="M1201" s="7">
        <v>1.7110000000000001</v>
      </c>
    </row>
    <row r="1202" spans="7:13" x14ac:dyDescent="0.2">
      <c r="G1202" s="7">
        <v>2.5640000000000001</v>
      </c>
      <c r="K1202" s="7">
        <v>2.9079999999999999</v>
      </c>
      <c r="M1202" s="7">
        <v>2.8180000000000001</v>
      </c>
    </row>
    <row r="1203" spans="7:13" x14ac:dyDescent="0.2">
      <c r="G1203" s="7">
        <v>7.6840000000000002</v>
      </c>
      <c r="K1203" s="7">
        <v>3.7189999999999999</v>
      </c>
      <c r="M1203" s="7">
        <v>1.4430000000000001</v>
      </c>
    </row>
    <row r="1204" spans="7:13" x14ac:dyDescent="0.2">
      <c r="G1204" s="7">
        <v>11.214</v>
      </c>
      <c r="K1204" s="7">
        <v>1.4430000000000001</v>
      </c>
      <c r="M1204" s="7">
        <v>3.3109999999999999</v>
      </c>
    </row>
    <row r="1205" spans="7:13" x14ac:dyDescent="0.2">
      <c r="G1205" s="7">
        <v>2.31</v>
      </c>
      <c r="K1205" s="7">
        <v>1.141</v>
      </c>
      <c r="M1205" s="7">
        <v>6.97</v>
      </c>
    </row>
    <row r="1206" spans="7:13" x14ac:dyDescent="0.2">
      <c r="G1206" s="7">
        <v>7.9390000000000001</v>
      </c>
      <c r="K1206" s="7">
        <v>2.7490000000000001</v>
      </c>
      <c r="M1206" s="7">
        <v>1.623</v>
      </c>
    </row>
    <row r="1207" spans="7:13" x14ac:dyDescent="0.2">
      <c r="G1207" s="7">
        <v>4.6820000000000004</v>
      </c>
      <c r="K1207" s="7">
        <v>2.3109999999999999</v>
      </c>
      <c r="M1207" s="7">
        <v>3.4460000000000002</v>
      </c>
    </row>
    <row r="1208" spans="7:13" x14ac:dyDescent="0.2">
      <c r="G1208" s="7">
        <v>2.823</v>
      </c>
      <c r="K1208" s="7">
        <v>8.234</v>
      </c>
      <c r="M1208" s="7">
        <v>4.0529999999999999</v>
      </c>
    </row>
    <row r="1209" spans="7:13" x14ac:dyDescent="0.2">
      <c r="G1209" s="7">
        <v>1.776</v>
      </c>
      <c r="K1209" s="7">
        <v>1.5309999999999999</v>
      </c>
      <c r="M1209" s="7">
        <v>2.5059999999999998</v>
      </c>
    </row>
    <row r="1210" spans="7:13" x14ac:dyDescent="0.2">
      <c r="G1210" s="7">
        <v>2.282</v>
      </c>
      <c r="K1210" s="7">
        <v>3.0489999999999999</v>
      </c>
      <c r="M1210" s="7">
        <v>2.202</v>
      </c>
    </row>
    <row r="1211" spans="7:13" x14ac:dyDescent="0.2">
      <c r="G1211" s="7">
        <v>4.0810000000000004</v>
      </c>
      <c r="K1211" s="7">
        <v>9.9830000000000005</v>
      </c>
      <c r="M1211" s="7">
        <v>0.90200000000000002</v>
      </c>
    </row>
    <row r="1212" spans="7:13" x14ac:dyDescent="0.2">
      <c r="G1212" s="7">
        <v>3.7189999999999999</v>
      </c>
      <c r="K1212" s="7">
        <v>6.1040000000000001</v>
      </c>
      <c r="M1212" s="7">
        <v>1.02</v>
      </c>
    </row>
    <row r="1213" spans="7:13" x14ac:dyDescent="0.2">
      <c r="G1213" s="7">
        <v>2.9359999999999999</v>
      </c>
      <c r="K1213" s="7">
        <v>1.3009999999999999</v>
      </c>
      <c r="M1213" s="7">
        <v>2.0569999999999999</v>
      </c>
    </row>
    <row r="1214" spans="7:13" x14ac:dyDescent="0.2">
      <c r="G1214" s="7">
        <v>68.971999999999994</v>
      </c>
      <c r="K1214" s="7">
        <v>1.5309999999999999</v>
      </c>
      <c r="M1214" s="7">
        <v>4.4039999999999999</v>
      </c>
    </row>
    <row r="1215" spans="7:13" x14ac:dyDescent="0.2">
      <c r="G1215" s="7">
        <v>2.9359999999999999</v>
      </c>
      <c r="K1215" s="7">
        <v>7.3250000000000002</v>
      </c>
      <c r="M1215" s="7">
        <v>1.9219999999999999</v>
      </c>
    </row>
    <row r="1216" spans="7:13" x14ac:dyDescent="0.2">
      <c r="G1216" s="7">
        <v>5.4260000000000002</v>
      </c>
      <c r="K1216" s="7">
        <v>9.1910000000000007</v>
      </c>
      <c r="M1216" s="7">
        <v>2.2309999999999999</v>
      </c>
    </row>
    <row r="1217" spans="7:13" x14ac:dyDescent="0.2">
      <c r="G1217" s="7">
        <v>4.3890000000000002</v>
      </c>
      <c r="K1217" s="7">
        <v>1.702</v>
      </c>
      <c r="M1217" s="7">
        <v>2.407</v>
      </c>
    </row>
    <row r="1218" spans="7:13" x14ac:dyDescent="0.2">
      <c r="G1218" s="7">
        <v>5.0309999999999997</v>
      </c>
      <c r="K1218" s="7">
        <v>1.992</v>
      </c>
      <c r="M1218" s="7">
        <v>4.8780000000000001</v>
      </c>
    </row>
    <row r="1219" spans="7:13" x14ac:dyDescent="0.2">
      <c r="G1219" s="7">
        <v>5.7750000000000004</v>
      </c>
      <c r="K1219" s="7">
        <v>5.3630000000000004</v>
      </c>
      <c r="M1219" s="7">
        <v>7.7560000000000002</v>
      </c>
    </row>
    <row r="1220" spans="7:13" x14ac:dyDescent="0.2">
      <c r="G1220" s="7">
        <v>5.0019999999999998</v>
      </c>
      <c r="K1220" s="7">
        <v>7.1840000000000002</v>
      </c>
      <c r="M1220" s="7">
        <v>2.1720000000000002</v>
      </c>
    </row>
    <row r="1221" spans="7:13" x14ac:dyDescent="0.2">
      <c r="G1221" s="7">
        <v>3.1909999999999998</v>
      </c>
      <c r="K1221" s="7">
        <v>6.3029999999999999</v>
      </c>
      <c r="M1221" s="7">
        <v>1.786</v>
      </c>
    </row>
    <row r="1222" spans="7:13" x14ac:dyDescent="0.2">
      <c r="G1222" s="7">
        <v>6.3540000000000001</v>
      </c>
      <c r="K1222" s="7">
        <v>5.6470000000000002</v>
      </c>
      <c r="M1222" s="7">
        <v>3.4460000000000002</v>
      </c>
    </row>
    <row r="1223" spans="7:13" x14ac:dyDescent="0.2">
      <c r="G1223" s="7">
        <v>6.9390000000000001</v>
      </c>
      <c r="K1223" s="7">
        <v>3.8559999999999999</v>
      </c>
      <c r="M1223" s="7">
        <v>2.601</v>
      </c>
    </row>
    <row r="1224" spans="7:13" x14ac:dyDescent="0.2">
      <c r="G1224" s="7">
        <v>7.3250000000000002</v>
      </c>
      <c r="K1224" s="7">
        <v>3.6080000000000001</v>
      </c>
      <c r="M1224" s="7">
        <v>2.2959999999999998</v>
      </c>
    </row>
    <row r="1225" spans="7:13" x14ac:dyDescent="0.2">
      <c r="G1225" s="7">
        <v>3.9849999999999999</v>
      </c>
      <c r="K1225" s="7">
        <v>7.2859999999999996</v>
      </c>
      <c r="M1225" s="7">
        <v>1.5309999999999999</v>
      </c>
    </row>
    <row r="1226" spans="7:13" x14ac:dyDescent="0.2">
      <c r="G1226" s="7">
        <v>6.5190000000000001</v>
      </c>
      <c r="K1226" s="7">
        <v>4.0810000000000004</v>
      </c>
      <c r="M1226" s="7">
        <v>3.427</v>
      </c>
    </row>
    <row r="1227" spans="7:13" x14ac:dyDescent="0.2">
      <c r="G1227" s="7">
        <v>3.0659999999999998</v>
      </c>
      <c r="K1227" s="7">
        <v>2.8</v>
      </c>
      <c r="M1227" s="7">
        <v>1.3009999999999999</v>
      </c>
    </row>
    <row r="1228" spans="7:13" x14ac:dyDescent="0.2">
      <c r="G1228" s="7">
        <v>3.968</v>
      </c>
      <c r="K1228" s="7">
        <v>4.0810000000000004</v>
      </c>
      <c r="M1228" s="7">
        <v>1.4870000000000001</v>
      </c>
    </row>
    <row r="1229" spans="7:13" x14ac:dyDescent="0.2">
      <c r="G1229" s="7">
        <v>3.714</v>
      </c>
      <c r="K1229" s="7">
        <v>2.9860000000000002</v>
      </c>
      <c r="M1229" s="7">
        <v>3.7189999999999999</v>
      </c>
    </row>
    <row r="1230" spans="7:13" x14ac:dyDescent="0.2">
      <c r="G1230" s="7">
        <v>4.0049999999999999</v>
      </c>
      <c r="K1230" s="7">
        <v>4.3440000000000003</v>
      </c>
      <c r="M1230" s="7">
        <v>9.1969999999999992</v>
      </c>
    </row>
    <row r="1231" spans="7:13" x14ac:dyDescent="0.2">
      <c r="G1231" s="7">
        <v>6.3540000000000001</v>
      </c>
      <c r="K1231" s="7">
        <v>2.42</v>
      </c>
      <c r="M1231" s="7">
        <v>2.512</v>
      </c>
    </row>
    <row r="1232" spans="7:13" x14ac:dyDescent="0.2">
      <c r="G1232" s="7">
        <v>2.3450000000000002</v>
      </c>
      <c r="K1232" s="7">
        <v>0.54100000000000004</v>
      </c>
      <c r="M1232" s="7">
        <v>4.6050000000000004</v>
      </c>
    </row>
    <row r="1233" spans="7:13" x14ac:dyDescent="0.2">
      <c r="G1233" s="7">
        <v>2.3719999999999999</v>
      </c>
      <c r="K1233" s="7">
        <v>2.9239999999999999</v>
      </c>
      <c r="M1233" s="7">
        <v>4.0110000000000001</v>
      </c>
    </row>
    <row r="1234" spans="7:13" x14ac:dyDescent="0.2">
      <c r="G1234" s="7">
        <v>3.8050000000000002</v>
      </c>
      <c r="K1234" s="7">
        <v>0.97099999999999997</v>
      </c>
      <c r="M1234" s="7">
        <v>1.454</v>
      </c>
    </row>
    <row r="1235" spans="7:13" x14ac:dyDescent="0.2">
      <c r="G1235" s="7">
        <v>5.6609999999999996</v>
      </c>
      <c r="K1235" s="7">
        <v>1.097</v>
      </c>
      <c r="M1235" s="7">
        <v>4.4809999999999999</v>
      </c>
    </row>
    <row r="1236" spans="7:13" x14ac:dyDescent="0.2">
      <c r="G1236" s="7">
        <v>7.61</v>
      </c>
      <c r="K1236" s="7">
        <v>0.72199999999999998</v>
      </c>
      <c r="M1236" s="7">
        <v>2.806</v>
      </c>
    </row>
    <row r="1237" spans="7:13" x14ac:dyDescent="0.2">
      <c r="G1237" s="7">
        <v>4.117</v>
      </c>
      <c r="K1237" s="7">
        <v>4.7469999999999999</v>
      </c>
      <c r="M1237" s="7">
        <v>3.96</v>
      </c>
    </row>
    <row r="1238" spans="7:13" x14ac:dyDescent="0.2">
      <c r="G1238" s="7">
        <v>5.0019999999999998</v>
      </c>
      <c r="K1238" s="7">
        <v>1.5409999999999999</v>
      </c>
      <c r="M1238" s="7">
        <v>1.663</v>
      </c>
    </row>
    <row r="1239" spans="7:13" x14ac:dyDescent="0.2">
      <c r="G1239" s="7">
        <v>5.6609999999999996</v>
      </c>
      <c r="K1239" s="7">
        <v>1.141</v>
      </c>
      <c r="M1239" s="7">
        <v>2.5830000000000002</v>
      </c>
    </row>
    <row r="1240" spans="7:13" x14ac:dyDescent="0.2">
      <c r="G1240" s="7">
        <v>2.9580000000000002</v>
      </c>
      <c r="K1240" s="7">
        <v>1.623</v>
      </c>
      <c r="M1240" s="7">
        <v>4.1660000000000004</v>
      </c>
    </row>
    <row r="1241" spans="7:13" x14ac:dyDescent="0.2">
      <c r="G1241" s="7">
        <v>3.8559999999999999</v>
      </c>
      <c r="K1241" s="7">
        <v>1.0820000000000001</v>
      </c>
      <c r="M1241" s="7">
        <v>2.8079999999999998</v>
      </c>
    </row>
    <row r="1242" spans="7:13" x14ac:dyDescent="0.2">
      <c r="G1242" s="7">
        <v>3.6080000000000001</v>
      </c>
      <c r="K1242" s="7">
        <v>0.76500000000000001</v>
      </c>
      <c r="M1242" s="7">
        <v>3.2109999999999999</v>
      </c>
    </row>
    <row r="1243" spans="7:13" x14ac:dyDescent="0.2">
      <c r="G1243" s="7">
        <v>5.1340000000000003</v>
      </c>
      <c r="K1243" s="7">
        <v>1.3009999999999999</v>
      </c>
      <c r="M1243" s="7">
        <v>1.633</v>
      </c>
    </row>
    <row r="1244" spans="7:13" x14ac:dyDescent="0.2">
      <c r="G1244" s="7">
        <v>4.0529999999999999</v>
      </c>
      <c r="K1244" s="7">
        <v>1.552</v>
      </c>
      <c r="M1244" s="7">
        <v>4.069</v>
      </c>
    </row>
    <row r="1245" spans="7:13" x14ac:dyDescent="0.2">
      <c r="G1245" s="7">
        <v>5.0830000000000002</v>
      </c>
      <c r="K1245" s="7">
        <v>3.0609999999999999</v>
      </c>
      <c r="M1245" s="7">
        <v>2.1110000000000002</v>
      </c>
    </row>
    <row r="1246" spans="7:13" x14ac:dyDescent="0.2">
      <c r="G1246" s="7">
        <v>4.9530000000000003</v>
      </c>
      <c r="K1246" s="7">
        <v>0.90200000000000002</v>
      </c>
      <c r="M1246" s="7">
        <v>2.2309999999999999</v>
      </c>
    </row>
    <row r="1247" spans="7:13" x14ac:dyDescent="0.2">
      <c r="G1247" s="7">
        <v>10.8</v>
      </c>
      <c r="K1247" s="7">
        <v>1.4610000000000001</v>
      </c>
      <c r="M1247" s="7">
        <v>2.3519999999999999</v>
      </c>
    </row>
    <row r="1248" spans="7:13" x14ac:dyDescent="0.2">
      <c r="G1248" s="7">
        <v>4.7430000000000003</v>
      </c>
      <c r="K1248" s="7">
        <v>1.155</v>
      </c>
      <c r="M1248" s="7">
        <v>1.663</v>
      </c>
    </row>
    <row r="1249" spans="7:11" x14ac:dyDescent="0.2">
      <c r="G1249" s="7">
        <v>3.3860000000000001</v>
      </c>
      <c r="K1249" s="7">
        <v>0.80700000000000005</v>
      </c>
    </row>
    <row r="1250" spans="7:11" x14ac:dyDescent="0.2">
      <c r="G1250" s="7">
        <v>4.3600000000000003</v>
      </c>
      <c r="K1250" s="7">
        <v>1.155</v>
      </c>
    </row>
    <row r="1251" spans="7:11" x14ac:dyDescent="0.2">
      <c r="G1251" s="7">
        <v>3.0830000000000002</v>
      </c>
      <c r="K1251" s="7">
        <v>0.92</v>
      </c>
    </row>
    <row r="1252" spans="7:11" x14ac:dyDescent="0.2">
      <c r="G1252" s="7">
        <v>5.8070000000000004</v>
      </c>
      <c r="K1252" s="7">
        <v>1.9510000000000001</v>
      </c>
    </row>
    <row r="1253" spans="7:11" x14ac:dyDescent="0.2">
      <c r="G1253" s="7">
        <v>2.9420000000000002</v>
      </c>
      <c r="K1253" s="7">
        <v>4.3339999999999996</v>
      </c>
    </row>
    <row r="1254" spans="7:11" x14ac:dyDescent="0.2">
      <c r="G1254" s="7">
        <v>5.2130000000000001</v>
      </c>
      <c r="K1254" s="7">
        <v>4.0330000000000004</v>
      </c>
    </row>
    <row r="1255" spans="7:11" x14ac:dyDescent="0.2">
      <c r="G1255" s="7">
        <v>7.02</v>
      </c>
      <c r="K1255" s="7">
        <v>2.165</v>
      </c>
    </row>
    <row r="1256" spans="7:11" x14ac:dyDescent="0.2">
      <c r="G1256" s="7">
        <v>4.0039999999999996</v>
      </c>
      <c r="K1256" s="7">
        <v>1.663</v>
      </c>
    </row>
    <row r="1257" spans="7:11" x14ac:dyDescent="0.2">
      <c r="G1257" s="7">
        <v>3.6080000000000001</v>
      </c>
      <c r="K1257" s="7">
        <v>0.40300000000000002</v>
      </c>
    </row>
    <row r="1258" spans="7:11" x14ac:dyDescent="0.2">
      <c r="G1258" s="7">
        <v>3.4380000000000002</v>
      </c>
      <c r="K1258" s="7">
        <v>2.8420000000000001</v>
      </c>
    </row>
    <row r="1259" spans="7:11" x14ac:dyDescent="0.2">
      <c r="G1259" s="7">
        <v>7.2149999999999999</v>
      </c>
      <c r="K1259" s="7">
        <v>3.86</v>
      </c>
    </row>
    <row r="1260" spans="7:11" x14ac:dyDescent="0.2">
      <c r="G1260" s="7">
        <v>6.0510000000000002</v>
      </c>
      <c r="K1260" s="7">
        <v>3.6269999999999998</v>
      </c>
    </row>
    <row r="1261" spans="7:11" x14ac:dyDescent="0.2">
      <c r="G1261" s="7">
        <v>6.14</v>
      </c>
      <c r="K1261" s="7">
        <v>1.2629999999999999</v>
      </c>
    </row>
    <row r="1262" spans="7:11" x14ac:dyDescent="0.2">
      <c r="G1262" s="7">
        <v>2.4489999999999998</v>
      </c>
      <c r="K1262" s="7">
        <v>3.8559999999999999</v>
      </c>
    </row>
    <row r="1263" spans="7:11" x14ac:dyDescent="0.2">
      <c r="G1263" s="7">
        <v>9.0640000000000001</v>
      </c>
      <c r="K1263" s="7">
        <v>1.2629999999999999</v>
      </c>
    </row>
    <row r="1264" spans="7:11" x14ac:dyDescent="0.2">
      <c r="G1264" s="7">
        <v>7.7169999999999996</v>
      </c>
      <c r="K1264" s="7">
        <v>3.2519999999999998</v>
      </c>
    </row>
    <row r="1265" spans="7:11" x14ac:dyDescent="0.2">
      <c r="G1265" s="7">
        <v>3.766</v>
      </c>
      <c r="K1265" s="7">
        <v>1.3740000000000001</v>
      </c>
    </row>
    <row r="1266" spans="7:11" x14ac:dyDescent="0.2">
      <c r="G1266" s="7">
        <v>3.29</v>
      </c>
      <c r="K1266" s="7">
        <v>1.454</v>
      </c>
    </row>
    <row r="1267" spans="7:11" x14ac:dyDescent="0.2">
      <c r="G1267" s="7">
        <v>2.177</v>
      </c>
      <c r="K1267" s="7">
        <v>2.8860000000000001</v>
      </c>
    </row>
    <row r="1268" spans="7:11" x14ac:dyDescent="0.2">
      <c r="G1268" s="7">
        <v>3.488</v>
      </c>
      <c r="K1268" s="7">
        <v>3.355</v>
      </c>
    </row>
    <row r="1269" spans="7:11" x14ac:dyDescent="0.2">
      <c r="G1269" s="7">
        <v>5.31</v>
      </c>
      <c r="K1269" s="7">
        <v>3.6120000000000001</v>
      </c>
    </row>
    <row r="1270" spans="7:11" x14ac:dyDescent="0.2">
      <c r="G1270" s="7">
        <v>3.9889999999999999</v>
      </c>
      <c r="K1270" s="7">
        <v>0.54100000000000004</v>
      </c>
    </row>
    <row r="1271" spans="7:11" x14ac:dyDescent="0.2">
      <c r="G1271" s="7">
        <v>3.3730000000000002</v>
      </c>
      <c r="K1271" s="7">
        <v>0.90200000000000002</v>
      </c>
    </row>
    <row r="1272" spans="7:11" x14ac:dyDescent="0.2">
      <c r="G1272" s="7">
        <v>3.9889999999999999</v>
      </c>
      <c r="K1272" s="7">
        <v>0.90200000000000002</v>
      </c>
    </row>
    <row r="1273" spans="7:11" x14ac:dyDescent="0.2">
      <c r="G1273" s="7">
        <v>4.6520000000000001</v>
      </c>
      <c r="K1273" s="7">
        <v>3.5939999999999999</v>
      </c>
    </row>
    <row r="1274" spans="7:11" x14ac:dyDescent="0.2">
      <c r="G1274" s="7">
        <v>6.3280000000000003</v>
      </c>
      <c r="K1274" s="7">
        <v>4.87</v>
      </c>
    </row>
    <row r="1275" spans="7:11" x14ac:dyDescent="0.2">
      <c r="G1275" s="7">
        <v>3.0779999999999998</v>
      </c>
      <c r="K1275" s="7">
        <v>3.968</v>
      </c>
    </row>
    <row r="1276" spans="7:11" x14ac:dyDescent="0.2">
      <c r="G1276" s="7">
        <v>2.3260000000000001</v>
      </c>
      <c r="K1276" s="7">
        <v>2.327</v>
      </c>
    </row>
    <row r="1277" spans="7:11" x14ac:dyDescent="0.2">
      <c r="G1277" s="7">
        <v>2.6549999999999998</v>
      </c>
      <c r="K1277" s="7">
        <v>5.8090000000000002</v>
      </c>
    </row>
    <row r="1278" spans="7:11" x14ac:dyDescent="0.2">
      <c r="G1278" s="7">
        <v>4.5990000000000002</v>
      </c>
      <c r="K1278" s="7">
        <v>4.5670000000000002</v>
      </c>
    </row>
    <row r="1279" spans="7:11" x14ac:dyDescent="0.2">
      <c r="G1279" s="7">
        <v>6.93</v>
      </c>
      <c r="K1279" s="7">
        <v>3.37</v>
      </c>
    </row>
    <row r="1280" spans="7:11" x14ac:dyDescent="0.2">
      <c r="G1280" s="7">
        <v>5.4260000000000002</v>
      </c>
      <c r="K1280" s="7">
        <v>3.3370000000000002</v>
      </c>
    </row>
    <row r="1281" spans="7:11" x14ac:dyDescent="0.2">
      <c r="G1281" s="7">
        <v>4.5990000000000002</v>
      </c>
      <c r="K1281" s="7">
        <v>10.241</v>
      </c>
    </row>
    <row r="1282" spans="7:11" x14ac:dyDescent="0.2">
      <c r="G1282" s="7">
        <v>6.1269999999999998</v>
      </c>
      <c r="K1282" s="7">
        <v>5.0629999999999997</v>
      </c>
    </row>
    <row r="1283" spans="7:11" x14ac:dyDescent="0.2">
      <c r="G1283" s="7">
        <v>2.2959999999999998</v>
      </c>
      <c r="K1283" s="7">
        <v>2.42</v>
      </c>
    </row>
    <row r="1284" spans="7:11" x14ac:dyDescent="0.2">
      <c r="G1284" s="7">
        <v>2.706</v>
      </c>
      <c r="K1284" s="7">
        <v>2.601</v>
      </c>
    </row>
    <row r="1285" spans="7:11" x14ac:dyDescent="0.2">
      <c r="G1285" s="7">
        <v>4.6550000000000002</v>
      </c>
      <c r="K1285" s="7">
        <v>1.3009999999999999</v>
      </c>
    </row>
    <row r="1286" spans="7:11" x14ac:dyDescent="0.2">
      <c r="G1286" s="7">
        <v>2.9140000000000001</v>
      </c>
      <c r="K1286" s="7">
        <v>1.052</v>
      </c>
    </row>
    <row r="1287" spans="7:11" x14ac:dyDescent="0.2">
      <c r="G1287" s="7">
        <v>4.2759999999999998</v>
      </c>
      <c r="K1287" s="7">
        <v>1.3129999999999999</v>
      </c>
    </row>
    <row r="1288" spans="7:11" x14ac:dyDescent="0.2">
      <c r="G1288" s="7">
        <v>2.73</v>
      </c>
      <c r="K1288" s="7">
        <v>1.0820000000000001</v>
      </c>
    </row>
    <row r="1289" spans="7:11" x14ac:dyDescent="0.2">
      <c r="G1289" s="7">
        <v>3.5259999999999998</v>
      </c>
      <c r="K1289" s="7">
        <v>2.5249999999999999</v>
      </c>
    </row>
    <row r="1290" spans="7:11" x14ac:dyDescent="0.2">
      <c r="G1290" s="7">
        <v>8.7609999999999992</v>
      </c>
      <c r="K1290" s="7">
        <v>2.0569999999999999</v>
      </c>
    </row>
    <row r="1291" spans="7:11" x14ac:dyDescent="0.2">
      <c r="G1291" s="7">
        <v>3.2850000000000001</v>
      </c>
      <c r="K1291" s="7">
        <v>2.73</v>
      </c>
    </row>
    <row r="1292" spans="7:11" x14ac:dyDescent="0.2">
      <c r="G1292" s="7">
        <v>3.9</v>
      </c>
      <c r="K1292" s="7">
        <v>4.5990000000000002</v>
      </c>
    </row>
    <row r="1293" spans="7:11" x14ac:dyDescent="0.2">
      <c r="G1293" s="7">
        <v>4.5279999999999996</v>
      </c>
      <c r="K1293" s="7">
        <v>2.1040000000000001</v>
      </c>
    </row>
    <row r="1294" spans="7:11" x14ac:dyDescent="0.2">
      <c r="G1294" s="7">
        <v>2.9220000000000002</v>
      </c>
      <c r="K1294" s="7">
        <v>3.2519999999999998</v>
      </c>
    </row>
    <row r="1295" spans="7:11" x14ac:dyDescent="0.2">
      <c r="G1295" s="7">
        <v>5.28</v>
      </c>
      <c r="K1295" s="7">
        <v>2.0569999999999999</v>
      </c>
    </row>
    <row r="1296" spans="7:11" x14ac:dyDescent="0.2">
      <c r="G1296" s="7">
        <v>2.7629999999999999</v>
      </c>
      <c r="K1296" s="7">
        <v>2.8</v>
      </c>
    </row>
    <row r="1297" spans="7:11" x14ac:dyDescent="0.2">
      <c r="G1297" s="7">
        <v>2.419</v>
      </c>
      <c r="K1297" s="7">
        <v>1.3129999999999999</v>
      </c>
    </row>
    <row r="1298" spans="7:11" x14ac:dyDescent="0.2">
      <c r="G1298" s="7">
        <v>2.2229999999999999</v>
      </c>
      <c r="K1298" s="7">
        <v>8.7390000000000008</v>
      </c>
    </row>
    <row r="1299" spans="7:11" x14ac:dyDescent="0.2">
      <c r="G1299" s="7">
        <v>2.7629999999999999</v>
      </c>
      <c r="K1299" s="7">
        <v>71.960999999999999</v>
      </c>
    </row>
    <row r="1300" spans="7:11" x14ac:dyDescent="0.2">
      <c r="G1300" s="7">
        <v>3.3210000000000002</v>
      </c>
      <c r="K1300" s="7">
        <v>12.246</v>
      </c>
    </row>
    <row r="1301" spans="7:11" x14ac:dyDescent="0.2">
      <c r="G1301" s="7">
        <v>41.750999999999998</v>
      </c>
      <c r="K1301" s="7">
        <v>4.883</v>
      </c>
    </row>
    <row r="1302" spans="7:11" x14ac:dyDescent="0.2">
      <c r="G1302" s="7">
        <v>4.3840000000000003</v>
      </c>
      <c r="K1302" s="7">
        <v>2.165</v>
      </c>
    </row>
    <row r="1303" spans="7:11" x14ac:dyDescent="0.2">
      <c r="G1303" s="7">
        <v>6.8150000000000004</v>
      </c>
      <c r="K1303" s="7">
        <v>2.165</v>
      </c>
    </row>
    <row r="1304" spans="7:11" x14ac:dyDescent="0.2">
      <c r="G1304" s="7">
        <v>8.266</v>
      </c>
      <c r="K1304" s="7">
        <v>1.839</v>
      </c>
    </row>
    <row r="1305" spans="7:11" x14ac:dyDescent="0.2">
      <c r="G1305" s="7">
        <v>7.4020000000000001</v>
      </c>
      <c r="K1305" s="7">
        <v>3.4460000000000002</v>
      </c>
    </row>
    <row r="1306" spans="7:11" x14ac:dyDescent="0.2">
      <c r="G1306" s="7">
        <v>4.8609999999999998</v>
      </c>
      <c r="K1306" s="7">
        <v>7.0919999999999996</v>
      </c>
    </row>
    <row r="1307" spans="7:11" x14ac:dyDescent="0.2">
      <c r="G1307" s="7">
        <v>5.1449999999999996</v>
      </c>
      <c r="K1307" s="7">
        <v>4.6829999999999998</v>
      </c>
    </row>
    <row r="1308" spans="7:11" x14ac:dyDescent="0.2">
      <c r="G1308" s="7">
        <v>2.3260000000000001</v>
      </c>
      <c r="K1308" s="7">
        <v>11.925000000000001</v>
      </c>
    </row>
    <row r="1309" spans="7:11" x14ac:dyDescent="0.2">
      <c r="G1309" s="7">
        <v>3.6720000000000002</v>
      </c>
      <c r="K1309" s="7">
        <v>5.3419999999999996</v>
      </c>
    </row>
    <row r="1310" spans="7:11" x14ac:dyDescent="0.2">
      <c r="G1310" s="7">
        <v>3.6720000000000002</v>
      </c>
      <c r="K1310" s="7">
        <v>4.923</v>
      </c>
    </row>
    <row r="1311" spans="7:11" x14ac:dyDescent="0.2">
      <c r="G1311" s="7">
        <v>2.052</v>
      </c>
      <c r="K1311" s="7">
        <v>6.0469999999999997</v>
      </c>
    </row>
    <row r="1312" spans="7:11" x14ac:dyDescent="0.2">
      <c r="G1312" s="7">
        <v>4.6959999999999997</v>
      </c>
      <c r="K1312" s="7">
        <v>1.3009999999999999</v>
      </c>
    </row>
    <row r="1313" spans="7:11" x14ac:dyDescent="0.2">
      <c r="G1313" s="7">
        <v>6.4740000000000002</v>
      </c>
      <c r="K1313" s="7">
        <v>0.90200000000000002</v>
      </c>
    </row>
    <row r="1314" spans="7:11" x14ac:dyDescent="0.2">
      <c r="G1314" s="7">
        <v>9.09</v>
      </c>
      <c r="K1314" s="7">
        <v>1.2629999999999999</v>
      </c>
    </row>
    <row r="1315" spans="7:11" x14ac:dyDescent="0.2">
      <c r="G1315" s="7">
        <v>3.9</v>
      </c>
      <c r="K1315" s="7">
        <v>1.613</v>
      </c>
    </row>
    <row r="1316" spans="7:11" x14ac:dyDescent="0.2">
      <c r="G1316" s="7">
        <v>6.3460000000000001</v>
      </c>
      <c r="K1316" s="7">
        <v>3.544</v>
      </c>
    </row>
    <row r="1317" spans="7:11" x14ac:dyDescent="0.2">
      <c r="G1317" s="7">
        <v>3.8239999999999998</v>
      </c>
      <c r="K1317" s="7">
        <v>3.8940000000000001</v>
      </c>
    </row>
    <row r="1318" spans="7:11" x14ac:dyDescent="0.2">
      <c r="G1318" s="7">
        <v>2.052</v>
      </c>
      <c r="K1318" s="7">
        <v>3.6779999999999999</v>
      </c>
    </row>
    <row r="1319" spans="7:11" x14ac:dyDescent="0.2">
      <c r="G1319" s="7">
        <v>3.1440000000000001</v>
      </c>
      <c r="K1319" s="7">
        <v>5.5709999999999997</v>
      </c>
    </row>
    <row r="1320" spans="7:11" x14ac:dyDescent="0.2">
      <c r="G1320" s="7">
        <v>3.9670000000000001</v>
      </c>
      <c r="K1320" s="7">
        <v>7.1470000000000002</v>
      </c>
    </row>
    <row r="1321" spans="7:11" x14ac:dyDescent="0.2">
      <c r="G1321" s="7">
        <v>7.9359999999999999</v>
      </c>
      <c r="K1321" s="7">
        <v>3.86</v>
      </c>
    </row>
    <row r="1322" spans="7:11" x14ac:dyDescent="0.2">
      <c r="G1322" s="7">
        <v>4.306</v>
      </c>
      <c r="K1322" s="7">
        <v>2.407</v>
      </c>
    </row>
    <row r="1323" spans="7:11" x14ac:dyDescent="0.2">
      <c r="G1323" s="7">
        <v>3.6240000000000001</v>
      </c>
      <c r="K1323" s="7">
        <v>4.4550000000000001</v>
      </c>
    </row>
    <row r="1324" spans="7:11" x14ac:dyDescent="0.2">
      <c r="G1324" s="7">
        <v>3.14</v>
      </c>
      <c r="K1324" s="7">
        <v>3.7189999999999999</v>
      </c>
    </row>
    <row r="1325" spans="7:11" x14ac:dyDescent="0.2">
      <c r="G1325" s="7">
        <v>2.758</v>
      </c>
      <c r="K1325" s="7">
        <v>3.5579999999999998</v>
      </c>
    </row>
    <row r="1326" spans="7:11" x14ac:dyDescent="0.2">
      <c r="G1326" s="7">
        <v>5.8849999999999998</v>
      </c>
      <c r="K1326" s="7">
        <v>3.8050000000000002</v>
      </c>
    </row>
    <row r="1327" spans="7:11" x14ac:dyDescent="0.2">
      <c r="G1327" s="7">
        <v>2.0590000000000002</v>
      </c>
      <c r="K1327" s="7">
        <v>6.3819999999999997</v>
      </c>
    </row>
    <row r="1328" spans="7:11" x14ac:dyDescent="0.2">
      <c r="G1328" s="7">
        <v>7.3840000000000003</v>
      </c>
      <c r="K1328" s="7">
        <v>2.5640000000000001</v>
      </c>
    </row>
    <row r="1329" spans="7:11" x14ac:dyDescent="0.2">
      <c r="G1329" s="7">
        <v>2.952</v>
      </c>
      <c r="K1329" s="7">
        <v>2.2309999999999999</v>
      </c>
    </row>
    <row r="1330" spans="7:11" x14ac:dyDescent="0.2">
      <c r="G1330" s="7">
        <v>6.5010000000000003</v>
      </c>
      <c r="K1330" s="7">
        <v>3.0659999999999998</v>
      </c>
    </row>
    <row r="1331" spans="7:11" x14ac:dyDescent="0.2">
      <c r="G1331" s="7">
        <v>3.3210000000000002</v>
      </c>
      <c r="K1331" s="7">
        <v>4.7619999999999996</v>
      </c>
    </row>
    <row r="1332" spans="7:11" x14ac:dyDescent="0.2">
      <c r="G1332" s="7">
        <v>7.9390000000000001</v>
      </c>
      <c r="K1332" s="7">
        <v>1.7110000000000001</v>
      </c>
    </row>
    <row r="1333" spans="7:11" x14ac:dyDescent="0.2">
      <c r="G1333" s="7">
        <v>3.1030000000000002</v>
      </c>
      <c r="K1333" s="7">
        <v>6.7359999999999998</v>
      </c>
    </row>
    <row r="1334" spans="7:11" x14ac:dyDescent="0.2">
      <c r="G1334" s="7">
        <v>2.8519999999999999</v>
      </c>
      <c r="K1334" s="7">
        <v>4.4669999999999996</v>
      </c>
    </row>
    <row r="1335" spans="7:11" x14ac:dyDescent="0.2">
      <c r="G1335" s="7">
        <v>5.952</v>
      </c>
      <c r="K1335" s="7">
        <v>0.56999999999999995</v>
      </c>
    </row>
    <row r="1336" spans="7:11" x14ac:dyDescent="0.2">
      <c r="G1336" s="7">
        <v>3.63</v>
      </c>
      <c r="K1336" s="7">
        <v>1.663</v>
      </c>
    </row>
    <row r="1337" spans="7:11" x14ac:dyDescent="0.2">
      <c r="G1337" s="7">
        <v>5.4379999999999997</v>
      </c>
      <c r="K1337" s="7">
        <v>3.9580000000000002</v>
      </c>
    </row>
    <row r="1338" spans="7:11" x14ac:dyDescent="0.2">
      <c r="G1338" s="7">
        <v>3.0019999999999998</v>
      </c>
      <c r="K1338" s="7">
        <v>2.8919999999999999</v>
      </c>
    </row>
    <row r="1339" spans="7:11" x14ac:dyDescent="0.2">
      <c r="G1339" s="7">
        <v>3.355</v>
      </c>
      <c r="K1339" s="7">
        <v>2.1789999999999998</v>
      </c>
    </row>
    <row r="1340" spans="7:11" x14ac:dyDescent="0.2">
      <c r="G1340" s="7">
        <v>3.835</v>
      </c>
      <c r="K1340" s="7">
        <v>0.56999999999999995</v>
      </c>
    </row>
    <row r="1341" spans="7:11" x14ac:dyDescent="0.2">
      <c r="G1341" s="7">
        <v>2.73</v>
      </c>
      <c r="K1341" s="7">
        <v>1.454</v>
      </c>
    </row>
    <row r="1342" spans="7:11" x14ac:dyDescent="0.2">
      <c r="G1342" s="7">
        <v>2.0169999999999999</v>
      </c>
      <c r="K1342" s="7">
        <v>5.1050000000000004</v>
      </c>
    </row>
    <row r="1343" spans="7:11" x14ac:dyDescent="0.2">
      <c r="G1343" s="7">
        <v>3.0659999999999998</v>
      </c>
      <c r="K1343" s="7">
        <v>1.9510000000000001</v>
      </c>
    </row>
    <row r="1344" spans="7:11" x14ac:dyDescent="0.2">
      <c r="G1344" s="7">
        <v>5.2309999999999999</v>
      </c>
      <c r="K1344" s="7">
        <v>0.54100000000000004</v>
      </c>
    </row>
    <row r="1345" spans="7:11" x14ac:dyDescent="0.2">
      <c r="G1345" s="7">
        <v>3.0659999999999998</v>
      </c>
      <c r="K1345" s="7">
        <v>1.21</v>
      </c>
    </row>
    <row r="1346" spans="7:11" x14ac:dyDescent="0.2">
      <c r="G1346" s="7">
        <v>6.3339999999999996</v>
      </c>
      <c r="K1346" s="7">
        <v>0.65</v>
      </c>
    </row>
    <row r="1347" spans="7:11" x14ac:dyDescent="0.2">
      <c r="G1347" s="7">
        <v>5.0540000000000003</v>
      </c>
      <c r="K1347" s="7">
        <v>11.055999999999999</v>
      </c>
    </row>
    <row r="1348" spans="7:11" x14ac:dyDescent="0.2">
      <c r="G1348" s="7">
        <v>2.2599999999999998</v>
      </c>
      <c r="K1348" s="7">
        <v>5.0780000000000003</v>
      </c>
    </row>
    <row r="1349" spans="7:11" x14ac:dyDescent="0.2">
      <c r="G1349" s="7">
        <v>6.7350000000000003</v>
      </c>
      <c r="K1349" s="7">
        <v>9.923</v>
      </c>
    </row>
    <row r="1350" spans="7:11" x14ac:dyDescent="0.2">
      <c r="G1350" s="7">
        <v>3.2519999999999998</v>
      </c>
      <c r="K1350" s="7">
        <v>2.8519999999999999</v>
      </c>
    </row>
    <row r="1351" spans="7:11" x14ac:dyDescent="0.2">
      <c r="G1351" s="7">
        <v>2.4529999999999998</v>
      </c>
      <c r="K1351" s="7">
        <v>4.149</v>
      </c>
    </row>
    <row r="1352" spans="7:11" x14ac:dyDescent="0.2">
      <c r="G1352" s="7">
        <v>3.6080000000000001</v>
      </c>
      <c r="K1352" s="7">
        <v>3.6080000000000001</v>
      </c>
    </row>
    <row r="1353" spans="7:11" x14ac:dyDescent="0.2">
      <c r="G1353" s="7">
        <v>2.7589999999999999</v>
      </c>
      <c r="K1353" s="7">
        <v>3.7919999999999998</v>
      </c>
    </row>
    <row r="1354" spans="7:11" x14ac:dyDescent="0.2">
      <c r="G1354" s="7">
        <v>2.706</v>
      </c>
      <c r="K1354" s="7">
        <v>3.2519999999999998</v>
      </c>
    </row>
    <row r="1355" spans="7:11" x14ac:dyDescent="0.2">
      <c r="G1355" s="7">
        <v>2.194</v>
      </c>
      <c r="K1355" s="7">
        <v>5.1680000000000001</v>
      </c>
    </row>
    <row r="1356" spans="7:11" x14ac:dyDescent="0.2">
      <c r="G1356" s="7">
        <v>4.2460000000000004</v>
      </c>
      <c r="K1356" s="7">
        <v>2.706</v>
      </c>
    </row>
    <row r="1357" spans="7:11" x14ac:dyDescent="0.2">
      <c r="G1357" s="7">
        <v>2.6259999999999999</v>
      </c>
      <c r="K1357" s="7">
        <v>3.9569999999999999</v>
      </c>
    </row>
    <row r="1358" spans="7:11" x14ac:dyDescent="0.2">
      <c r="G1358" s="7">
        <v>5.952</v>
      </c>
      <c r="K1358" s="7">
        <v>3.0659999999999998</v>
      </c>
    </row>
    <row r="1359" spans="7:11" x14ac:dyDescent="0.2">
      <c r="G1359" s="7">
        <v>3.15</v>
      </c>
      <c r="K1359" s="7">
        <v>3.4460000000000002</v>
      </c>
    </row>
    <row r="1360" spans="7:11" x14ac:dyDescent="0.2">
      <c r="G1360" s="7">
        <v>6.2510000000000003</v>
      </c>
      <c r="K1360" s="7">
        <v>4.1130000000000004</v>
      </c>
    </row>
    <row r="1361" spans="7:11" x14ac:dyDescent="0.2">
      <c r="G1361" s="7">
        <v>4.5090000000000003</v>
      </c>
      <c r="K1361" s="7">
        <v>2.165</v>
      </c>
    </row>
    <row r="1362" spans="7:11" x14ac:dyDescent="0.2">
      <c r="G1362" s="7">
        <v>2.8180000000000001</v>
      </c>
      <c r="K1362" s="7">
        <v>1.7110000000000001</v>
      </c>
    </row>
    <row r="1363" spans="7:11" x14ac:dyDescent="0.2">
      <c r="G1363" s="7">
        <v>9.8849999999999998</v>
      </c>
      <c r="K1363" s="7">
        <v>2.8</v>
      </c>
    </row>
    <row r="1364" spans="7:11" x14ac:dyDescent="0.2">
      <c r="G1364" s="7">
        <v>0.92</v>
      </c>
      <c r="K1364" s="7">
        <v>6.6529999999999996</v>
      </c>
    </row>
    <row r="1365" spans="7:11" x14ac:dyDescent="0.2">
      <c r="G1365" s="7">
        <v>1.2749999999999999</v>
      </c>
      <c r="K1365" s="7">
        <v>6.923</v>
      </c>
    </row>
    <row r="1366" spans="7:11" x14ac:dyDescent="0.2">
      <c r="G1366" s="7">
        <v>2.282</v>
      </c>
      <c r="K1366" s="7">
        <v>6.6379999999999999</v>
      </c>
    </row>
    <row r="1367" spans="7:11" x14ac:dyDescent="0.2">
      <c r="G1367" s="7">
        <v>2.3519999999999999</v>
      </c>
      <c r="K1367" s="7">
        <v>5.1349999999999998</v>
      </c>
    </row>
    <row r="1368" spans="7:11" x14ac:dyDescent="0.2">
      <c r="G1368" s="7">
        <v>3.2469999999999999</v>
      </c>
      <c r="K1368" s="7">
        <v>3.3159999999999998</v>
      </c>
    </row>
    <row r="1369" spans="7:11" x14ac:dyDescent="0.2">
      <c r="G1369" s="7">
        <v>2.9359999999999999</v>
      </c>
      <c r="K1369" s="7">
        <v>2.8919999999999999</v>
      </c>
    </row>
    <row r="1370" spans="7:11" x14ac:dyDescent="0.2">
      <c r="G1370" s="7">
        <v>6.2539999999999996</v>
      </c>
      <c r="K1370" s="7">
        <v>1.3740000000000001</v>
      </c>
    </row>
    <row r="1371" spans="7:11" x14ac:dyDescent="0.2">
      <c r="G1371" s="7">
        <v>4.7619999999999996</v>
      </c>
      <c r="K1371" s="7">
        <v>4.976</v>
      </c>
    </row>
    <row r="1372" spans="7:11" x14ac:dyDescent="0.2">
      <c r="G1372" s="7">
        <v>5.7039999999999997</v>
      </c>
      <c r="K1372" s="7">
        <v>1.0820000000000001</v>
      </c>
    </row>
    <row r="1373" spans="7:11" x14ac:dyDescent="0.2">
      <c r="G1373" s="7">
        <v>5.4139999999999997</v>
      </c>
      <c r="K1373" s="7">
        <v>2.1789999999999998</v>
      </c>
    </row>
    <row r="1374" spans="7:11" x14ac:dyDescent="0.2">
      <c r="G1374" s="7">
        <v>3.7189999999999999</v>
      </c>
      <c r="K1374" s="7">
        <v>0.92</v>
      </c>
    </row>
    <row r="1375" spans="7:11" x14ac:dyDescent="0.2">
      <c r="G1375" s="7">
        <v>9.6159999999999997</v>
      </c>
    </row>
    <row r="1376" spans="7:11" x14ac:dyDescent="0.2">
      <c r="G1376" s="7">
        <v>4.8570000000000002</v>
      </c>
    </row>
    <row r="1377" spans="7:7" x14ac:dyDescent="0.2">
      <c r="G1377" s="7">
        <v>5.7030000000000003</v>
      </c>
    </row>
    <row r="1378" spans="7:7" x14ac:dyDescent="0.2">
      <c r="G1378" s="7">
        <v>6.8540000000000001</v>
      </c>
    </row>
    <row r="1379" spans="7:7" x14ac:dyDescent="0.2">
      <c r="G1379" s="7">
        <v>1.776</v>
      </c>
    </row>
    <row r="1380" spans="7:7" x14ac:dyDescent="0.2">
      <c r="G1380" s="7">
        <v>3.4220000000000002</v>
      </c>
    </row>
    <row r="1381" spans="7:7" x14ac:dyDescent="0.2">
      <c r="G1381" s="7">
        <v>2.3719999999999999</v>
      </c>
    </row>
    <row r="1382" spans="7:7" x14ac:dyDescent="0.2">
      <c r="G1382" s="7">
        <v>9.282</v>
      </c>
    </row>
    <row r="1383" spans="7:7" x14ac:dyDescent="0.2">
      <c r="G1383" s="7">
        <v>5.6180000000000003</v>
      </c>
    </row>
    <row r="1384" spans="7:7" x14ac:dyDescent="0.2">
      <c r="G1384" s="7">
        <v>6.476</v>
      </c>
    </row>
    <row r="1385" spans="7:7" x14ac:dyDescent="0.2">
      <c r="G1385" s="7">
        <v>3.6120000000000001</v>
      </c>
    </row>
    <row r="1386" spans="7:7" x14ac:dyDescent="0.2">
      <c r="G1386" s="7">
        <v>2.9079999999999999</v>
      </c>
    </row>
    <row r="1387" spans="7:7" x14ac:dyDescent="0.2">
      <c r="G1387" s="7">
        <v>6.0039999999999996</v>
      </c>
    </row>
    <row r="1388" spans="7:7" x14ac:dyDescent="0.2">
      <c r="G1388" s="7">
        <v>4.4370000000000003</v>
      </c>
    </row>
    <row r="1389" spans="7:7" x14ac:dyDescent="0.2">
      <c r="G1389" s="7">
        <v>2.1720000000000002</v>
      </c>
    </row>
    <row r="1390" spans="7:7" x14ac:dyDescent="0.2">
      <c r="G1390" s="7">
        <v>2.823</v>
      </c>
    </row>
    <row r="1391" spans="7:7" x14ac:dyDescent="0.2">
      <c r="G1391" s="7">
        <v>2.1789999999999998</v>
      </c>
    </row>
    <row r="1392" spans="7:7" x14ac:dyDescent="0.2">
      <c r="G1392" s="7">
        <v>3.63</v>
      </c>
    </row>
    <row r="1393" spans="7:7" x14ac:dyDescent="0.2">
      <c r="G1393" s="7">
        <v>2.5059999999999998</v>
      </c>
    </row>
    <row r="1394" spans="7:7" x14ac:dyDescent="0.2">
      <c r="G1394" s="7">
        <v>3.9020000000000001</v>
      </c>
    </row>
    <row r="1395" spans="7:7" x14ac:dyDescent="0.2">
      <c r="G1395" s="7">
        <v>3.4460000000000002</v>
      </c>
    </row>
    <row r="1396" spans="7:7" x14ac:dyDescent="0.2">
      <c r="G1396" s="7">
        <v>1.804</v>
      </c>
    </row>
    <row r="1397" spans="7:7" x14ac:dyDescent="0.2">
      <c r="G1397" s="7">
        <v>1.5309999999999999</v>
      </c>
    </row>
    <row r="1398" spans="7:7" x14ac:dyDescent="0.2">
      <c r="G1398" s="7">
        <v>6.8579999999999997</v>
      </c>
    </row>
    <row r="1399" spans="7:7" x14ac:dyDescent="0.2">
      <c r="G1399" s="7">
        <v>7.0380000000000003</v>
      </c>
    </row>
    <row r="1400" spans="7:7" x14ac:dyDescent="0.2">
      <c r="G1400" s="7">
        <v>5.8620000000000001</v>
      </c>
    </row>
    <row r="1401" spans="7:7" x14ac:dyDescent="0.2">
      <c r="G1401" s="7">
        <v>6.8070000000000004</v>
      </c>
    </row>
    <row r="1402" spans="7:7" x14ac:dyDescent="0.2">
      <c r="G1402" s="7">
        <v>2.601</v>
      </c>
    </row>
    <row r="1403" spans="7:7" x14ac:dyDescent="0.2">
      <c r="G1403" s="7">
        <v>2.9359999999999999</v>
      </c>
    </row>
    <row r="1404" spans="7:7" x14ac:dyDescent="0.2">
      <c r="G1404" s="7">
        <v>2.3519999999999999</v>
      </c>
    </row>
    <row r="1405" spans="7:7" x14ac:dyDescent="0.2">
      <c r="G1405" s="7">
        <v>3.7919999999999998</v>
      </c>
    </row>
    <row r="1406" spans="7:7" x14ac:dyDescent="0.2">
      <c r="G1406" s="7">
        <v>4.883</v>
      </c>
    </row>
    <row r="1407" spans="7:7" x14ac:dyDescent="0.2">
      <c r="G1407" s="7">
        <v>4.6230000000000002</v>
      </c>
    </row>
    <row r="1408" spans="7:7" x14ac:dyDescent="0.2">
      <c r="G1408" s="7">
        <v>3.3740000000000001</v>
      </c>
    </row>
    <row r="1409" spans="7:7" x14ac:dyDescent="0.2">
      <c r="G1409" s="7">
        <v>3.536</v>
      </c>
    </row>
    <row r="1410" spans="7:7" x14ac:dyDescent="0.2">
      <c r="G1410" s="7">
        <v>2.407</v>
      </c>
    </row>
    <row r="1411" spans="7:7" x14ac:dyDescent="0.2">
      <c r="G1411" s="7">
        <v>2.1040000000000001</v>
      </c>
    </row>
    <row r="1412" spans="7:7" x14ac:dyDescent="0.2">
      <c r="G1412" s="7">
        <v>0.90200000000000002</v>
      </c>
    </row>
    <row r="1413" spans="7:7" x14ac:dyDescent="0.2">
      <c r="G1413" s="7">
        <v>2.9860000000000002</v>
      </c>
    </row>
    <row r="1414" spans="7:7" x14ac:dyDescent="0.2">
      <c r="G1414" s="7">
        <v>3.972</v>
      </c>
    </row>
    <row r="1415" spans="7:7" x14ac:dyDescent="0.2">
      <c r="G1415" s="7">
        <v>4.0529999999999999</v>
      </c>
    </row>
    <row r="1416" spans="7:7" x14ac:dyDescent="0.2">
      <c r="G1416" s="7">
        <v>0.74399999999999999</v>
      </c>
    </row>
    <row r="1417" spans="7:7" x14ac:dyDescent="0.2">
      <c r="G1417" s="7">
        <v>3.839</v>
      </c>
    </row>
    <row r="1418" spans="7:7" x14ac:dyDescent="0.2">
      <c r="G1418" s="7">
        <v>1.9450000000000001</v>
      </c>
    </row>
    <row r="1419" spans="7:7" x14ac:dyDescent="0.2">
      <c r="G1419" s="7">
        <v>1.806</v>
      </c>
    </row>
    <row r="1420" spans="7:7" x14ac:dyDescent="0.2">
      <c r="G1420" s="7">
        <v>8.0180000000000007</v>
      </c>
    </row>
    <row r="1421" spans="7:7" x14ac:dyDescent="0.2">
      <c r="G1421" s="7">
        <v>19.271999999999998</v>
      </c>
    </row>
    <row r="1422" spans="7:7" x14ac:dyDescent="0.2">
      <c r="G1422" s="7">
        <v>2.75</v>
      </c>
    </row>
    <row r="1423" spans="7:7" x14ac:dyDescent="0.2">
      <c r="G1423" s="7">
        <v>7.0110000000000001</v>
      </c>
    </row>
    <row r="1424" spans="7:7" x14ac:dyDescent="0.2">
      <c r="G1424" s="7">
        <v>2.911</v>
      </c>
    </row>
    <row r="1425" spans="7:7" x14ac:dyDescent="0.2">
      <c r="G1425" s="7">
        <v>11.712999999999999</v>
      </c>
    </row>
    <row r="1426" spans="7:7" x14ac:dyDescent="0.2">
      <c r="G1426" s="7">
        <v>11.829000000000001</v>
      </c>
    </row>
    <row r="1427" spans="7:7" x14ac:dyDescent="0.2">
      <c r="G1427" s="7">
        <v>15.115</v>
      </c>
    </row>
    <row r="1428" spans="7:7" x14ac:dyDescent="0.2">
      <c r="G1428" s="7">
        <v>9.5399999999999991</v>
      </c>
    </row>
    <row r="1429" spans="7:7" x14ac:dyDescent="0.2">
      <c r="G1429" s="7">
        <v>7.1130000000000004</v>
      </c>
    </row>
    <row r="1430" spans="7:7" x14ac:dyDescent="0.2">
      <c r="G1430" s="7">
        <v>14.95</v>
      </c>
    </row>
    <row r="1431" spans="7:7" x14ac:dyDescent="0.2">
      <c r="G1431" s="7">
        <v>13.821</v>
      </c>
    </row>
    <row r="1432" spans="7:7" x14ac:dyDescent="0.2">
      <c r="G1432" s="7">
        <v>8.6739999999999995</v>
      </c>
    </row>
    <row r="1433" spans="7:7" x14ac:dyDescent="0.2">
      <c r="G1433" s="7">
        <v>4.694</v>
      </c>
    </row>
    <row r="1434" spans="7:7" x14ac:dyDescent="0.2">
      <c r="G1434" s="7">
        <v>6.7460000000000004</v>
      </c>
    </row>
    <row r="1435" spans="7:7" x14ac:dyDescent="0.2">
      <c r="G1435" s="7">
        <v>2.911</v>
      </c>
    </row>
    <row r="1436" spans="7:7" x14ac:dyDescent="0.2">
      <c r="G1436" s="7">
        <v>7.6520000000000001</v>
      </c>
    </row>
    <row r="1437" spans="7:7" x14ac:dyDescent="0.2">
      <c r="G1437" s="7">
        <v>11.978</v>
      </c>
    </row>
    <row r="1438" spans="7:7" x14ac:dyDescent="0.2">
      <c r="G1438" s="7">
        <v>3.25</v>
      </c>
    </row>
    <row r="1439" spans="7:7" x14ac:dyDescent="0.2">
      <c r="G1439" s="7">
        <v>1.806</v>
      </c>
    </row>
    <row r="1440" spans="7:7" x14ac:dyDescent="0.2">
      <c r="G1440" s="7">
        <v>4.117</v>
      </c>
    </row>
    <row r="1441" spans="7:7" x14ac:dyDescent="0.2">
      <c r="G1441" s="7">
        <v>7.7889999999999997</v>
      </c>
    </row>
    <row r="1442" spans="7:7" x14ac:dyDescent="0.2">
      <c r="G1442" s="7">
        <v>2.4220000000000002</v>
      </c>
    </row>
    <row r="1443" spans="7:7" x14ac:dyDescent="0.2">
      <c r="G1443" s="7">
        <v>3.9060000000000001</v>
      </c>
    </row>
    <row r="1444" spans="7:7" x14ac:dyDescent="0.2">
      <c r="G1444" s="7">
        <v>3.839</v>
      </c>
    </row>
    <row r="1445" spans="7:7" x14ac:dyDescent="0.2">
      <c r="G1445" s="7">
        <v>7.7530000000000001</v>
      </c>
    </row>
    <row r="1446" spans="7:7" x14ac:dyDescent="0.2">
      <c r="G1446" s="7">
        <v>6.33</v>
      </c>
    </row>
    <row r="1447" spans="7:7" x14ac:dyDescent="0.2">
      <c r="G1447" s="7">
        <v>4.2110000000000003</v>
      </c>
    </row>
    <row r="1448" spans="7:7" x14ac:dyDescent="0.2">
      <c r="G1448" s="7">
        <v>15.234999999999999</v>
      </c>
    </row>
    <row r="1449" spans="7:7" x14ac:dyDescent="0.2">
      <c r="G1449" s="7">
        <v>23.087</v>
      </c>
    </row>
    <row r="1450" spans="7:7" x14ac:dyDescent="0.2">
      <c r="G1450" s="7">
        <v>27.736000000000001</v>
      </c>
    </row>
    <row r="1451" spans="7:7" x14ac:dyDescent="0.2">
      <c r="G1451" s="7">
        <v>6.234</v>
      </c>
    </row>
    <row r="1452" spans="7:7" x14ac:dyDescent="0.2">
      <c r="G1452" s="7">
        <v>2.75</v>
      </c>
    </row>
    <row r="1453" spans="7:7" x14ac:dyDescent="0.2">
      <c r="G1453" s="7">
        <v>1.806</v>
      </c>
    </row>
    <row r="1454" spans="7:7" x14ac:dyDescent="0.2">
      <c r="G1454" s="7">
        <v>4.085</v>
      </c>
    </row>
    <row r="1455" spans="7:7" x14ac:dyDescent="0.2">
      <c r="G1455" s="7">
        <v>2.5529999999999999</v>
      </c>
    </row>
    <row r="1456" spans="7:7" x14ac:dyDescent="0.2">
      <c r="G1456" s="7">
        <v>4.6239999999999997</v>
      </c>
    </row>
    <row r="1457" spans="7:7" x14ac:dyDescent="0.2">
      <c r="G1457" s="7">
        <v>5.8339999999999996</v>
      </c>
    </row>
    <row r="1458" spans="7:7" x14ac:dyDescent="0.2">
      <c r="G1458" s="7">
        <v>5.1070000000000002</v>
      </c>
    </row>
    <row r="1459" spans="7:7" x14ac:dyDescent="0.2">
      <c r="G1459" s="7">
        <v>5.0679999999999996</v>
      </c>
    </row>
    <row r="1460" spans="7:7" x14ac:dyDescent="0.2">
      <c r="G1460" s="7">
        <v>8.1150000000000002</v>
      </c>
    </row>
    <row r="1461" spans="7:7" x14ac:dyDescent="0.2">
      <c r="G1461" s="7">
        <v>6.9740000000000002</v>
      </c>
    </row>
    <row r="1462" spans="7:7" x14ac:dyDescent="0.2">
      <c r="G1462" s="7">
        <v>2.5529999999999999</v>
      </c>
    </row>
    <row r="1463" spans="7:7" x14ac:dyDescent="0.2">
      <c r="G1463" s="7">
        <v>5.71</v>
      </c>
    </row>
    <row r="1464" spans="7:7" x14ac:dyDescent="0.2">
      <c r="G1464" s="7">
        <v>4.3479999999999999</v>
      </c>
    </row>
    <row r="1465" spans="7:7" x14ac:dyDescent="0.2">
      <c r="G1465" s="7">
        <v>3.1059999999999999</v>
      </c>
    </row>
    <row r="1466" spans="7:7" x14ac:dyDescent="0.2">
      <c r="G1466" s="7">
        <v>2.1970000000000001</v>
      </c>
    </row>
    <row r="1467" spans="7:7" x14ac:dyDescent="0.2">
      <c r="G1467" s="7">
        <v>5.1319999999999997</v>
      </c>
    </row>
    <row r="1468" spans="7:7" x14ac:dyDescent="0.2">
      <c r="G1468" s="7">
        <v>3.3290000000000002</v>
      </c>
    </row>
    <row r="1469" spans="7:7" x14ac:dyDescent="0.2">
      <c r="G1469" s="7">
        <v>3.718</v>
      </c>
    </row>
    <row r="1470" spans="7:7" x14ac:dyDescent="0.2">
      <c r="G1470" s="7">
        <v>2.911</v>
      </c>
    </row>
    <row r="1471" spans="7:7" x14ac:dyDescent="0.2">
      <c r="G1471" s="7">
        <v>10.082000000000001</v>
      </c>
    </row>
    <row r="1472" spans="7:7" x14ac:dyDescent="0.2">
      <c r="G1472" s="7">
        <v>4.8570000000000002</v>
      </c>
    </row>
    <row r="1473" spans="7:7" x14ac:dyDescent="0.2">
      <c r="G1473" s="7">
        <v>4.7210000000000001</v>
      </c>
    </row>
    <row r="1474" spans="7:7" x14ac:dyDescent="0.2">
      <c r="G1474" s="7">
        <v>6.6760000000000002</v>
      </c>
    </row>
    <row r="1475" spans="7:7" x14ac:dyDescent="0.2">
      <c r="G1475" s="7">
        <v>3.1909999999999998</v>
      </c>
    </row>
    <row r="1476" spans="7:7" x14ac:dyDescent="0.2">
      <c r="G1476" s="7">
        <v>5.2590000000000003</v>
      </c>
    </row>
    <row r="1477" spans="7:7" x14ac:dyDescent="0.2">
      <c r="G1477" s="7">
        <v>3.7530000000000001</v>
      </c>
    </row>
    <row r="1478" spans="7:7" x14ac:dyDescent="0.2">
      <c r="G1478" s="7">
        <v>2.407</v>
      </c>
    </row>
    <row r="1479" spans="7:7" x14ac:dyDescent="0.2">
      <c r="G1479" s="7">
        <v>2.407</v>
      </c>
    </row>
    <row r="1480" spans="7:7" x14ac:dyDescent="0.2">
      <c r="G1480" s="7">
        <v>4.8730000000000002</v>
      </c>
    </row>
    <row r="1481" spans="7:7" x14ac:dyDescent="0.2">
      <c r="G1481" s="7">
        <v>2.9580000000000002</v>
      </c>
    </row>
    <row r="1482" spans="7:7" x14ac:dyDescent="0.2">
      <c r="G1482" s="7">
        <v>2.806</v>
      </c>
    </row>
    <row r="1483" spans="7:7" x14ac:dyDescent="0.2">
      <c r="G1483" s="7">
        <v>1.623</v>
      </c>
    </row>
    <row r="1484" spans="7:7" x14ac:dyDescent="0.2">
      <c r="G1484" s="7">
        <v>1.4430000000000001</v>
      </c>
    </row>
    <row r="1485" spans="7:7" x14ac:dyDescent="0.2">
      <c r="G1485" s="7">
        <v>3.7010000000000001</v>
      </c>
    </row>
    <row r="1486" spans="7:7" x14ac:dyDescent="0.2">
      <c r="G1486" s="7">
        <v>5.1269999999999998</v>
      </c>
    </row>
    <row r="1487" spans="7:7" x14ac:dyDescent="0.2">
      <c r="G1487" s="7">
        <v>8.4570000000000007</v>
      </c>
    </row>
    <row r="1488" spans="7:7" x14ac:dyDescent="0.2">
      <c r="G1488" s="7">
        <v>4.5419999999999998</v>
      </c>
    </row>
    <row r="1489" spans="7:7" x14ac:dyDescent="0.2">
      <c r="G1489" s="7">
        <v>3.0819999999999999</v>
      </c>
    </row>
    <row r="1490" spans="7:7" x14ac:dyDescent="0.2">
      <c r="G1490" s="7">
        <v>3.3260000000000001</v>
      </c>
    </row>
    <row r="1491" spans="7:7" x14ac:dyDescent="0.2">
      <c r="G1491" s="7">
        <v>3.544</v>
      </c>
    </row>
    <row r="1492" spans="7:7" x14ac:dyDescent="0.2">
      <c r="G1492" s="7">
        <v>3.15</v>
      </c>
    </row>
    <row r="1493" spans="7:7" x14ac:dyDescent="0.2">
      <c r="G1493" s="7">
        <v>5.0149999999999997</v>
      </c>
    </row>
    <row r="1494" spans="7:7" x14ac:dyDescent="0.2">
      <c r="G1494" s="7">
        <v>6.2069999999999999</v>
      </c>
    </row>
    <row r="1495" spans="7:7" x14ac:dyDescent="0.2">
      <c r="G1495" s="7">
        <v>33.83</v>
      </c>
    </row>
    <row r="1496" spans="7:7" x14ac:dyDescent="0.2">
      <c r="G1496" s="7">
        <v>4.2869999999999999</v>
      </c>
    </row>
    <row r="1497" spans="7:7" x14ac:dyDescent="0.2">
      <c r="G1497" s="7">
        <v>10.896000000000001</v>
      </c>
    </row>
    <row r="1498" spans="7:7" x14ac:dyDescent="0.2">
      <c r="G1498" s="7">
        <v>4.1529999999999996</v>
      </c>
    </row>
    <row r="1499" spans="7:7" x14ac:dyDescent="0.2">
      <c r="G1499" s="7">
        <v>9.0210000000000008</v>
      </c>
    </row>
    <row r="1500" spans="7:7" x14ac:dyDescent="0.2">
      <c r="G1500" s="7">
        <v>6.3540000000000001</v>
      </c>
    </row>
    <row r="1501" spans="7:7" x14ac:dyDescent="0.2">
      <c r="G1501" s="7">
        <v>5.4530000000000003</v>
      </c>
    </row>
    <row r="1502" spans="7:7" x14ac:dyDescent="0.2">
      <c r="G1502" s="7">
        <v>5.5209999999999999</v>
      </c>
    </row>
    <row r="1503" spans="7:7" x14ac:dyDescent="0.2">
      <c r="G1503" s="7">
        <v>8.4529999999999994</v>
      </c>
    </row>
    <row r="1504" spans="7:7" x14ac:dyDescent="0.2">
      <c r="G1504" s="7">
        <v>2.7530000000000001</v>
      </c>
    </row>
    <row r="1505" spans="7:7" x14ac:dyDescent="0.2">
      <c r="G1505" s="7">
        <v>12.34</v>
      </c>
    </row>
    <row r="1506" spans="7:7" x14ac:dyDescent="0.2">
      <c r="G1506" s="7">
        <v>7.2350000000000003</v>
      </c>
    </row>
    <row r="1507" spans="7:7" x14ac:dyDescent="0.2">
      <c r="G1507" s="7">
        <v>4.2759999999999998</v>
      </c>
    </row>
    <row r="1508" spans="7:7" x14ac:dyDescent="0.2">
      <c r="G1508" s="7">
        <v>7.7880000000000003</v>
      </c>
    </row>
    <row r="1509" spans="7:7" x14ac:dyDescent="0.2">
      <c r="G1509" s="7">
        <v>6.6050000000000004</v>
      </c>
    </row>
    <row r="1510" spans="7:7" x14ac:dyDescent="0.2">
      <c r="G1510" s="7">
        <v>6.8920000000000003</v>
      </c>
    </row>
    <row r="1511" spans="7:7" x14ac:dyDescent="0.2">
      <c r="G1511" s="7">
        <v>2.6629999999999998</v>
      </c>
    </row>
    <row r="1512" spans="7:7" x14ac:dyDescent="0.2">
      <c r="G1512" s="7">
        <v>1.7110000000000001</v>
      </c>
    </row>
    <row r="1513" spans="7:7" x14ac:dyDescent="0.2">
      <c r="G1513" s="7">
        <v>1.5409999999999999</v>
      </c>
    </row>
    <row r="1514" spans="7:7" x14ac:dyDescent="0.2">
      <c r="G1514" s="7">
        <v>6.8540000000000001</v>
      </c>
    </row>
    <row r="1515" spans="7:7" x14ac:dyDescent="0.2">
      <c r="G1515" s="7">
        <v>21.901</v>
      </c>
    </row>
    <row r="1516" spans="7:7" x14ac:dyDescent="0.2">
      <c r="G1516" s="7">
        <v>3.2469999999999999</v>
      </c>
    </row>
    <row r="1517" spans="7:7" x14ac:dyDescent="0.2">
      <c r="G1517" s="7">
        <v>1.7110000000000001</v>
      </c>
    </row>
    <row r="1518" spans="7:7" x14ac:dyDescent="0.2">
      <c r="G1518" s="7">
        <v>6.5190000000000001</v>
      </c>
    </row>
    <row r="7285" spans="13:13" x14ac:dyDescent="0.2">
      <c r="M7285" s="7" t="s">
        <v>258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F26CB-44AE-5C46-BFCB-CCE7BA92CC33}">
  <dimension ref="A1:J156"/>
  <sheetViews>
    <sheetView workbookViewId="0">
      <selection activeCell="B10" sqref="B10"/>
    </sheetView>
  </sheetViews>
  <sheetFormatPr baseColWidth="10" defaultColWidth="8.83203125" defaultRowHeight="15" x14ac:dyDescent="0.2"/>
  <cols>
    <col min="1" max="1" width="23" style="7" bestFit="1" customWidth="1"/>
    <col min="2" max="4" width="8.83203125" style="7"/>
    <col min="5" max="5" width="38.5" style="7" bestFit="1" customWidth="1"/>
    <col min="6" max="6" width="23.83203125" style="7" bestFit="1" customWidth="1"/>
    <col min="7" max="7" width="13.5" style="7" bestFit="1" customWidth="1"/>
    <col min="8" max="8" width="16.1640625" style="7" bestFit="1" customWidth="1"/>
    <col min="9" max="9" width="28.5" style="7" bestFit="1" customWidth="1"/>
    <col min="10" max="10" width="22" style="7" bestFit="1" customWidth="1"/>
    <col min="11" max="16384" width="8.83203125" style="7"/>
  </cols>
  <sheetData>
    <row r="1" spans="1:10" x14ac:dyDescent="0.2">
      <c r="A1" s="32" t="s">
        <v>333</v>
      </c>
      <c r="E1" s="7" t="s">
        <v>94</v>
      </c>
      <c r="F1" s="32" t="s">
        <v>95</v>
      </c>
    </row>
    <row r="2" spans="1:10" x14ac:dyDescent="0.2">
      <c r="A2" s="32" t="s">
        <v>96</v>
      </c>
      <c r="F2" s="7" t="s">
        <v>75</v>
      </c>
      <c r="G2" s="7" t="s">
        <v>66</v>
      </c>
      <c r="H2" s="7" t="s">
        <v>68</v>
      </c>
      <c r="I2" s="7" t="s">
        <v>70</v>
      </c>
      <c r="J2" s="7" t="s">
        <v>72</v>
      </c>
    </row>
    <row r="3" spans="1:10" x14ac:dyDescent="0.2">
      <c r="F3" s="7">
        <v>0</v>
      </c>
      <c r="G3" s="7">
        <v>2</v>
      </c>
      <c r="H3" s="7">
        <v>0</v>
      </c>
      <c r="I3" s="7">
        <v>1</v>
      </c>
      <c r="J3" s="7">
        <v>0</v>
      </c>
    </row>
    <row r="4" spans="1:10" x14ac:dyDescent="0.2">
      <c r="F4" s="7">
        <v>0</v>
      </c>
      <c r="G4" s="7">
        <v>2</v>
      </c>
      <c r="H4" s="7">
        <v>0</v>
      </c>
      <c r="I4" s="32">
        <v>0</v>
      </c>
      <c r="J4" s="7">
        <v>1</v>
      </c>
    </row>
    <row r="5" spans="1:10" x14ac:dyDescent="0.2">
      <c r="F5" s="7">
        <v>3</v>
      </c>
      <c r="G5" s="7">
        <v>1</v>
      </c>
      <c r="H5" s="7">
        <v>0</v>
      </c>
      <c r="I5" s="32">
        <v>0</v>
      </c>
      <c r="J5" s="7">
        <v>0</v>
      </c>
    </row>
    <row r="6" spans="1:10" x14ac:dyDescent="0.2">
      <c r="F6" s="7">
        <v>0</v>
      </c>
      <c r="G6" s="7">
        <v>2</v>
      </c>
      <c r="H6" s="7">
        <v>1</v>
      </c>
      <c r="I6" s="32">
        <v>0</v>
      </c>
      <c r="J6" s="7">
        <v>1</v>
      </c>
    </row>
    <row r="7" spans="1:10" x14ac:dyDescent="0.2">
      <c r="F7" s="7">
        <v>2</v>
      </c>
      <c r="G7" s="7">
        <v>0</v>
      </c>
      <c r="H7" s="7">
        <v>2</v>
      </c>
      <c r="I7" s="32">
        <v>0</v>
      </c>
      <c r="J7" s="7">
        <v>0</v>
      </c>
    </row>
    <row r="8" spans="1:10" x14ac:dyDescent="0.2">
      <c r="F8" s="7">
        <v>1</v>
      </c>
      <c r="G8" s="7">
        <v>3</v>
      </c>
      <c r="H8" s="7">
        <v>4</v>
      </c>
      <c r="I8" s="32">
        <v>0</v>
      </c>
      <c r="J8" s="7">
        <v>1</v>
      </c>
    </row>
    <row r="9" spans="1:10" x14ac:dyDescent="0.2">
      <c r="F9" s="7">
        <v>1</v>
      </c>
      <c r="G9" s="7">
        <v>0</v>
      </c>
      <c r="H9" s="7">
        <v>0</v>
      </c>
      <c r="I9" s="32">
        <v>0</v>
      </c>
      <c r="J9" s="7">
        <v>0</v>
      </c>
    </row>
    <row r="10" spans="1:10" x14ac:dyDescent="0.2">
      <c r="F10" s="7">
        <v>1</v>
      </c>
      <c r="G10" s="7">
        <v>2</v>
      </c>
      <c r="H10" s="7">
        <v>4</v>
      </c>
      <c r="I10" s="32">
        <v>0</v>
      </c>
      <c r="J10" s="7">
        <v>0</v>
      </c>
    </row>
    <row r="11" spans="1:10" x14ac:dyDescent="0.2">
      <c r="F11" s="7">
        <v>1</v>
      </c>
      <c r="G11" s="7">
        <v>1</v>
      </c>
      <c r="H11" s="7">
        <v>0</v>
      </c>
      <c r="I11" s="7">
        <v>1</v>
      </c>
      <c r="J11" s="7">
        <v>0</v>
      </c>
    </row>
    <row r="12" spans="1:10" x14ac:dyDescent="0.2">
      <c r="F12" s="7">
        <v>0</v>
      </c>
      <c r="G12" s="7">
        <v>2</v>
      </c>
      <c r="H12" s="7">
        <v>2</v>
      </c>
      <c r="I12" s="7">
        <v>1</v>
      </c>
      <c r="J12" s="7">
        <v>0</v>
      </c>
    </row>
    <row r="13" spans="1:10" x14ac:dyDescent="0.2">
      <c r="F13" s="7">
        <v>0</v>
      </c>
      <c r="G13" s="7">
        <v>3</v>
      </c>
      <c r="H13" s="7">
        <v>0</v>
      </c>
      <c r="I13" s="7">
        <v>1</v>
      </c>
      <c r="J13" s="7">
        <v>0</v>
      </c>
    </row>
    <row r="14" spans="1:10" x14ac:dyDescent="0.2">
      <c r="F14" s="7">
        <v>0</v>
      </c>
      <c r="G14" s="7">
        <v>4</v>
      </c>
      <c r="H14" s="32">
        <v>0</v>
      </c>
      <c r="I14" s="7">
        <v>0</v>
      </c>
      <c r="J14" s="7">
        <v>0</v>
      </c>
    </row>
    <row r="15" spans="1:10" x14ac:dyDescent="0.2">
      <c r="F15" s="7">
        <v>0</v>
      </c>
      <c r="G15" s="32">
        <v>3</v>
      </c>
      <c r="H15" s="32">
        <v>0</v>
      </c>
      <c r="I15" s="7">
        <v>1</v>
      </c>
      <c r="J15" s="7">
        <v>1</v>
      </c>
    </row>
    <row r="16" spans="1:10" x14ac:dyDescent="0.2">
      <c r="F16" s="7">
        <v>0</v>
      </c>
      <c r="G16" s="32">
        <v>1</v>
      </c>
      <c r="H16" s="32">
        <v>0</v>
      </c>
      <c r="I16" s="7">
        <v>1</v>
      </c>
      <c r="J16" s="7">
        <v>1</v>
      </c>
    </row>
    <row r="17" spans="6:10" x14ac:dyDescent="0.2">
      <c r="F17" s="7">
        <v>0</v>
      </c>
      <c r="G17" s="32">
        <v>2</v>
      </c>
      <c r="H17" s="32">
        <v>0</v>
      </c>
      <c r="I17" s="7">
        <v>1</v>
      </c>
      <c r="J17" s="7">
        <v>0</v>
      </c>
    </row>
    <row r="18" spans="6:10" x14ac:dyDescent="0.2">
      <c r="F18" s="7">
        <v>1</v>
      </c>
      <c r="G18" s="32">
        <v>2</v>
      </c>
      <c r="H18" s="32">
        <v>2</v>
      </c>
      <c r="I18" s="7">
        <v>1</v>
      </c>
      <c r="J18" s="7">
        <v>1</v>
      </c>
    </row>
    <row r="19" spans="6:10" x14ac:dyDescent="0.2">
      <c r="F19" s="7">
        <v>2</v>
      </c>
      <c r="G19" s="32">
        <v>2</v>
      </c>
      <c r="H19" s="32">
        <v>1</v>
      </c>
      <c r="I19" s="7">
        <v>1</v>
      </c>
      <c r="J19" s="7">
        <v>1</v>
      </c>
    </row>
    <row r="20" spans="6:10" x14ac:dyDescent="0.2">
      <c r="F20" s="7">
        <v>0</v>
      </c>
      <c r="G20" s="7">
        <v>2</v>
      </c>
      <c r="H20" s="32">
        <v>1</v>
      </c>
      <c r="I20" s="7">
        <v>1</v>
      </c>
      <c r="J20" s="7">
        <v>0</v>
      </c>
    </row>
    <row r="21" spans="6:10" x14ac:dyDescent="0.2">
      <c r="F21" s="7">
        <v>0</v>
      </c>
      <c r="G21" s="7">
        <v>4</v>
      </c>
      <c r="H21" s="32">
        <v>1</v>
      </c>
      <c r="I21" s="7">
        <v>0</v>
      </c>
      <c r="J21" s="7">
        <v>0</v>
      </c>
    </row>
    <row r="22" spans="6:10" x14ac:dyDescent="0.2">
      <c r="F22" s="7">
        <v>0</v>
      </c>
      <c r="G22" s="7">
        <v>2</v>
      </c>
      <c r="H22" s="32">
        <v>1</v>
      </c>
      <c r="I22" s="7">
        <v>0</v>
      </c>
      <c r="J22" s="7">
        <v>0</v>
      </c>
    </row>
    <row r="23" spans="6:10" x14ac:dyDescent="0.2">
      <c r="F23" s="7">
        <v>6</v>
      </c>
      <c r="G23" s="7">
        <v>1</v>
      </c>
      <c r="H23" s="32">
        <v>1</v>
      </c>
      <c r="I23" s="7">
        <v>0</v>
      </c>
      <c r="J23" s="7">
        <v>0</v>
      </c>
    </row>
    <row r="24" spans="6:10" x14ac:dyDescent="0.2">
      <c r="F24" s="7">
        <v>2</v>
      </c>
      <c r="G24" s="7">
        <v>1</v>
      </c>
      <c r="H24" s="32">
        <v>3</v>
      </c>
      <c r="I24" s="7">
        <v>0</v>
      </c>
      <c r="J24" s="7">
        <v>0</v>
      </c>
    </row>
    <row r="25" spans="6:10" x14ac:dyDescent="0.2">
      <c r="F25" s="7">
        <v>0</v>
      </c>
      <c r="G25" s="7">
        <v>0</v>
      </c>
      <c r="H25" s="32">
        <v>3</v>
      </c>
      <c r="I25" s="7">
        <v>1</v>
      </c>
      <c r="J25" s="7">
        <v>0</v>
      </c>
    </row>
    <row r="26" spans="6:10" x14ac:dyDescent="0.2">
      <c r="F26" s="7">
        <v>0</v>
      </c>
      <c r="G26" s="7">
        <v>2</v>
      </c>
      <c r="H26" s="32">
        <v>4</v>
      </c>
      <c r="I26" s="7">
        <v>0</v>
      </c>
      <c r="J26" s="7">
        <v>0</v>
      </c>
    </row>
    <row r="27" spans="6:10" x14ac:dyDescent="0.2">
      <c r="F27" s="7">
        <v>0</v>
      </c>
      <c r="G27" s="7">
        <v>3</v>
      </c>
      <c r="H27" s="32">
        <v>2</v>
      </c>
      <c r="I27" s="7">
        <v>0</v>
      </c>
      <c r="J27" s="7">
        <v>0</v>
      </c>
    </row>
    <row r="28" spans="6:10" x14ac:dyDescent="0.2">
      <c r="F28" s="32">
        <v>1</v>
      </c>
      <c r="G28" s="7">
        <v>0</v>
      </c>
      <c r="H28" s="7">
        <v>1</v>
      </c>
      <c r="I28" s="7">
        <v>0</v>
      </c>
      <c r="J28" s="32">
        <v>0</v>
      </c>
    </row>
    <row r="29" spans="6:10" x14ac:dyDescent="0.2">
      <c r="F29" s="32">
        <v>1</v>
      </c>
      <c r="G29" s="7">
        <v>4</v>
      </c>
      <c r="H29" s="7">
        <v>0</v>
      </c>
      <c r="I29" s="7">
        <v>0</v>
      </c>
      <c r="J29" s="32">
        <v>0</v>
      </c>
    </row>
    <row r="30" spans="6:10" x14ac:dyDescent="0.2">
      <c r="F30" s="32">
        <v>2</v>
      </c>
      <c r="G30" s="7">
        <v>2</v>
      </c>
      <c r="H30" s="7">
        <v>2</v>
      </c>
      <c r="I30" s="7">
        <v>0</v>
      </c>
      <c r="J30" s="32">
        <v>1</v>
      </c>
    </row>
    <row r="31" spans="6:10" x14ac:dyDescent="0.2">
      <c r="F31" s="32">
        <v>1</v>
      </c>
      <c r="G31" s="7">
        <v>3</v>
      </c>
      <c r="H31" s="7">
        <v>1</v>
      </c>
      <c r="I31" s="7">
        <v>4</v>
      </c>
      <c r="J31" s="32">
        <v>0</v>
      </c>
    </row>
    <row r="32" spans="6:10" x14ac:dyDescent="0.2">
      <c r="F32" s="32">
        <v>1</v>
      </c>
      <c r="G32" s="7">
        <v>1</v>
      </c>
      <c r="H32" s="7">
        <v>2</v>
      </c>
      <c r="I32" s="7">
        <v>2</v>
      </c>
      <c r="J32" s="32">
        <v>1</v>
      </c>
    </row>
    <row r="33" spans="6:10" x14ac:dyDescent="0.2">
      <c r="F33" s="32">
        <v>0</v>
      </c>
      <c r="G33" s="7">
        <v>1</v>
      </c>
      <c r="H33" s="7">
        <v>2</v>
      </c>
      <c r="I33" s="7">
        <v>0</v>
      </c>
      <c r="J33" s="32">
        <v>0</v>
      </c>
    </row>
    <row r="34" spans="6:10" x14ac:dyDescent="0.2">
      <c r="F34" s="32">
        <v>0</v>
      </c>
      <c r="G34" s="7">
        <v>1</v>
      </c>
      <c r="H34" s="7">
        <v>2</v>
      </c>
      <c r="I34" s="7">
        <v>1</v>
      </c>
      <c r="J34" s="32">
        <v>0</v>
      </c>
    </row>
    <row r="35" spans="6:10" x14ac:dyDescent="0.2">
      <c r="F35" s="32">
        <v>0</v>
      </c>
      <c r="G35" s="7">
        <v>2</v>
      </c>
      <c r="H35" s="7">
        <v>2</v>
      </c>
      <c r="I35" s="32">
        <v>1</v>
      </c>
      <c r="J35" s="32">
        <v>0</v>
      </c>
    </row>
    <row r="36" spans="6:10" x14ac:dyDescent="0.2">
      <c r="F36" s="32">
        <v>1</v>
      </c>
      <c r="G36" s="7">
        <v>7</v>
      </c>
      <c r="H36" s="7">
        <v>1</v>
      </c>
      <c r="I36" s="32">
        <v>0</v>
      </c>
      <c r="J36" s="32">
        <v>0</v>
      </c>
    </row>
    <row r="37" spans="6:10" x14ac:dyDescent="0.2">
      <c r="F37" s="32">
        <v>0</v>
      </c>
      <c r="G37" s="7">
        <v>0</v>
      </c>
      <c r="H37" s="7">
        <v>0</v>
      </c>
      <c r="I37" s="32">
        <v>0</v>
      </c>
      <c r="J37" s="7">
        <v>0</v>
      </c>
    </row>
    <row r="38" spans="6:10" x14ac:dyDescent="0.2">
      <c r="F38" s="32">
        <v>1</v>
      </c>
      <c r="G38" s="7">
        <v>0</v>
      </c>
      <c r="H38" s="7">
        <v>0</v>
      </c>
      <c r="I38" s="32">
        <v>0</v>
      </c>
      <c r="J38" s="7">
        <v>0</v>
      </c>
    </row>
    <row r="39" spans="6:10" x14ac:dyDescent="0.2">
      <c r="F39" s="32">
        <v>2</v>
      </c>
      <c r="G39" s="7">
        <v>1</v>
      </c>
      <c r="H39" s="7">
        <v>0</v>
      </c>
      <c r="I39" s="32">
        <v>0</v>
      </c>
      <c r="J39" s="7">
        <v>0</v>
      </c>
    </row>
    <row r="40" spans="6:10" x14ac:dyDescent="0.2">
      <c r="F40" s="32">
        <v>4</v>
      </c>
      <c r="G40" s="7">
        <v>4</v>
      </c>
      <c r="H40" s="7">
        <v>1</v>
      </c>
      <c r="I40" s="32">
        <v>0</v>
      </c>
      <c r="J40" s="7">
        <v>0</v>
      </c>
    </row>
    <row r="41" spans="6:10" x14ac:dyDescent="0.2">
      <c r="F41" s="32">
        <v>1</v>
      </c>
      <c r="G41" s="7">
        <v>4</v>
      </c>
      <c r="H41" s="7">
        <v>0</v>
      </c>
      <c r="I41" s="32">
        <v>0</v>
      </c>
      <c r="J41" s="7">
        <v>0</v>
      </c>
    </row>
    <row r="42" spans="6:10" x14ac:dyDescent="0.2">
      <c r="F42" s="32">
        <v>0</v>
      </c>
      <c r="G42" s="7">
        <v>0</v>
      </c>
      <c r="H42" s="7">
        <v>3</v>
      </c>
      <c r="I42" s="32">
        <v>1</v>
      </c>
      <c r="J42" s="7">
        <v>0</v>
      </c>
    </row>
    <row r="43" spans="6:10" x14ac:dyDescent="0.2">
      <c r="F43" s="32">
        <v>0</v>
      </c>
      <c r="G43" s="7">
        <v>2</v>
      </c>
      <c r="H43" s="7">
        <v>4</v>
      </c>
      <c r="I43" s="32">
        <v>0</v>
      </c>
      <c r="J43" s="7">
        <v>0</v>
      </c>
    </row>
    <row r="44" spans="6:10" x14ac:dyDescent="0.2">
      <c r="F44" s="32">
        <v>2</v>
      </c>
      <c r="G44" s="7">
        <v>3</v>
      </c>
      <c r="H44" s="7">
        <v>2</v>
      </c>
      <c r="I44" s="32">
        <v>0</v>
      </c>
      <c r="J44" s="7">
        <v>2</v>
      </c>
    </row>
    <row r="45" spans="6:10" x14ac:dyDescent="0.2">
      <c r="F45" s="32">
        <v>1</v>
      </c>
      <c r="G45" s="7">
        <v>2</v>
      </c>
      <c r="H45" s="7">
        <v>2</v>
      </c>
      <c r="I45" s="32">
        <v>0</v>
      </c>
      <c r="J45" s="7">
        <v>0</v>
      </c>
    </row>
    <row r="46" spans="6:10" x14ac:dyDescent="0.2">
      <c r="F46" s="32">
        <v>3</v>
      </c>
      <c r="G46" s="7">
        <v>2</v>
      </c>
      <c r="H46" s="7">
        <v>1</v>
      </c>
      <c r="I46" s="32">
        <v>0</v>
      </c>
      <c r="J46" s="7">
        <v>0</v>
      </c>
    </row>
    <row r="47" spans="6:10" x14ac:dyDescent="0.2">
      <c r="F47" s="32">
        <v>1</v>
      </c>
      <c r="G47" s="7">
        <v>2</v>
      </c>
      <c r="I47" s="32">
        <v>0</v>
      </c>
      <c r="J47" s="7">
        <v>0</v>
      </c>
    </row>
    <row r="48" spans="6:10" x14ac:dyDescent="0.2">
      <c r="F48" s="32">
        <v>1</v>
      </c>
      <c r="G48" s="7">
        <v>0</v>
      </c>
      <c r="I48" s="32">
        <v>0</v>
      </c>
      <c r="J48" s="7">
        <v>0</v>
      </c>
    </row>
    <row r="49" spans="6:10" x14ac:dyDescent="0.2">
      <c r="F49" s="32">
        <v>2</v>
      </c>
      <c r="G49" s="32">
        <v>0</v>
      </c>
      <c r="I49" s="32">
        <v>1</v>
      </c>
      <c r="J49" s="7">
        <v>3</v>
      </c>
    </row>
    <row r="50" spans="6:10" x14ac:dyDescent="0.2">
      <c r="F50" s="32">
        <v>2</v>
      </c>
      <c r="G50" s="32">
        <v>3</v>
      </c>
      <c r="I50" s="32">
        <v>2</v>
      </c>
      <c r="J50" s="32">
        <v>1</v>
      </c>
    </row>
    <row r="51" spans="6:10" x14ac:dyDescent="0.2">
      <c r="F51" s="32">
        <v>4</v>
      </c>
      <c r="G51" s="32">
        <v>3</v>
      </c>
      <c r="I51" s="32">
        <v>2</v>
      </c>
      <c r="J51" s="32">
        <v>0</v>
      </c>
    </row>
    <row r="52" spans="6:10" x14ac:dyDescent="0.2">
      <c r="F52" s="32">
        <v>1</v>
      </c>
      <c r="G52" s="32">
        <v>0</v>
      </c>
      <c r="I52" s="32">
        <v>1</v>
      </c>
      <c r="J52" s="32">
        <v>1</v>
      </c>
    </row>
    <row r="53" spans="6:10" x14ac:dyDescent="0.2">
      <c r="F53" s="32">
        <v>1</v>
      </c>
      <c r="G53" s="32">
        <v>0</v>
      </c>
      <c r="I53" s="32">
        <v>1</v>
      </c>
      <c r="J53" s="32">
        <v>1</v>
      </c>
    </row>
    <row r="54" spans="6:10" x14ac:dyDescent="0.2">
      <c r="F54" s="32">
        <v>0</v>
      </c>
      <c r="G54" s="32">
        <v>1</v>
      </c>
      <c r="I54" s="32">
        <v>1</v>
      </c>
      <c r="J54" s="32">
        <v>0</v>
      </c>
    </row>
    <row r="55" spans="6:10" x14ac:dyDescent="0.2">
      <c r="F55" s="32">
        <v>0</v>
      </c>
      <c r="G55" s="32">
        <v>0</v>
      </c>
      <c r="I55" s="32">
        <v>0</v>
      </c>
      <c r="J55" s="32">
        <v>2</v>
      </c>
    </row>
    <row r="56" spans="6:10" x14ac:dyDescent="0.2">
      <c r="F56" s="32">
        <v>1</v>
      </c>
      <c r="G56" s="32">
        <v>0</v>
      </c>
      <c r="I56" s="32">
        <v>0</v>
      </c>
      <c r="J56" s="32">
        <v>0</v>
      </c>
    </row>
    <row r="57" spans="6:10" x14ac:dyDescent="0.2">
      <c r="F57" s="7">
        <v>4</v>
      </c>
      <c r="G57" s="32">
        <v>0</v>
      </c>
      <c r="I57" s="32">
        <v>0</v>
      </c>
      <c r="J57" s="7">
        <v>0</v>
      </c>
    </row>
    <row r="58" spans="6:10" x14ac:dyDescent="0.2">
      <c r="F58" s="7">
        <v>1</v>
      </c>
      <c r="G58" s="32">
        <v>1</v>
      </c>
      <c r="I58" s="32">
        <v>1</v>
      </c>
      <c r="J58" s="7">
        <v>0</v>
      </c>
    </row>
    <row r="59" spans="6:10" x14ac:dyDescent="0.2">
      <c r="F59" s="7">
        <v>1</v>
      </c>
      <c r="G59" s="32">
        <v>0</v>
      </c>
      <c r="I59" s="32">
        <v>1</v>
      </c>
      <c r="J59" s="7">
        <v>0</v>
      </c>
    </row>
    <row r="60" spans="6:10" x14ac:dyDescent="0.2">
      <c r="F60" s="7">
        <v>3</v>
      </c>
      <c r="G60" s="32">
        <v>3</v>
      </c>
      <c r="I60" s="32">
        <v>1</v>
      </c>
      <c r="J60" s="7">
        <v>0</v>
      </c>
    </row>
    <row r="61" spans="6:10" x14ac:dyDescent="0.2">
      <c r="F61" s="7">
        <v>2</v>
      </c>
      <c r="G61" s="32">
        <v>0</v>
      </c>
      <c r="I61" s="32">
        <v>1</v>
      </c>
      <c r="J61" s="7">
        <v>1</v>
      </c>
    </row>
    <row r="62" spans="6:10" x14ac:dyDescent="0.2">
      <c r="F62" s="7">
        <v>3</v>
      </c>
      <c r="G62" s="32">
        <v>2</v>
      </c>
      <c r="I62" s="32">
        <v>0</v>
      </c>
      <c r="J62" s="7">
        <v>1</v>
      </c>
    </row>
    <row r="63" spans="6:10" x14ac:dyDescent="0.2">
      <c r="F63" s="7">
        <v>2</v>
      </c>
      <c r="G63" s="32">
        <v>4</v>
      </c>
      <c r="I63" s="32">
        <v>1</v>
      </c>
      <c r="J63" s="7">
        <v>0</v>
      </c>
    </row>
    <row r="64" spans="6:10" x14ac:dyDescent="0.2">
      <c r="F64" s="7">
        <v>2</v>
      </c>
      <c r="G64" s="32">
        <v>3</v>
      </c>
      <c r="I64" s="32">
        <v>2</v>
      </c>
      <c r="J64" s="7">
        <v>0</v>
      </c>
    </row>
    <row r="65" spans="6:10" x14ac:dyDescent="0.2">
      <c r="F65" s="7">
        <v>1</v>
      </c>
      <c r="G65" s="32">
        <v>2</v>
      </c>
      <c r="I65" s="32">
        <v>0</v>
      </c>
      <c r="J65" s="7">
        <v>0</v>
      </c>
    </row>
    <row r="66" spans="6:10" x14ac:dyDescent="0.2">
      <c r="F66" s="7">
        <v>4</v>
      </c>
      <c r="G66" s="32">
        <v>0</v>
      </c>
      <c r="I66" s="32">
        <v>1</v>
      </c>
      <c r="J66" s="7">
        <v>0</v>
      </c>
    </row>
    <row r="67" spans="6:10" x14ac:dyDescent="0.2">
      <c r="F67" s="7">
        <v>3</v>
      </c>
      <c r="G67" s="32">
        <v>0</v>
      </c>
      <c r="I67" s="32">
        <v>2</v>
      </c>
      <c r="J67" s="7">
        <v>1</v>
      </c>
    </row>
    <row r="68" spans="6:10" x14ac:dyDescent="0.2">
      <c r="F68" s="7">
        <v>2</v>
      </c>
      <c r="G68" s="32">
        <v>2</v>
      </c>
      <c r="I68" s="32">
        <v>0</v>
      </c>
      <c r="J68" s="7">
        <v>2</v>
      </c>
    </row>
    <row r="69" spans="6:10" x14ac:dyDescent="0.2">
      <c r="F69" s="7">
        <v>1</v>
      </c>
      <c r="G69" s="32">
        <v>5</v>
      </c>
      <c r="I69" s="32">
        <v>0</v>
      </c>
      <c r="J69" s="7">
        <v>1</v>
      </c>
    </row>
    <row r="70" spans="6:10" x14ac:dyDescent="0.2">
      <c r="F70" s="7">
        <v>2</v>
      </c>
      <c r="G70" s="32">
        <v>0</v>
      </c>
      <c r="I70" s="32">
        <v>0</v>
      </c>
      <c r="J70" s="7">
        <v>0</v>
      </c>
    </row>
    <row r="71" spans="6:10" x14ac:dyDescent="0.2">
      <c r="F71" s="7">
        <v>0</v>
      </c>
      <c r="G71" s="32">
        <v>4</v>
      </c>
      <c r="I71" s="32">
        <v>1</v>
      </c>
      <c r="J71" s="7">
        <v>1</v>
      </c>
    </row>
    <row r="72" spans="6:10" x14ac:dyDescent="0.2">
      <c r="F72" s="7">
        <v>1</v>
      </c>
      <c r="G72" s="32">
        <v>0</v>
      </c>
      <c r="I72" s="32">
        <v>0</v>
      </c>
      <c r="J72" s="7">
        <v>1</v>
      </c>
    </row>
    <row r="73" spans="6:10" x14ac:dyDescent="0.2">
      <c r="F73" s="7">
        <v>2</v>
      </c>
      <c r="G73" s="32">
        <v>0</v>
      </c>
      <c r="I73" s="32">
        <v>0</v>
      </c>
      <c r="J73" s="7">
        <v>2</v>
      </c>
    </row>
    <row r="74" spans="6:10" x14ac:dyDescent="0.2">
      <c r="F74" s="7">
        <v>1</v>
      </c>
      <c r="G74" s="32">
        <v>0</v>
      </c>
      <c r="I74" s="32">
        <v>0</v>
      </c>
      <c r="J74" s="7">
        <v>0</v>
      </c>
    </row>
    <row r="75" spans="6:10" x14ac:dyDescent="0.2">
      <c r="F75" s="7">
        <v>3</v>
      </c>
      <c r="G75" s="32">
        <v>5</v>
      </c>
      <c r="I75" s="32">
        <v>0</v>
      </c>
      <c r="J75" s="32">
        <v>0</v>
      </c>
    </row>
    <row r="76" spans="6:10" x14ac:dyDescent="0.2">
      <c r="F76" s="7">
        <v>1</v>
      </c>
      <c r="G76" s="32">
        <v>2</v>
      </c>
      <c r="I76" s="7">
        <v>0</v>
      </c>
      <c r="J76" s="32">
        <v>0</v>
      </c>
    </row>
    <row r="77" spans="6:10" x14ac:dyDescent="0.2">
      <c r="F77" s="7">
        <v>3</v>
      </c>
      <c r="G77" s="32">
        <v>0</v>
      </c>
      <c r="I77" s="7">
        <v>0</v>
      </c>
      <c r="J77" s="32">
        <v>0</v>
      </c>
    </row>
    <row r="78" spans="6:10" x14ac:dyDescent="0.2">
      <c r="F78" s="7">
        <v>0</v>
      </c>
      <c r="G78" s="32">
        <v>0</v>
      </c>
      <c r="I78" s="7">
        <v>0</v>
      </c>
      <c r="J78" s="32">
        <v>0</v>
      </c>
    </row>
    <row r="79" spans="6:10" x14ac:dyDescent="0.2">
      <c r="F79" s="7">
        <v>0</v>
      </c>
      <c r="G79" s="32">
        <v>0</v>
      </c>
      <c r="I79" s="7">
        <v>1</v>
      </c>
      <c r="J79" s="32">
        <v>0</v>
      </c>
    </row>
    <row r="80" spans="6:10" x14ac:dyDescent="0.2">
      <c r="F80" s="7">
        <v>2</v>
      </c>
      <c r="G80" s="32">
        <v>0</v>
      </c>
      <c r="I80" s="32">
        <v>0</v>
      </c>
      <c r="J80" s="32">
        <v>0</v>
      </c>
    </row>
    <row r="81" spans="6:10" x14ac:dyDescent="0.2">
      <c r="F81" s="7">
        <v>2</v>
      </c>
      <c r="G81" s="32">
        <v>2</v>
      </c>
      <c r="I81" s="32">
        <v>0</v>
      </c>
      <c r="J81" s="32">
        <v>0</v>
      </c>
    </row>
    <row r="82" spans="6:10" x14ac:dyDescent="0.2">
      <c r="F82" s="7">
        <v>3</v>
      </c>
      <c r="G82" s="32">
        <v>11</v>
      </c>
      <c r="I82" s="32">
        <v>0</v>
      </c>
      <c r="J82" s="32">
        <v>0</v>
      </c>
    </row>
    <row r="83" spans="6:10" x14ac:dyDescent="0.2">
      <c r="F83" s="7">
        <v>10</v>
      </c>
      <c r="G83" s="32">
        <v>4</v>
      </c>
      <c r="I83" s="32">
        <v>0</v>
      </c>
      <c r="J83" s="32">
        <v>0</v>
      </c>
    </row>
    <row r="84" spans="6:10" x14ac:dyDescent="0.2">
      <c r="F84" s="7">
        <v>3</v>
      </c>
      <c r="G84" s="32">
        <v>4</v>
      </c>
      <c r="I84" s="32">
        <v>0</v>
      </c>
      <c r="J84" s="32">
        <v>0</v>
      </c>
    </row>
    <row r="85" spans="6:10" x14ac:dyDescent="0.2">
      <c r="F85" s="7">
        <v>2</v>
      </c>
      <c r="G85" s="32">
        <v>0</v>
      </c>
      <c r="I85" s="32">
        <v>0</v>
      </c>
      <c r="J85" s="7">
        <v>0</v>
      </c>
    </row>
    <row r="86" spans="6:10" x14ac:dyDescent="0.2">
      <c r="F86" s="7">
        <v>9</v>
      </c>
      <c r="G86" s="32">
        <v>4</v>
      </c>
      <c r="I86" s="32">
        <v>0</v>
      </c>
      <c r="J86" s="7">
        <v>0</v>
      </c>
    </row>
    <row r="87" spans="6:10" x14ac:dyDescent="0.2">
      <c r="F87" s="7">
        <v>4</v>
      </c>
      <c r="G87" s="32">
        <v>1</v>
      </c>
      <c r="I87" s="32">
        <v>1</v>
      </c>
      <c r="J87" s="7">
        <v>0</v>
      </c>
    </row>
    <row r="88" spans="6:10" x14ac:dyDescent="0.2">
      <c r="F88" s="7">
        <v>7</v>
      </c>
      <c r="G88" s="32">
        <v>1</v>
      </c>
      <c r="I88" s="32">
        <v>0</v>
      </c>
      <c r="J88" s="7">
        <v>0</v>
      </c>
    </row>
    <row r="89" spans="6:10" x14ac:dyDescent="0.2">
      <c r="F89" s="7">
        <v>3</v>
      </c>
      <c r="G89" s="32">
        <v>0</v>
      </c>
      <c r="I89" s="32">
        <v>0</v>
      </c>
      <c r="J89" s="7">
        <v>0</v>
      </c>
    </row>
    <row r="90" spans="6:10" x14ac:dyDescent="0.2">
      <c r="G90" s="32">
        <v>2</v>
      </c>
      <c r="I90" s="32">
        <v>0</v>
      </c>
      <c r="J90" s="7">
        <v>0</v>
      </c>
    </row>
    <row r="91" spans="6:10" x14ac:dyDescent="0.2">
      <c r="G91" s="32">
        <v>1</v>
      </c>
      <c r="I91" s="32">
        <v>0</v>
      </c>
      <c r="J91" s="7">
        <v>0</v>
      </c>
    </row>
    <row r="92" spans="6:10" x14ac:dyDescent="0.2">
      <c r="G92" s="32">
        <v>0</v>
      </c>
      <c r="I92" s="32">
        <v>0</v>
      </c>
      <c r="J92" s="7">
        <v>0</v>
      </c>
    </row>
    <row r="93" spans="6:10" x14ac:dyDescent="0.2">
      <c r="G93" s="32">
        <v>3</v>
      </c>
      <c r="I93" s="32">
        <v>0</v>
      </c>
      <c r="J93" s="7">
        <v>0</v>
      </c>
    </row>
    <row r="94" spans="6:10" x14ac:dyDescent="0.2">
      <c r="G94" s="32">
        <v>1</v>
      </c>
      <c r="I94" s="32">
        <v>0</v>
      </c>
      <c r="J94" s="7">
        <v>0</v>
      </c>
    </row>
    <row r="95" spans="6:10" x14ac:dyDescent="0.2">
      <c r="G95" s="32">
        <v>1</v>
      </c>
      <c r="I95" s="7">
        <v>2</v>
      </c>
      <c r="J95" s="7">
        <v>2</v>
      </c>
    </row>
    <row r="96" spans="6:10" x14ac:dyDescent="0.2">
      <c r="G96" s="32">
        <v>1</v>
      </c>
      <c r="I96" s="7">
        <v>0</v>
      </c>
    </row>
    <row r="97" spans="7:9" x14ac:dyDescent="0.2">
      <c r="G97" s="7">
        <v>2</v>
      </c>
      <c r="I97" s="7">
        <v>0</v>
      </c>
    </row>
    <row r="98" spans="7:9" x14ac:dyDescent="0.2">
      <c r="G98" s="7">
        <v>4</v>
      </c>
      <c r="I98" s="7">
        <v>0</v>
      </c>
    </row>
    <row r="99" spans="7:9" x14ac:dyDescent="0.2">
      <c r="G99" s="7">
        <v>1</v>
      </c>
      <c r="I99" s="7">
        <v>0</v>
      </c>
    </row>
    <row r="100" spans="7:9" x14ac:dyDescent="0.2">
      <c r="G100" s="7">
        <v>0</v>
      </c>
      <c r="I100" s="7">
        <v>0</v>
      </c>
    </row>
    <row r="101" spans="7:9" x14ac:dyDescent="0.2">
      <c r="G101" s="7">
        <v>0</v>
      </c>
      <c r="I101" s="7">
        <v>0</v>
      </c>
    </row>
    <row r="102" spans="7:9" x14ac:dyDescent="0.2">
      <c r="G102" s="7">
        <v>5</v>
      </c>
      <c r="I102" s="32">
        <v>0</v>
      </c>
    </row>
    <row r="103" spans="7:9" x14ac:dyDescent="0.2">
      <c r="G103" s="32">
        <v>0</v>
      </c>
      <c r="I103" s="32">
        <v>0</v>
      </c>
    </row>
    <row r="104" spans="7:9" x14ac:dyDescent="0.2">
      <c r="G104" s="32">
        <v>1</v>
      </c>
      <c r="I104" s="32">
        <v>0</v>
      </c>
    </row>
    <row r="105" spans="7:9" x14ac:dyDescent="0.2">
      <c r="G105" s="32">
        <v>1</v>
      </c>
      <c r="I105" s="32">
        <v>1</v>
      </c>
    </row>
    <row r="106" spans="7:9" x14ac:dyDescent="0.2">
      <c r="G106" s="32">
        <v>2</v>
      </c>
      <c r="I106" s="32">
        <v>0</v>
      </c>
    </row>
    <row r="107" spans="7:9" x14ac:dyDescent="0.2">
      <c r="G107" s="32">
        <v>0</v>
      </c>
      <c r="I107" s="32">
        <v>1</v>
      </c>
    </row>
    <row r="108" spans="7:9" x14ac:dyDescent="0.2">
      <c r="G108" s="32">
        <v>3</v>
      </c>
      <c r="I108" s="32">
        <v>0</v>
      </c>
    </row>
    <row r="109" spans="7:9" x14ac:dyDescent="0.2">
      <c r="G109" s="32">
        <v>0</v>
      </c>
      <c r="I109" s="32">
        <v>0</v>
      </c>
    </row>
    <row r="110" spans="7:9" x14ac:dyDescent="0.2">
      <c r="G110" s="32">
        <v>0</v>
      </c>
      <c r="I110" s="32">
        <v>0</v>
      </c>
    </row>
    <row r="111" spans="7:9" x14ac:dyDescent="0.2">
      <c r="G111" s="32">
        <v>0</v>
      </c>
      <c r="I111" s="32">
        <v>2</v>
      </c>
    </row>
    <row r="112" spans="7:9" x14ac:dyDescent="0.2">
      <c r="G112" s="32">
        <v>1</v>
      </c>
      <c r="I112" s="32">
        <v>3</v>
      </c>
    </row>
    <row r="113" spans="7:9" x14ac:dyDescent="0.2">
      <c r="G113" s="32">
        <v>3</v>
      </c>
      <c r="I113" s="32">
        <v>0</v>
      </c>
    </row>
    <row r="114" spans="7:9" x14ac:dyDescent="0.2">
      <c r="G114" s="32">
        <v>0</v>
      </c>
      <c r="I114" s="32">
        <v>0</v>
      </c>
    </row>
    <row r="115" spans="7:9" x14ac:dyDescent="0.2">
      <c r="G115" s="32">
        <v>3</v>
      </c>
      <c r="I115" s="32">
        <v>0</v>
      </c>
    </row>
    <row r="116" spans="7:9" x14ac:dyDescent="0.2">
      <c r="G116" s="32">
        <v>4</v>
      </c>
      <c r="I116" s="32">
        <v>1</v>
      </c>
    </row>
    <row r="117" spans="7:9" x14ac:dyDescent="0.2">
      <c r="G117" s="32">
        <v>2</v>
      </c>
      <c r="I117" s="32">
        <v>0</v>
      </c>
    </row>
    <row r="118" spans="7:9" x14ac:dyDescent="0.2">
      <c r="G118" s="32">
        <v>2</v>
      </c>
      <c r="I118" s="32">
        <v>0</v>
      </c>
    </row>
    <row r="119" spans="7:9" x14ac:dyDescent="0.2">
      <c r="G119" s="32">
        <v>3</v>
      </c>
      <c r="I119" s="32">
        <v>0</v>
      </c>
    </row>
    <row r="120" spans="7:9" x14ac:dyDescent="0.2">
      <c r="G120" s="32">
        <v>1</v>
      </c>
      <c r="I120" s="32">
        <v>0</v>
      </c>
    </row>
    <row r="121" spans="7:9" x14ac:dyDescent="0.2">
      <c r="G121" s="32">
        <v>1</v>
      </c>
      <c r="I121" s="32">
        <v>2</v>
      </c>
    </row>
    <row r="122" spans="7:9" x14ac:dyDescent="0.2">
      <c r="G122" s="32">
        <v>2</v>
      </c>
      <c r="I122" s="32">
        <v>1</v>
      </c>
    </row>
    <row r="123" spans="7:9" x14ac:dyDescent="0.2">
      <c r="G123" s="32">
        <v>3</v>
      </c>
      <c r="I123" s="32">
        <v>0</v>
      </c>
    </row>
    <row r="124" spans="7:9" x14ac:dyDescent="0.2">
      <c r="G124" s="32">
        <v>1</v>
      </c>
      <c r="I124" s="32">
        <v>1</v>
      </c>
    </row>
    <row r="125" spans="7:9" x14ac:dyDescent="0.2">
      <c r="G125" s="32">
        <v>3</v>
      </c>
      <c r="I125" s="32">
        <v>1</v>
      </c>
    </row>
    <row r="126" spans="7:9" x14ac:dyDescent="0.2">
      <c r="I126" s="32">
        <v>1</v>
      </c>
    </row>
    <row r="127" spans="7:9" x14ac:dyDescent="0.2">
      <c r="I127" s="7">
        <v>1</v>
      </c>
    </row>
    <row r="128" spans="7:9" x14ac:dyDescent="0.2">
      <c r="I128" s="7">
        <v>1</v>
      </c>
    </row>
    <row r="129" spans="9:9" x14ac:dyDescent="0.2">
      <c r="I129" s="7">
        <v>0</v>
      </c>
    </row>
    <row r="130" spans="9:9" x14ac:dyDescent="0.2">
      <c r="I130" s="7">
        <v>0</v>
      </c>
    </row>
    <row r="131" spans="9:9" x14ac:dyDescent="0.2">
      <c r="I131" s="7">
        <v>1</v>
      </c>
    </row>
    <row r="132" spans="9:9" x14ac:dyDescent="0.2">
      <c r="I132" s="7">
        <v>0</v>
      </c>
    </row>
    <row r="133" spans="9:9" x14ac:dyDescent="0.2">
      <c r="I133" s="7">
        <v>0</v>
      </c>
    </row>
    <row r="134" spans="9:9" x14ac:dyDescent="0.2">
      <c r="I134" s="7">
        <v>0</v>
      </c>
    </row>
    <row r="135" spans="9:9" x14ac:dyDescent="0.2">
      <c r="I135" s="7">
        <v>2</v>
      </c>
    </row>
    <row r="136" spans="9:9" x14ac:dyDescent="0.2">
      <c r="I136" s="7">
        <v>4</v>
      </c>
    </row>
    <row r="137" spans="9:9" x14ac:dyDescent="0.2">
      <c r="I137" s="7">
        <v>1</v>
      </c>
    </row>
    <row r="138" spans="9:9" x14ac:dyDescent="0.2">
      <c r="I138" s="7">
        <v>1</v>
      </c>
    </row>
    <row r="139" spans="9:9" x14ac:dyDescent="0.2">
      <c r="I139" s="7">
        <v>1</v>
      </c>
    </row>
    <row r="140" spans="9:9" x14ac:dyDescent="0.2">
      <c r="I140" s="7">
        <v>1</v>
      </c>
    </row>
    <row r="141" spans="9:9" x14ac:dyDescent="0.2">
      <c r="I141" s="7">
        <v>0</v>
      </c>
    </row>
    <row r="142" spans="9:9" x14ac:dyDescent="0.2">
      <c r="I142" s="7">
        <v>2</v>
      </c>
    </row>
    <row r="143" spans="9:9" x14ac:dyDescent="0.2">
      <c r="I143" s="7">
        <v>1</v>
      </c>
    </row>
    <row r="144" spans="9:9" x14ac:dyDescent="0.2">
      <c r="I144" s="7">
        <v>3</v>
      </c>
    </row>
    <row r="145" spans="9:9" x14ac:dyDescent="0.2">
      <c r="I145" s="7">
        <v>1</v>
      </c>
    </row>
    <row r="146" spans="9:9" x14ac:dyDescent="0.2">
      <c r="I146" s="7">
        <v>1</v>
      </c>
    </row>
    <row r="147" spans="9:9" x14ac:dyDescent="0.2">
      <c r="I147" s="7">
        <v>2</v>
      </c>
    </row>
    <row r="148" spans="9:9" x14ac:dyDescent="0.2">
      <c r="I148" s="7">
        <v>3</v>
      </c>
    </row>
    <row r="149" spans="9:9" x14ac:dyDescent="0.2">
      <c r="I149" s="7">
        <v>2</v>
      </c>
    </row>
    <row r="150" spans="9:9" x14ac:dyDescent="0.2">
      <c r="I150" s="7">
        <v>0</v>
      </c>
    </row>
    <row r="151" spans="9:9" x14ac:dyDescent="0.2">
      <c r="I151" s="7">
        <v>0</v>
      </c>
    </row>
    <row r="152" spans="9:9" x14ac:dyDescent="0.2">
      <c r="I152" s="7">
        <v>2</v>
      </c>
    </row>
    <row r="153" spans="9:9" x14ac:dyDescent="0.2">
      <c r="I153" s="7">
        <v>0</v>
      </c>
    </row>
    <row r="154" spans="9:9" x14ac:dyDescent="0.2">
      <c r="I154" s="7">
        <v>1</v>
      </c>
    </row>
    <row r="155" spans="9:9" x14ac:dyDescent="0.2">
      <c r="I155" s="7">
        <v>0</v>
      </c>
    </row>
    <row r="156" spans="9:9" x14ac:dyDescent="0.2">
      <c r="I156" s="7">
        <v>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32235-AFE0-5147-AC58-ED66FB292D6D}">
  <dimension ref="A1:H272"/>
  <sheetViews>
    <sheetView workbookViewId="0">
      <selection activeCell="B8" sqref="B8"/>
    </sheetView>
  </sheetViews>
  <sheetFormatPr baseColWidth="10" defaultColWidth="8.83203125" defaultRowHeight="15" x14ac:dyDescent="0.2"/>
  <cols>
    <col min="1" max="2" width="8.83203125" style="7"/>
    <col min="3" max="3" width="26.1640625" style="7" bestFit="1" customWidth="1"/>
    <col min="4" max="4" width="15.33203125" style="7" bestFit="1" customWidth="1"/>
    <col min="5" max="5" width="13.5" style="7" bestFit="1" customWidth="1"/>
    <col min="6" max="6" width="16.1640625" style="7" bestFit="1" customWidth="1"/>
    <col min="7" max="7" width="28.5" style="7" bestFit="1" customWidth="1"/>
    <col min="8" max="8" width="22" style="7" bestFit="1" customWidth="1"/>
    <col min="9" max="16384" width="8.83203125" style="7"/>
  </cols>
  <sheetData>
    <row r="1" spans="1:8" x14ac:dyDescent="0.2">
      <c r="A1" s="32" t="s">
        <v>334</v>
      </c>
    </row>
    <row r="2" spans="1:8" x14ac:dyDescent="0.2">
      <c r="A2" s="32" t="s">
        <v>96</v>
      </c>
      <c r="D2" s="32" t="s">
        <v>98</v>
      </c>
    </row>
    <row r="3" spans="1:8" x14ac:dyDescent="0.2">
      <c r="D3" s="7" t="s">
        <v>75</v>
      </c>
      <c r="E3" s="7" t="s">
        <v>66</v>
      </c>
      <c r="F3" s="7" t="s">
        <v>68</v>
      </c>
      <c r="G3" s="7" t="s">
        <v>70</v>
      </c>
      <c r="H3" s="7" t="s">
        <v>72</v>
      </c>
    </row>
    <row r="4" spans="1:8" x14ac:dyDescent="0.2">
      <c r="D4" s="7">
        <v>10.032999999999999</v>
      </c>
      <c r="E4" s="7">
        <v>14.321</v>
      </c>
      <c r="F4" s="7">
        <v>1.841</v>
      </c>
      <c r="G4" s="7">
        <v>2.3069999999999999</v>
      </c>
      <c r="H4" s="7">
        <v>2.42</v>
      </c>
    </row>
    <row r="5" spans="1:8" x14ac:dyDescent="0.2">
      <c r="D5" s="7">
        <v>4.5679999999999996</v>
      </c>
      <c r="E5" s="7">
        <v>19.312000000000001</v>
      </c>
      <c r="F5" s="7">
        <v>1.444</v>
      </c>
      <c r="G5" s="7">
        <v>4.3289999999999997</v>
      </c>
      <c r="H5" s="7">
        <v>13.327999999999999</v>
      </c>
    </row>
    <row r="6" spans="1:8" x14ac:dyDescent="0.2">
      <c r="D6" s="7">
        <v>8.5830000000000002</v>
      </c>
      <c r="E6" s="7">
        <v>18.506</v>
      </c>
      <c r="F6" s="7">
        <v>0.80700000000000005</v>
      </c>
      <c r="G6" s="7">
        <v>3.544</v>
      </c>
      <c r="H6" s="7">
        <v>1.917</v>
      </c>
    </row>
    <row r="7" spans="1:8" x14ac:dyDescent="0.2">
      <c r="D7" s="7">
        <v>5.1319999999999997</v>
      </c>
      <c r="E7" s="7">
        <v>16.61</v>
      </c>
      <c r="F7" s="7">
        <v>1.806</v>
      </c>
      <c r="G7" s="7">
        <v>2.8180000000000001</v>
      </c>
      <c r="H7" s="7">
        <v>6.7229999999999999</v>
      </c>
    </row>
    <row r="8" spans="1:8" x14ac:dyDescent="0.2">
      <c r="D8" s="7">
        <v>4.4669999999999996</v>
      </c>
      <c r="E8" s="7">
        <v>5.0789999999999997</v>
      </c>
      <c r="F8" s="7">
        <v>1.4890000000000001</v>
      </c>
      <c r="G8" s="7">
        <v>4.0439999999999996</v>
      </c>
      <c r="H8" s="7">
        <v>6.7489999999999997</v>
      </c>
    </row>
    <row r="9" spans="1:8" x14ac:dyDescent="0.2">
      <c r="D9" s="7">
        <v>5.4169999999999998</v>
      </c>
      <c r="E9" s="7">
        <v>6.7709999999999999</v>
      </c>
      <c r="F9" s="7">
        <v>6.5179999999999998</v>
      </c>
      <c r="G9" s="7">
        <v>4.7039999999999997</v>
      </c>
      <c r="H9" s="7">
        <v>6.02</v>
      </c>
    </row>
    <row r="10" spans="1:8" x14ac:dyDescent="0.2">
      <c r="D10" s="7">
        <v>7.54</v>
      </c>
      <c r="E10" s="7">
        <v>4.3440000000000003</v>
      </c>
      <c r="F10" s="7">
        <v>2.1059999999999999</v>
      </c>
      <c r="G10" s="7">
        <v>4.923</v>
      </c>
      <c r="H10" s="7">
        <v>1.839</v>
      </c>
    </row>
    <row r="11" spans="1:8" x14ac:dyDescent="0.2">
      <c r="D11" s="7">
        <v>1.4890000000000001</v>
      </c>
      <c r="E11" s="7">
        <v>6.6150000000000002</v>
      </c>
      <c r="F11" s="7">
        <v>5.2080000000000002</v>
      </c>
      <c r="G11" s="7">
        <v>4.7930000000000001</v>
      </c>
      <c r="H11" s="7">
        <v>6.444</v>
      </c>
    </row>
    <row r="12" spans="1:8" x14ac:dyDescent="0.2">
      <c r="D12" s="7">
        <v>1.806</v>
      </c>
      <c r="E12" s="7">
        <v>5.5949999999999998</v>
      </c>
      <c r="F12" s="7">
        <v>3.1059999999999999</v>
      </c>
      <c r="G12" s="7">
        <v>2.3519999999999999</v>
      </c>
      <c r="H12" s="7">
        <v>5.4859999999999998</v>
      </c>
    </row>
    <row r="13" spans="1:8" x14ac:dyDescent="0.2">
      <c r="D13" s="7">
        <v>1.615</v>
      </c>
      <c r="E13" s="7">
        <v>2.165</v>
      </c>
      <c r="F13" s="7">
        <v>9.8539999999999992</v>
      </c>
      <c r="G13" s="7">
        <v>3.0659999999999998</v>
      </c>
      <c r="H13" s="7">
        <v>6.17</v>
      </c>
    </row>
    <row r="14" spans="1:8" x14ac:dyDescent="0.2">
      <c r="D14" s="7">
        <v>6.2460000000000004</v>
      </c>
      <c r="E14" s="7">
        <v>4.7039999999999997</v>
      </c>
      <c r="F14" s="7">
        <v>12.736000000000001</v>
      </c>
      <c r="G14" s="7">
        <v>2.4529999999999998</v>
      </c>
      <c r="H14" s="7">
        <v>2.31</v>
      </c>
    </row>
    <row r="15" spans="1:8" x14ac:dyDescent="0.2">
      <c r="D15" s="7">
        <v>2.8889999999999998</v>
      </c>
      <c r="E15" s="7">
        <v>6.1349999999999998</v>
      </c>
      <c r="F15" s="7">
        <v>6</v>
      </c>
      <c r="G15" s="7">
        <v>3.1909999999999998</v>
      </c>
      <c r="H15" s="7">
        <v>3.5939999999999999</v>
      </c>
    </row>
    <row r="16" spans="1:8" x14ac:dyDescent="0.2">
      <c r="D16" s="7">
        <v>4.4080000000000004</v>
      </c>
      <c r="E16" s="7">
        <v>12.108000000000001</v>
      </c>
      <c r="F16" s="7">
        <v>10.417999999999999</v>
      </c>
      <c r="G16" s="7">
        <v>1.409</v>
      </c>
      <c r="H16" s="7">
        <v>3.1030000000000002</v>
      </c>
    </row>
    <row r="17" spans="4:8" x14ac:dyDescent="0.2">
      <c r="D17" s="7">
        <v>6.6580000000000004</v>
      </c>
      <c r="E17" s="7">
        <v>9.6969999999999992</v>
      </c>
      <c r="F17" s="7">
        <v>5.7779999999999996</v>
      </c>
      <c r="G17" s="7">
        <v>2.0169999999999999</v>
      </c>
      <c r="H17" s="7">
        <v>9.1259999999999994</v>
      </c>
    </row>
    <row r="18" spans="4:8" x14ac:dyDescent="0.2">
      <c r="D18" s="7">
        <v>7.6280000000000001</v>
      </c>
      <c r="E18" s="7">
        <v>13.512</v>
      </c>
      <c r="F18" s="7">
        <v>6.4290000000000003</v>
      </c>
      <c r="G18" s="7">
        <v>8.9610000000000003</v>
      </c>
      <c r="H18" s="7">
        <v>8.2780000000000005</v>
      </c>
    </row>
    <row r="19" spans="4:8" x14ac:dyDescent="0.2">
      <c r="D19" s="7">
        <v>9.3889999999999993</v>
      </c>
      <c r="E19" s="7">
        <v>4.3659999999999997</v>
      </c>
      <c r="F19" s="7">
        <v>3.5430000000000001</v>
      </c>
      <c r="G19" s="7">
        <v>2.8919999999999999</v>
      </c>
      <c r="H19" s="7">
        <v>16.288</v>
      </c>
    </row>
    <row r="20" spans="4:8" x14ac:dyDescent="0.2">
      <c r="D20" s="7">
        <v>8.2940000000000005</v>
      </c>
      <c r="E20" s="7">
        <v>9.08</v>
      </c>
      <c r="F20" s="7">
        <v>1.841</v>
      </c>
      <c r="G20" s="7">
        <v>1.883</v>
      </c>
      <c r="H20" s="7">
        <v>27.661000000000001</v>
      </c>
    </row>
    <row r="21" spans="4:8" x14ac:dyDescent="0.2">
      <c r="D21" s="7">
        <v>3.1059999999999999</v>
      </c>
      <c r="E21" s="7">
        <v>17.553999999999998</v>
      </c>
      <c r="F21" s="7">
        <v>2.9780000000000002</v>
      </c>
      <c r="G21" s="7">
        <v>9.5670000000000002</v>
      </c>
      <c r="H21" s="7">
        <v>10.593</v>
      </c>
    </row>
    <row r="22" spans="4:8" x14ac:dyDescent="0.2">
      <c r="D22" s="7">
        <v>2.6040000000000001</v>
      </c>
      <c r="E22" s="7">
        <v>4.7039999999999997</v>
      </c>
      <c r="F22" s="7">
        <v>1.532</v>
      </c>
      <c r="G22" s="7">
        <v>9.94</v>
      </c>
      <c r="H22" s="7">
        <v>11.442</v>
      </c>
    </row>
    <row r="23" spans="4:8" x14ac:dyDescent="0.2">
      <c r="D23" s="7">
        <v>11.156000000000001</v>
      </c>
      <c r="E23" s="7">
        <v>14.401999999999999</v>
      </c>
      <c r="F23" s="7">
        <v>2.3119999999999998</v>
      </c>
      <c r="G23" s="7">
        <v>3.0659999999999998</v>
      </c>
      <c r="H23" s="7">
        <v>1.917</v>
      </c>
    </row>
    <row r="24" spans="4:8" x14ac:dyDescent="0.2">
      <c r="D24" s="7">
        <v>3.718</v>
      </c>
      <c r="E24" s="7">
        <v>4.53</v>
      </c>
      <c r="F24" s="7">
        <v>4.75</v>
      </c>
      <c r="G24" s="7">
        <v>10.27</v>
      </c>
      <c r="H24" s="7">
        <v>1.8129999999999999</v>
      </c>
    </row>
    <row r="25" spans="4:8" x14ac:dyDescent="0.2">
      <c r="D25" s="7">
        <v>4.7080000000000002</v>
      </c>
      <c r="E25" s="7">
        <v>12.734999999999999</v>
      </c>
      <c r="F25" s="7">
        <v>4.3929999999999998</v>
      </c>
      <c r="G25" s="7">
        <v>3.7919999999999998</v>
      </c>
      <c r="H25" s="7">
        <v>1.804</v>
      </c>
    </row>
    <row r="26" spans="4:8" x14ac:dyDescent="0.2">
      <c r="D26" s="7">
        <v>1.806</v>
      </c>
      <c r="E26" s="7">
        <v>19.562000000000001</v>
      </c>
      <c r="F26" s="7">
        <v>2.911</v>
      </c>
      <c r="G26" s="7">
        <v>6.3540000000000001</v>
      </c>
      <c r="H26" s="7">
        <v>3.8559999999999999</v>
      </c>
    </row>
    <row r="27" spans="4:8" x14ac:dyDescent="0.2">
      <c r="D27" s="7">
        <v>2.9780000000000002</v>
      </c>
      <c r="E27" s="7">
        <v>17.768000000000001</v>
      </c>
      <c r="F27" s="7">
        <v>3.629</v>
      </c>
      <c r="G27" s="7">
        <v>12.662000000000001</v>
      </c>
      <c r="H27" s="7">
        <v>3.714</v>
      </c>
    </row>
    <row r="28" spans="4:8" x14ac:dyDescent="0.2">
      <c r="D28" s="7">
        <v>7.9560000000000004</v>
      </c>
      <c r="E28" s="7">
        <v>5.1589999999999998</v>
      </c>
      <c r="F28" s="7">
        <v>3.3290000000000002</v>
      </c>
      <c r="G28" s="7">
        <v>2.6280000000000001</v>
      </c>
    </row>
    <row r="29" spans="4:8" x14ac:dyDescent="0.2">
      <c r="D29" s="7">
        <v>3.6110000000000002</v>
      </c>
      <c r="E29" s="7">
        <v>5.2430000000000003</v>
      </c>
      <c r="F29" s="7">
        <v>10.023999999999999</v>
      </c>
      <c r="G29" s="7">
        <v>3.0819999999999999</v>
      </c>
    </row>
    <row r="30" spans="4:8" x14ac:dyDescent="0.2">
      <c r="D30" s="7">
        <v>6.851</v>
      </c>
      <c r="E30" s="7">
        <v>5.5209999999999999</v>
      </c>
      <c r="F30" s="7">
        <v>2.1970000000000001</v>
      </c>
      <c r="G30" s="7">
        <v>2.8180000000000001</v>
      </c>
    </row>
    <row r="31" spans="4:8" x14ac:dyDescent="0.2">
      <c r="D31" s="7">
        <v>1.9450000000000001</v>
      </c>
      <c r="E31" s="7">
        <v>5.78</v>
      </c>
      <c r="F31" s="7">
        <v>3.6829999999999998</v>
      </c>
      <c r="G31" s="7">
        <v>4.6900000000000004</v>
      </c>
    </row>
    <row r="32" spans="4:8" x14ac:dyDescent="0.2">
      <c r="D32" s="7">
        <v>5.0170000000000003</v>
      </c>
      <c r="E32" s="7">
        <v>10.182</v>
      </c>
      <c r="F32" s="7">
        <v>9.0079999999999991</v>
      </c>
      <c r="G32" s="7">
        <v>10.135</v>
      </c>
    </row>
    <row r="33" spans="4:7" x14ac:dyDescent="0.2">
      <c r="D33" s="7">
        <v>5.03</v>
      </c>
      <c r="E33" s="7">
        <v>15.856</v>
      </c>
      <c r="F33" s="7">
        <v>6.149</v>
      </c>
      <c r="G33" s="7">
        <v>1.613</v>
      </c>
    </row>
    <row r="34" spans="4:7" x14ac:dyDescent="0.2">
      <c r="D34" s="7">
        <v>2.9780000000000002</v>
      </c>
      <c r="E34" s="7">
        <v>20.739000000000001</v>
      </c>
      <c r="F34" s="7">
        <v>11.791</v>
      </c>
      <c r="G34" s="7">
        <v>9.7490000000000006</v>
      </c>
    </row>
    <row r="35" spans="4:7" x14ac:dyDescent="0.2">
      <c r="D35" s="7">
        <v>2.8889999999999998</v>
      </c>
      <c r="E35" s="7">
        <v>9.3680000000000003</v>
      </c>
      <c r="F35" s="7">
        <v>2.7909999999999999</v>
      </c>
      <c r="G35" s="7">
        <v>12.92</v>
      </c>
    </row>
    <row r="36" spans="4:7" x14ac:dyDescent="0.2">
      <c r="D36" s="7">
        <v>2.82</v>
      </c>
      <c r="E36" s="7">
        <v>2.8</v>
      </c>
      <c r="F36" s="7">
        <v>6.306</v>
      </c>
      <c r="G36" s="7">
        <v>3.7269999999999999</v>
      </c>
    </row>
    <row r="37" spans="4:7" x14ac:dyDescent="0.2">
      <c r="D37" s="7">
        <v>2.8889999999999998</v>
      </c>
      <c r="E37" s="7">
        <v>6.681</v>
      </c>
      <c r="F37" s="7">
        <v>6.51</v>
      </c>
      <c r="G37" s="7">
        <v>5.2030000000000003</v>
      </c>
    </row>
    <row r="38" spans="4:7" x14ac:dyDescent="0.2">
      <c r="D38" s="7">
        <v>27.106999999999999</v>
      </c>
      <c r="E38" s="7">
        <v>6.23</v>
      </c>
      <c r="F38" s="7">
        <v>3.952</v>
      </c>
      <c r="G38" s="7">
        <v>2.7469999999999999</v>
      </c>
    </row>
    <row r="39" spans="4:7" x14ac:dyDescent="0.2">
      <c r="D39" s="7">
        <v>1.302</v>
      </c>
      <c r="E39" s="7">
        <v>4.4550000000000001</v>
      </c>
      <c r="F39" s="7">
        <v>8.5830000000000002</v>
      </c>
      <c r="G39" s="7">
        <v>4.5149999999999997</v>
      </c>
    </row>
    <row r="40" spans="4:7" x14ac:dyDescent="0.2">
      <c r="D40" s="7">
        <v>8.5020000000000007</v>
      </c>
      <c r="E40" s="7">
        <v>17.315999999999999</v>
      </c>
      <c r="F40" s="7">
        <v>1.302</v>
      </c>
      <c r="G40" s="7">
        <v>1.776</v>
      </c>
    </row>
    <row r="41" spans="4:7" x14ac:dyDescent="0.2">
      <c r="D41" s="7">
        <v>7.2220000000000004</v>
      </c>
      <c r="E41" s="7">
        <v>2.1110000000000002</v>
      </c>
      <c r="F41" s="7">
        <v>5.617</v>
      </c>
      <c r="G41" s="7">
        <v>1.984</v>
      </c>
    </row>
    <row r="42" spans="4:7" x14ac:dyDescent="0.2">
      <c r="D42" s="7">
        <v>1.9450000000000001</v>
      </c>
      <c r="E42" s="7">
        <v>3.3260000000000001</v>
      </c>
      <c r="F42" s="7">
        <v>8.6999999999999993</v>
      </c>
      <c r="G42" s="7">
        <v>5.101</v>
      </c>
    </row>
    <row r="43" spans="4:7" x14ac:dyDescent="0.2">
      <c r="D43" s="7">
        <v>8.5410000000000004</v>
      </c>
      <c r="E43" s="7">
        <v>6.694</v>
      </c>
      <c r="F43" s="7">
        <v>5.8</v>
      </c>
      <c r="G43" s="7">
        <v>10.406000000000001</v>
      </c>
    </row>
    <row r="44" spans="4:7" x14ac:dyDescent="0.2">
      <c r="D44" s="7">
        <v>12.449</v>
      </c>
      <c r="E44" s="7">
        <v>2.9140000000000001</v>
      </c>
      <c r="F44" s="7">
        <v>5.6520000000000001</v>
      </c>
      <c r="G44" s="7">
        <v>4.609</v>
      </c>
    </row>
    <row r="45" spans="4:7" x14ac:dyDescent="0.2">
      <c r="D45" s="7">
        <v>2.3119999999999998</v>
      </c>
      <c r="E45" s="7">
        <v>4.4249999999999998</v>
      </c>
      <c r="F45" s="7">
        <v>6.1390000000000002</v>
      </c>
      <c r="G45" s="7">
        <v>3.1789999999999998</v>
      </c>
    </row>
    <row r="46" spans="4:7" x14ac:dyDescent="0.2">
      <c r="D46" s="7">
        <v>3.629</v>
      </c>
      <c r="E46" s="7">
        <v>4.67</v>
      </c>
      <c r="F46" s="7">
        <v>4.3630000000000004</v>
      </c>
      <c r="G46" s="7">
        <v>4.8250000000000002</v>
      </c>
    </row>
    <row r="47" spans="4:7" x14ac:dyDescent="0.2">
      <c r="D47" s="7">
        <v>52.628999999999998</v>
      </c>
      <c r="E47" s="7">
        <v>9.83</v>
      </c>
      <c r="F47" s="7">
        <v>4.75</v>
      </c>
      <c r="G47" s="7">
        <v>5.2060000000000004</v>
      </c>
    </row>
    <row r="48" spans="4:7" x14ac:dyDescent="0.2">
      <c r="D48" s="7">
        <v>5.2080000000000002</v>
      </c>
      <c r="E48" s="7">
        <v>2.1520000000000001</v>
      </c>
      <c r="F48" s="7">
        <v>2.3119999999999998</v>
      </c>
      <c r="G48" s="7">
        <v>4.3289999999999997</v>
      </c>
    </row>
    <row r="49" spans="4:7" x14ac:dyDescent="0.2">
      <c r="D49" s="7">
        <v>3.6110000000000002</v>
      </c>
      <c r="E49" s="7">
        <v>22.346</v>
      </c>
      <c r="F49" s="7">
        <v>3.7240000000000002</v>
      </c>
      <c r="G49" s="7">
        <v>10.308</v>
      </c>
    </row>
    <row r="50" spans="4:7" x14ac:dyDescent="0.2">
      <c r="D50" s="7">
        <v>2.3119999999999998</v>
      </c>
      <c r="E50" s="7">
        <v>2.2309999999999999</v>
      </c>
      <c r="F50" s="7">
        <v>5.0750000000000002</v>
      </c>
      <c r="G50" s="7">
        <v>7.4240000000000004</v>
      </c>
    </row>
    <row r="51" spans="4:7" x14ac:dyDescent="0.2">
      <c r="D51" s="7">
        <v>3.085</v>
      </c>
      <c r="E51" s="7">
        <v>7.7809999999999997</v>
      </c>
      <c r="F51" s="7">
        <v>7.7009999999999996</v>
      </c>
      <c r="G51" s="7">
        <v>4.2110000000000003</v>
      </c>
    </row>
    <row r="52" spans="4:7" x14ac:dyDescent="0.2">
      <c r="D52" s="7">
        <v>3.0640000000000001</v>
      </c>
      <c r="E52" s="7">
        <v>4.2110000000000003</v>
      </c>
      <c r="F52" s="7">
        <v>2.5529999999999999</v>
      </c>
      <c r="G52" s="7">
        <v>3.6520000000000001</v>
      </c>
    </row>
    <row r="53" spans="4:7" x14ac:dyDescent="0.2">
      <c r="D53" s="7">
        <v>4.8179999999999996</v>
      </c>
      <c r="E53" s="7">
        <v>4.2720000000000002</v>
      </c>
      <c r="F53" s="7">
        <v>12.432</v>
      </c>
      <c r="G53" s="7">
        <v>7.8789999999999996</v>
      </c>
    </row>
    <row r="54" spans="4:7" x14ac:dyDescent="0.2">
      <c r="D54" s="7">
        <v>7.72</v>
      </c>
      <c r="E54" s="7">
        <v>6.28</v>
      </c>
      <c r="F54" s="7">
        <v>11.157999999999999</v>
      </c>
      <c r="G54" s="7">
        <v>1.3009999999999999</v>
      </c>
    </row>
    <row r="55" spans="4:7" x14ac:dyDescent="0.2">
      <c r="D55" s="7">
        <v>18.216999999999999</v>
      </c>
      <c r="E55" s="7">
        <v>15.147</v>
      </c>
      <c r="F55" s="7">
        <v>11.279</v>
      </c>
      <c r="G55" s="7">
        <v>7.8319999999999999</v>
      </c>
    </row>
    <row r="56" spans="4:7" x14ac:dyDescent="0.2">
      <c r="D56" s="7">
        <v>3.0640000000000001</v>
      </c>
      <c r="E56" s="7">
        <v>12.801</v>
      </c>
      <c r="F56" s="7">
        <v>5.3319999999999999</v>
      </c>
      <c r="G56" s="7">
        <v>1.409</v>
      </c>
    </row>
    <row r="57" spans="4:7" x14ac:dyDescent="0.2">
      <c r="D57" s="7">
        <v>3.4260000000000002</v>
      </c>
      <c r="E57" s="7">
        <v>8.4450000000000003</v>
      </c>
      <c r="F57" s="7">
        <v>7.3120000000000003</v>
      </c>
      <c r="G57" s="7">
        <v>10.176</v>
      </c>
    </row>
    <row r="58" spans="4:7" x14ac:dyDescent="0.2">
      <c r="D58" s="7">
        <v>3.9060000000000001</v>
      </c>
      <c r="E58" s="7">
        <v>16.167000000000002</v>
      </c>
      <c r="G58" s="7">
        <v>1.9510000000000001</v>
      </c>
    </row>
    <row r="59" spans="4:7" x14ac:dyDescent="0.2">
      <c r="D59" s="7">
        <v>5.617</v>
      </c>
      <c r="E59" s="7">
        <v>11.106</v>
      </c>
      <c r="G59" s="7">
        <v>6.0540000000000003</v>
      </c>
    </row>
    <row r="60" spans="4:7" x14ac:dyDescent="0.2">
      <c r="D60" s="7">
        <v>2.4220000000000002</v>
      </c>
      <c r="E60" s="7">
        <v>12.946</v>
      </c>
      <c r="G60" s="7">
        <v>16.640999999999998</v>
      </c>
    </row>
    <row r="61" spans="4:7" x14ac:dyDescent="0.2">
      <c r="D61" s="7">
        <v>8.43</v>
      </c>
      <c r="E61" s="7">
        <v>2.532</v>
      </c>
      <c r="G61" s="7">
        <v>3.63</v>
      </c>
    </row>
    <row r="62" spans="4:7" x14ac:dyDescent="0.2">
      <c r="D62" s="7">
        <v>10.641999999999999</v>
      </c>
      <c r="E62" s="7">
        <v>7.6970000000000001</v>
      </c>
      <c r="G62" s="7">
        <v>1.702</v>
      </c>
    </row>
    <row r="63" spans="4:7" x14ac:dyDescent="0.2">
      <c r="D63" s="7">
        <v>5.4489999999999998</v>
      </c>
      <c r="E63" s="7">
        <v>4.2869999999999999</v>
      </c>
      <c r="G63" s="7">
        <v>16.027999999999999</v>
      </c>
    </row>
    <row r="64" spans="4:7" x14ac:dyDescent="0.2">
      <c r="D64" s="7">
        <v>2.2839999999999998</v>
      </c>
      <c r="E64" s="7">
        <v>15.510999999999999</v>
      </c>
      <c r="G64" s="7">
        <v>4.9930000000000003</v>
      </c>
    </row>
    <row r="65" spans="4:7" x14ac:dyDescent="0.2">
      <c r="D65" s="7">
        <v>4.9390000000000001</v>
      </c>
      <c r="E65" s="7">
        <v>8.6669999999999998</v>
      </c>
      <c r="G65" s="7">
        <v>2.6150000000000002</v>
      </c>
    </row>
    <row r="66" spans="4:7" x14ac:dyDescent="0.2">
      <c r="D66" s="7">
        <v>4.75</v>
      </c>
      <c r="E66" s="7">
        <v>8.66</v>
      </c>
      <c r="G66" s="7">
        <v>4.9130000000000003</v>
      </c>
    </row>
    <row r="67" spans="4:7" x14ac:dyDescent="0.2">
      <c r="D67" s="7">
        <v>2.6040000000000001</v>
      </c>
      <c r="E67" s="7">
        <v>2.806</v>
      </c>
      <c r="G67" s="7">
        <v>1.615</v>
      </c>
    </row>
    <row r="68" spans="4:7" x14ac:dyDescent="0.2">
      <c r="D68" s="7">
        <v>2.1059999999999999</v>
      </c>
      <c r="E68" s="7">
        <v>4.2720000000000002</v>
      </c>
      <c r="G68" s="7">
        <v>14.82</v>
      </c>
    </row>
    <row r="69" spans="4:7" x14ac:dyDescent="0.2">
      <c r="D69" s="7">
        <v>4.8449999999999998</v>
      </c>
      <c r="E69" s="7">
        <v>8.3219999999999992</v>
      </c>
      <c r="G69" s="7">
        <v>6.218</v>
      </c>
    </row>
    <row r="70" spans="4:7" x14ac:dyDescent="0.2">
      <c r="D70" s="7">
        <v>2.629</v>
      </c>
      <c r="E70" s="7">
        <v>10.965999999999999</v>
      </c>
      <c r="G70" s="7">
        <v>4.7080000000000002</v>
      </c>
    </row>
    <row r="71" spans="4:7" x14ac:dyDescent="0.2">
      <c r="D71" s="7">
        <v>2.7909999999999999</v>
      </c>
      <c r="E71" s="7">
        <v>9.1440000000000001</v>
      </c>
      <c r="G71" s="7">
        <v>2.5529999999999999</v>
      </c>
    </row>
    <row r="72" spans="4:7" x14ac:dyDescent="0.2">
      <c r="D72" s="7">
        <v>2.1970000000000001</v>
      </c>
      <c r="E72" s="7">
        <v>10.555999999999999</v>
      </c>
      <c r="G72" s="7">
        <v>4.085</v>
      </c>
    </row>
    <row r="73" spans="4:7" x14ac:dyDescent="0.2">
      <c r="D73" s="7">
        <v>2.6040000000000001</v>
      </c>
      <c r="E73" s="7">
        <v>7.4740000000000002</v>
      </c>
      <c r="G73" s="7">
        <v>4.0529999999999999</v>
      </c>
    </row>
    <row r="74" spans="4:7" x14ac:dyDescent="0.2">
      <c r="D74" s="7">
        <v>10.039999999999999</v>
      </c>
      <c r="E74" s="7">
        <v>12.86</v>
      </c>
      <c r="G74" s="7">
        <v>1.3740000000000001</v>
      </c>
    </row>
    <row r="75" spans="4:7" x14ac:dyDescent="0.2">
      <c r="D75" s="7">
        <v>9.3030000000000008</v>
      </c>
      <c r="E75" s="7">
        <v>14.824</v>
      </c>
      <c r="G75" s="7">
        <v>1.917</v>
      </c>
    </row>
    <row r="76" spans="4:7" x14ac:dyDescent="0.2">
      <c r="D76" s="7">
        <v>7.1219999999999999</v>
      </c>
      <c r="E76" s="7">
        <v>2.2309999999999999</v>
      </c>
      <c r="G76" s="7">
        <v>1.5409999999999999</v>
      </c>
    </row>
    <row r="77" spans="4:7" x14ac:dyDescent="0.2">
      <c r="D77" s="7">
        <v>6.0529999999999999</v>
      </c>
      <c r="E77" s="7">
        <v>4.2569999999999997</v>
      </c>
      <c r="G77" s="7">
        <v>4.7039999999999997</v>
      </c>
    </row>
    <row r="78" spans="4:7" x14ac:dyDescent="0.2">
      <c r="D78" s="7">
        <v>2.75</v>
      </c>
      <c r="E78" s="7">
        <v>5.65</v>
      </c>
      <c r="G78" s="7">
        <v>9.3940000000000001</v>
      </c>
    </row>
    <row r="79" spans="4:7" x14ac:dyDescent="0.2">
      <c r="D79" s="7">
        <v>10.872999999999999</v>
      </c>
      <c r="E79" s="7">
        <v>21.463000000000001</v>
      </c>
      <c r="G79" s="7">
        <v>8.1229999999999993</v>
      </c>
    </row>
    <row r="80" spans="4:7" x14ac:dyDescent="0.2">
      <c r="D80" s="7">
        <v>4.3330000000000002</v>
      </c>
      <c r="E80" s="7">
        <v>5.7039999999999997</v>
      </c>
      <c r="G80" s="7">
        <v>5.4249999999999998</v>
      </c>
    </row>
    <row r="81" spans="4:7" x14ac:dyDescent="0.2">
      <c r="D81" s="7">
        <v>2.1970000000000001</v>
      </c>
      <c r="E81" s="7">
        <v>10.811999999999999</v>
      </c>
      <c r="G81" s="7">
        <v>15.057</v>
      </c>
    </row>
    <row r="82" spans="4:7" x14ac:dyDescent="0.2">
      <c r="D82" s="7">
        <v>6.2859999999999996</v>
      </c>
      <c r="E82" s="7">
        <v>5.8209999999999997</v>
      </c>
      <c r="G82" s="7">
        <v>7.7850000000000001</v>
      </c>
    </row>
    <row r="83" spans="4:7" x14ac:dyDescent="0.2">
      <c r="D83" s="7">
        <v>15.097</v>
      </c>
      <c r="E83" s="7">
        <v>7.5030000000000001</v>
      </c>
      <c r="G83" s="7">
        <v>9.1869999999999994</v>
      </c>
    </row>
    <row r="84" spans="4:7" x14ac:dyDescent="0.2">
      <c r="D84" s="7">
        <v>3.0209999999999999</v>
      </c>
      <c r="E84" s="7">
        <v>3.4649999999999999</v>
      </c>
      <c r="G84" s="7">
        <v>1.552</v>
      </c>
    </row>
    <row r="85" spans="4:7" x14ac:dyDescent="0.2">
      <c r="E85" s="7">
        <v>4.4809999999999999</v>
      </c>
      <c r="G85" s="7">
        <v>2.528</v>
      </c>
    </row>
    <row r="86" spans="4:7" x14ac:dyDescent="0.2">
      <c r="E86" s="7">
        <v>8.66</v>
      </c>
    </row>
    <row r="87" spans="4:7" x14ac:dyDescent="0.2">
      <c r="E87" s="7">
        <v>4.7930000000000001</v>
      </c>
    </row>
    <row r="88" spans="4:7" x14ac:dyDescent="0.2">
      <c r="E88" s="7">
        <v>11.352</v>
      </c>
    </row>
    <row r="89" spans="4:7" x14ac:dyDescent="0.2">
      <c r="E89" s="7">
        <v>7.7880000000000003</v>
      </c>
    </row>
    <row r="90" spans="4:7" x14ac:dyDescent="0.2">
      <c r="E90" s="7">
        <v>2.6629999999999998</v>
      </c>
    </row>
    <row r="91" spans="4:7" x14ac:dyDescent="0.2">
      <c r="E91" s="7">
        <v>8.18</v>
      </c>
    </row>
    <row r="92" spans="4:7" x14ac:dyDescent="0.2">
      <c r="E92" s="7">
        <v>20.109000000000002</v>
      </c>
    </row>
    <row r="93" spans="4:7" x14ac:dyDescent="0.2">
      <c r="E93" s="7">
        <v>5.5919999999999996</v>
      </c>
    </row>
    <row r="94" spans="4:7" x14ac:dyDescent="0.2">
      <c r="E94" s="7">
        <v>12.263</v>
      </c>
    </row>
    <row r="95" spans="4:7" x14ac:dyDescent="0.2">
      <c r="E95" s="7">
        <v>24.776</v>
      </c>
    </row>
    <row r="96" spans="4:7" x14ac:dyDescent="0.2">
      <c r="E96" s="7">
        <v>11.875</v>
      </c>
    </row>
    <row r="97" spans="5:5" x14ac:dyDescent="0.2">
      <c r="E97" s="7">
        <v>8.0060000000000002</v>
      </c>
    </row>
    <row r="98" spans="5:5" x14ac:dyDescent="0.2">
      <c r="E98" s="7">
        <v>11.536</v>
      </c>
    </row>
    <row r="99" spans="5:5" x14ac:dyDescent="0.2">
      <c r="E99" s="7">
        <v>10.298999999999999</v>
      </c>
    </row>
    <row r="100" spans="5:5" x14ac:dyDescent="0.2">
      <c r="E100" s="7">
        <v>2.8519999999999999</v>
      </c>
    </row>
    <row r="101" spans="5:5" x14ac:dyDescent="0.2">
      <c r="E101" s="7">
        <v>16.571000000000002</v>
      </c>
    </row>
    <row r="102" spans="5:5" x14ac:dyDescent="0.2">
      <c r="E102" s="7">
        <v>5.1050000000000004</v>
      </c>
    </row>
    <row r="103" spans="5:5" x14ac:dyDescent="0.2">
      <c r="E103" s="7">
        <v>15.073</v>
      </c>
    </row>
    <row r="104" spans="5:5" x14ac:dyDescent="0.2">
      <c r="E104" s="7">
        <v>4.9740000000000002</v>
      </c>
    </row>
    <row r="105" spans="5:5" x14ac:dyDescent="0.2">
      <c r="E105" s="7">
        <v>8.1989999999999998</v>
      </c>
    </row>
    <row r="106" spans="5:5" x14ac:dyDescent="0.2">
      <c r="E106" s="7">
        <v>11.978</v>
      </c>
    </row>
    <row r="107" spans="5:5" x14ac:dyDescent="0.2">
      <c r="E107" s="7">
        <v>6.423</v>
      </c>
    </row>
    <row r="108" spans="5:5" x14ac:dyDescent="0.2">
      <c r="E108" s="7">
        <v>4.4039999999999999</v>
      </c>
    </row>
    <row r="109" spans="5:5" x14ac:dyDescent="0.2">
      <c r="E109" s="7">
        <v>27.183</v>
      </c>
    </row>
    <row r="110" spans="5:5" x14ac:dyDescent="0.2">
      <c r="E110" s="7">
        <v>7.0350000000000001</v>
      </c>
    </row>
    <row r="111" spans="5:5" x14ac:dyDescent="0.2">
      <c r="E111" s="7">
        <v>18.059999999999999</v>
      </c>
    </row>
    <row r="112" spans="5:5" x14ac:dyDescent="0.2">
      <c r="E112" s="7">
        <v>2.2599999999999998</v>
      </c>
    </row>
    <row r="113" spans="5:5" x14ac:dyDescent="0.2">
      <c r="E113" s="7">
        <v>3.7189999999999999</v>
      </c>
    </row>
    <row r="114" spans="5:5" x14ac:dyDescent="0.2">
      <c r="E114" s="7">
        <v>11.536</v>
      </c>
    </row>
    <row r="115" spans="5:5" x14ac:dyDescent="0.2">
      <c r="E115" s="7">
        <v>8.3290000000000006</v>
      </c>
    </row>
    <row r="116" spans="5:5" x14ac:dyDescent="0.2">
      <c r="E116" s="7">
        <v>19.369</v>
      </c>
    </row>
    <row r="117" spans="5:5" x14ac:dyDescent="0.2">
      <c r="E117" s="7">
        <v>17.219000000000001</v>
      </c>
    </row>
    <row r="118" spans="5:5" x14ac:dyDescent="0.2">
      <c r="E118" s="7">
        <v>3.355</v>
      </c>
    </row>
    <row r="119" spans="5:5" x14ac:dyDescent="0.2">
      <c r="E119" s="7">
        <v>8.6370000000000005</v>
      </c>
    </row>
    <row r="120" spans="5:5" x14ac:dyDescent="0.2">
      <c r="E120" s="7">
        <v>5.875</v>
      </c>
    </row>
    <row r="121" spans="5:5" x14ac:dyDescent="0.2">
      <c r="E121" s="7">
        <v>2.8860000000000001</v>
      </c>
    </row>
    <row r="122" spans="5:5" x14ac:dyDescent="0.2">
      <c r="E122" s="7">
        <v>6.1429999999999998</v>
      </c>
    </row>
    <row r="123" spans="5:5" x14ac:dyDescent="0.2">
      <c r="E123" s="7">
        <v>4.3029999999999999</v>
      </c>
    </row>
    <row r="124" spans="5:5" x14ac:dyDescent="0.2">
      <c r="E124" s="7">
        <v>6.4729999999999999</v>
      </c>
    </row>
    <row r="125" spans="5:5" x14ac:dyDescent="0.2">
      <c r="E125" s="7">
        <v>3.6520000000000001</v>
      </c>
    </row>
    <row r="126" spans="5:5" x14ac:dyDescent="0.2">
      <c r="E126" s="7">
        <v>27.707999999999998</v>
      </c>
    </row>
    <row r="127" spans="5:5" x14ac:dyDescent="0.2">
      <c r="E127" s="7">
        <v>9.3019999999999996</v>
      </c>
    </row>
    <row r="128" spans="5:5" x14ac:dyDescent="0.2">
      <c r="E128" s="7">
        <v>7.4370000000000003</v>
      </c>
    </row>
    <row r="129" spans="5:5" x14ac:dyDescent="0.2">
      <c r="E129" s="7">
        <v>19.434000000000001</v>
      </c>
    </row>
    <row r="130" spans="5:5" x14ac:dyDescent="0.2">
      <c r="E130" s="7">
        <v>4.5990000000000002</v>
      </c>
    </row>
    <row r="131" spans="5:5" x14ac:dyDescent="0.2">
      <c r="E131" s="7">
        <v>32.811</v>
      </c>
    </row>
    <row r="132" spans="5:5" x14ac:dyDescent="0.2">
      <c r="E132" s="7">
        <v>7.2779999999999996</v>
      </c>
    </row>
    <row r="133" spans="5:5" x14ac:dyDescent="0.2">
      <c r="E133" s="7">
        <v>7.2709999999999999</v>
      </c>
    </row>
    <row r="134" spans="5:5" x14ac:dyDescent="0.2">
      <c r="E134" s="7">
        <v>9.6669999999999998</v>
      </c>
    </row>
    <row r="135" spans="5:5" x14ac:dyDescent="0.2">
      <c r="E135" s="7">
        <v>5.1020000000000003</v>
      </c>
    </row>
    <row r="136" spans="5:5" x14ac:dyDescent="0.2">
      <c r="E136" s="7">
        <v>14.198</v>
      </c>
    </row>
    <row r="137" spans="5:5" x14ac:dyDescent="0.2">
      <c r="E137" s="7">
        <v>13.976000000000001</v>
      </c>
    </row>
    <row r="138" spans="5:5" x14ac:dyDescent="0.2">
      <c r="E138" s="7">
        <v>10.157999999999999</v>
      </c>
    </row>
    <row r="139" spans="5:5" x14ac:dyDescent="0.2">
      <c r="E139" s="7">
        <v>11.015000000000001</v>
      </c>
    </row>
    <row r="140" spans="5:5" x14ac:dyDescent="0.2">
      <c r="E140" s="7">
        <v>8.0969999999999995</v>
      </c>
    </row>
    <row r="141" spans="5:5" x14ac:dyDescent="0.2">
      <c r="E141" s="7">
        <v>3.427</v>
      </c>
    </row>
    <row r="142" spans="5:5" x14ac:dyDescent="0.2">
      <c r="E142" s="7">
        <v>6.6319999999999997</v>
      </c>
    </row>
    <row r="143" spans="5:5" x14ac:dyDescent="0.2">
      <c r="E143" s="7">
        <v>3.907</v>
      </c>
    </row>
    <row r="144" spans="5:5" x14ac:dyDescent="0.2">
      <c r="E144" s="7">
        <v>4.3949999999999996</v>
      </c>
    </row>
    <row r="145" spans="5:5" x14ac:dyDescent="0.2">
      <c r="E145" s="7">
        <v>5.234</v>
      </c>
    </row>
    <row r="146" spans="5:5" x14ac:dyDescent="0.2">
      <c r="E146" s="7">
        <v>3.86</v>
      </c>
    </row>
    <row r="147" spans="5:5" x14ac:dyDescent="0.2">
      <c r="E147" s="7">
        <v>15.177</v>
      </c>
    </row>
    <row r="148" spans="5:5" x14ac:dyDescent="0.2">
      <c r="E148" s="7">
        <v>10.363</v>
      </c>
    </row>
    <row r="149" spans="5:5" x14ac:dyDescent="0.2">
      <c r="E149" s="7">
        <v>16.236999999999998</v>
      </c>
    </row>
    <row r="150" spans="5:5" x14ac:dyDescent="0.2">
      <c r="E150" s="7">
        <v>12.227</v>
      </c>
    </row>
    <row r="151" spans="5:5" x14ac:dyDescent="0.2">
      <c r="E151" s="7">
        <v>8.9969999999999999</v>
      </c>
    </row>
    <row r="152" spans="5:5" x14ac:dyDescent="0.2">
      <c r="E152" s="7">
        <v>8.0210000000000008</v>
      </c>
    </row>
    <row r="153" spans="5:5" x14ac:dyDescent="0.2">
      <c r="E153" s="7">
        <v>12.641</v>
      </c>
    </row>
    <row r="154" spans="5:5" x14ac:dyDescent="0.2">
      <c r="E154" s="7">
        <v>13.468</v>
      </c>
    </row>
    <row r="155" spans="5:5" x14ac:dyDescent="0.2">
      <c r="E155" s="7">
        <v>16.199000000000002</v>
      </c>
    </row>
    <row r="156" spans="5:5" x14ac:dyDescent="0.2">
      <c r="E156" s="7">
        <v>12.2</v>
      </c>
    </row>
    <row r="157" spans="5:5" x14ac:dyDescent="0.2">
      <c r="E157" s="7">
        <v>7.4480000000000004</v>
      </c>
    </row>
    <row r="158" spans="5:5" x14ac:dyDescent="0.2">
      <c r="E158" s="7">
        <v>7.4119999999999999</v>
      </c>
    </row>
    <row r="159" spans="5:5" x14ac:dyDescent="0.2">
      <c r="E159" s="7">
        <v>6.7309999999999999</v>
      </c>
    </row>
    <row r="160" spans="5:5" x14ac:dyDescent="0.2">
      <c r="E160" s="7">
        <v>12.601000000000001</v>
      </c>
    </row>
    <row r="161" spans="5:5" x14ac:dyDescent="0.2">
      <c r="E161" s="7">
        <v>4.3159999999999998</v>
      </c>
    </row>
    <row r="162" spans="5:5" x14ac:dyDescent="0.2">
      <c r="E162" s="7">
        <v>3.5939999999999999</v>
      </c>
    </row>
    <row r="163" spans="5:5" x14ac:dyDescent="0.2">
      <c r="E163" s="7">
        <v>5.6040000000000001</v>
      </c>
    </row>
    <row r="164" spans="5:5" x14ac:dyDescent="0.2">
      <c r="E164" s="7">
        <v>19.995999999999999</v>
      </c>
    </row>
    <row r="165" spans="5:5" x14ac:dyDescent="0.2">
      <c r="E165" s="7">
        <v>17.048999999999999</v>
      </c>
    </row>
    <row r="166" spans="5:5" x14ac:dyDescent="0.2">
      <c r="E166" s="7">
        <v>31.766999999999999</v>
      </c>
    </row>
    <row r="167" spans="5:5" x14ac:dyDescent="0.2">
      <c r="E167" s="7">
        <v>7.7080000000000002</v>
      </c>
    </row>
    <row r="168" spans="5:5" x14ac:dyDescent="0.2">
      <c r="E168" s="7">
        <v>25.728000000000002</v>
      </c>
    </row>
    <row r="169" spans="5:5" x14ac:dyDescent="0.2">
      <c r="E169" s="7">
        <v>11.298</v>
      </c>
    </row>
    <row r="170" spans="5:5" x14ac:dyDescent="0.2">
      <c r="E170" s="7">
        <v>16.584</v>
      </c>
    </row>
    <row r="171" spans="5:5" x14ac:dyDescent="0.2">
      <c r="E171" s="7">
        <v>29.256</v>
      </c>
    </row>
    <row r="172" spans="5:5" x14ac:dyDescent="0.2">
      <c r="E172" s="7">
        <v>1.623</v>
      </c>
    </row>
    <row r="173" spans="5:5" x14ac:dyDescent="0.2">
      <c r="E173" s="7">
        <v>4.3890000000000002</v>
      </c>
    </row>
    <row r="174" spans="5:5" x14ac:dyDescent="0.2">
      <c r="E174" s="7">
        <v>11.407</v>
      </c>
    </row>
    <row r="175" spans="5:5" x14ac:dyDescent="0.2">
      <c r="E175" s="7">
        <v>16.097000000000001</v>
      </c>
    </row>
    <row r="176" spans="5:5" x14ac:dyDescent="0.2">
      <c r="E176" s="7">
        <v>4.3890000000000002</v>
      </c>
    </row>
    <row r="177" spans="5:5" x14ac:dyDescent="0.2">
      <c r="E177" s="7">
        <v>2.706</v>
      </c>
    </row>
    <row r="178" spans="5:5" x14ac:dyDescent="0.2">
      <c r="E178" s="7">
        <v>2.4529999999999998</v>
      </c>
    </row>
    <row r="179" spans="5:5" x14ac:dyDescent="0.2">
      <c r="E179" s="7">
        <v>12.347</v>
      </c>
    </row>
    <row r="180" spans="5:5" x14ac:dyDescent="0.2">
      <c r="E180" s="7">
        <v>6.78</v>
      </c>
    </row>
    <row r="181" spans="5:5" x14ac:dyDescent="0.2">
      <c r="E181" s="7">
        <v>5.4210000000000003</v>
      </c>
    </row>
    <row r="182" spans="5:5" x14ac:dyDescent="0.2">
      <c r="E182" s="7">
        <v>17.245000000000001</v>
      </c>
    </row>
    <row r="183" spans="5:5" x14ac:dyDescent="0.2">
      <c r="E183" s="7">
        <v>6.4050000000000002</v>
      </c>
    </row>
    <row r="184" spans="5:5" x14ac:dyDescent="0.2">
      <c r="E184" s="7">
        <v>22.558</v>
      </c>
    </row>
    <row r="185" spans="5:5" x14ac:dyDescent="0.2">
      <c r="E185" s="7">
        <v>21.475000000000001</v>
      </c>
    </row>
    <row r="186" spans="5:5" x14ac:dyDescent="0.2">
      <c r="E186" s="7">
        <v>7.2709999999999999</v>
      </c>
    </row>
    <row r="187" spans="5:5" x14ac:dyDescent="0.2">
      <c r="E187" s="7">
        <v>25.922999999999998</v>
      </c>
    </row>
    <row r="188" spans="5:5" x14ac:dyDescent="0.2">
      <c r="E188" s="7">
        <v>25.042999999999999</v>
      </c>
    </row>
    <row r="189" spans="5:5" x14ac:dyDescent="0.2">
      <c r="E189" s="7">
        <v>14.103</v>
      </c>
    </row>
    <row r="190" spans="5:5" x14ac:dyDescent="0.2">
      <c r="E190" s="7">
        <v>12.141999999999999</v>
      </c>
    </row>
    <row r="191" spans="5:5" x14ac:dyDescent="0.2">
      <c r="E191" s="7">
        <v>7.9370000000000003</v>
      </c>
    </row>
    <row r="192" spans="5:5" x14ac:dyDescent="0.2">
      <c r="E192" s="7">
        <v>4.7789999999999999</v>
      </c>
    </row>
    <row r="193" spans="5:5" x14ac:dyDescent="0.2">
      <c r="E193" s="7">
        <v>25.478999999999999</v>
      </c>
    </row>
    <row r="194" spans="5:5" x14ac:dyDescent="0.2">
      <c r="E194" s="7">
        <v>9.6150000000000002</v>
      </c>
    </row>
    <row r="195" spans="5:5" x14ac:dyDescent="0.2">
      <c r="E195" s="7">
        <v>45.738</v>
      </c>
    </row>
    <row r="196" spans="5:5" x14ac:dyDescent="0.2">
      <c r="E196" s="7">
        <v>71.477000000000004</v>
      </c>
    </row>
    <row r="197" spans="5:5" x14ac:dyDescent="0.2">
      <c r="E197" s="7">
        <v>20.475999999999999</v>
      </c>
    </row>
    <row r="198" spans="5:5" x14ac:dyDescent="0.2">
      <c r="E198" s="7">
        <v>12.121</v>
      </c>
    </row>
    <row r="199" spans="5:5" x14ac:dyDescent="0.2">
      <c r="E199" s="7">
        <v>4.2610000000000001</v>
      </c>
    </row>
    <row r="200" spans="5:5" x14ac:dyDescent="0.2">
      <c r="E200" s="7">
        <v>9.2989999999999995</v>
      </c>
    </row>
    <row r="201" spans="5:5" x14ac:dyDescent="0.2">
      <c r="E201" s="7">
        <v>11.91</v>
      </c>
    </row>
    <row r="202" spans="5:5" x14ac:dyDescent="0.2">
      <c r="E202" s="7">
        <v>14.441000000000001</v>
      </c>
    </row>
    <row r="203" spans="5:5" x14ac:dyDescent="0.2">
      <c r="E203" s="7">
        <v>11.845000000000001</v>
      </c>
    </row>
    <row r="204" spans="5:5" x14ac:dyDescent="0.2">
      <c r="E204" s="7">
        <v>2.9580000000000002</v>
      </c>
    </row>
    <row r="205" spans="5:5" x14ac:dyDescent="0.2">
      <c r="E205" s="7">
        <v>5.899</v>
      </c>
    </row>
    <row r="206" spans="5:5" x14ac:dyDescent="0.2">
      <c r="E206" s="7">
        <v>11.782999999999999</v>
      </c>
    </row>
    <row r="207" spans="5:5" x14ac:dyDescent="0.2">
      <c r="E207" s="7">
        <v>9.0709999999999997</v>
      </c>
    </row>
    <row r="208" spans="5:5" x14ac:dyDescent="0.2">
      <c r="E208" s="7">
        <v>6.4939999999999998</v>
      </c>
    </row>
    <row r="209" spans="5:5" x14ac:dyDescent="0.2">
      <c r="E209" s="7">
        <v>11.818</v>
      </c>
    </row>
    <row r="210" spans="5:5" x14ac:dyDescent="0.2">
      <c r="E210" s="7">
        <v>30.956</v>
      </c>
    </row>
    <row r="211" spans="5:5" x14ac:dyDescent="0.2">
      <c r="E211" s="7">
        <v>7.5679999999999996</v>
      </c>
    </row>
    <row r="212" spans="5:5" x14ac:dyDescent="0.2">
      <c r="E212" s="7">
        <v>4.915</v>
      </c>
    </row>
    <row r="213" spans="5:5" x14ac:dyDescent="0.2">
      <c r="E213" s="7">
        <v>7.6470000000000002</v>
      </c>
    </row>
    <row r="214" spans="5:5" x14ac:dyDescent="0.2">
      <c r="E214" s="7">
        <v>13.936999999999999</v>
      </c>
    </row>
    <row r="215" spans="5:5" x14ac:dyDescent="0.2">
      <c r="E215" s="7">
        <v>18.7</v>
      </c>
    </row>
    <row r="216" spans="5:5" x14ac:dyDescent="0.2">
      <c r="E216" s="7">
        <v>15.936999999999999</v>
      </c>
    </row>
    <row r="217" spans="5:5" x14ac:dyDescent="0.2">
      <c r="E217" s="7">
        <v>7.9980000000000002</v>
      </c>
    </row>
    <row r="218" spans="5:5" x14ac:dyDescent="0.2">
      <c r="E218" s="7">
        <v>3.6520000000000001</v>
      </c>
    </row>
    <row r="219" spans="5:5" x14ac:dyDescent="0.2">
      <c r="E219" s="7">
        <v>3.2469999999999999</v>
      </c>
    </row>
    <row r="220" spans="5:5" x14ac:dyDescent="0.2">
      <c r="E220" s="7">
        <v>2.9750000000000001</v>
      </c>
    </row>
    <row r="221" spans="5:5" x14ac:dyDescent="0.2">
      <c r="E221" s="7">
        <v>6.4589999999999996</v>
      </c>
    </row>
    <row r="222" spans="5:5" x14ac:dyDescent="0.2">
      <c r="E222" s="7">
        <v>3.5939999999999999</v>
      </c>
    </row>
    <row r="223" spans="5:5" x14ac:dyDescent="0.2">
      <c r="E223" s="7">
        <v>4.7039999999999997</v>
      </c>
    </row>
    <row r="224" spans="5:5" x14ac:dyDescent="0.2">
      <c r="E224" s="7">
        <v>35.909999999999997</v>
      </c>
    </row>
    <row r="225" spans="5:5" x14ac:dyDescent="0.2">
      <c r="E225" s="7">
        <v>8.3469999999999995</v>
      </c>
    </row>
    <row r="226" spans="5:5" x14ac:dyDescent="0.2">
      <c r="E226" s="7">
        <v>5.0880000000000001</v>
      </c>
    </row>
    <row r="227" spans="5:5" x14ac:dyDescent="0.2">
      <c r="E227" s="7">
        <v>5.7549999999999999</v>
      </c>
    </row>
    <row r="228" spans="5:5" x14ac:dyDescent="0.2">
      <c r="E228" s="7">
        <v>7.4290000000000003</v>
      </c>
    </row>
    <row r="229" spans="5:5" x14ac:dyDescent="0.2">
      <c r="E229" s="7">
        <v>3.5939999999999999</v>
      </c>
    </row>
    <row r="230" spans="5:5" x14ac:dyDescent="0.2">
      <c r="E230" s="7">
        <v>14.464</v>
      </c>
    </row>
    <row r="231" spans="5:5" x14ac:dyDescent="0.2">
      <c r="E231" s="7">
        <v>28.357999999999997</v>
      </c>
    </row>
    <row r="232" spans="5:5" x14ac:dyDescent="0.2">
      <c r="E232" s="7">
        <v>12.619</v>
      </c>
    </row>
    <row r="233" spans="5:5" x14ac:dyDescent="0.2">
      <c r="E233" s="7">
        <v>18.533999999999999</v>
      </c>
    </row>
    <row r="234" spans="5:5" x14ac:dyDescent="0.2">
      <c r="E234" s="7">
        <v>2.3719999999999999</v>
      </c>
    </row>
    <row r="235" spans="5:5" x14ac:dyDescent="0.2">
      <c r="E235" s="7">
        <v>4.7039999999999997</v>
      </c>
    </row>
    <row r="236" spans="5:5" x14ac:dyDescent="0.2">
      <c r="E236" s="7">
        <v>2.9359999999999999</v>
      </c>
    </row>
    <row r="237" spans="5:5" x14ac:dyDescent="0.2">
      <c r="E237" s="7">
        <v>6.2919999999999998</v>
      </c>
    </row>
    <row r="238" spans="5:5" x14ac:dyDescent="0.2">
      <c r="E238" s="7">
        <v>9.6509999999999998</v>
      </c>
    </row>
    <row r="239" spans="5:5" x14ac:dyDescent="0.2">
      <c r="E239" s="7">
        <v>12.805</v>
      </c>
    </row>
    <row r="240" spans="5:5" x14ac:dyDescent="0.2">
      <c r="E240" s="7">
        <v>17.905999999999999</v>
      </c>
    </row>
    <row r="241" spans="5:5" x14ac:dyDescent="0.2">
      <c r="E241" s="7">
        <v>3.8220000000000001</v>
      </c>
    </row>
    <row r="242" spans="5:5" x14ac:dyDescent="0.2">
      <c r="E242" s="7">
        <v>9.1050000000000004</v>
      </c>
    </row>
    <row r="243" spans="5:5" x14ac:dyDescent="0.2">
      <c r="E243" s="7">
        <v>6.7089999999999996</v>
      </c>
    </row>
    <row r="244" spans="5:5" x14ac:dyDescent="0.2">
      <c r="E244" s="7">
        <v>7.2320000000000002</v>
      </c>
    </row>
    <row r="245" spans="5:5" x14ac:dyDescent="0.2">
      <c r="E245" s="7">
        <v>16.667999999999999</v>
      </c>
    </row>
    <row r="246" spans="5:5" x14ac:dyDescent="0.2">
      <c r="E246" s="7">
        <v>10.445</v>
      </c>
    </row>
    <row r="247" spans="5:5" x14ac:dyDescent="0.2">
      <c r="E247" s="7">
        <v>11.792999999999999</v>
      </c>
    </row>
    <row r="248" spans="5:5" x14ac:dyDescent="0.2">
      <c r="E248" s="7">
        <v>3.4649999999999999</v>
      </c>
    </row>
    <row r="249" spans="5:5" x14ac:dyDescent="0.2">
      <c r="E249" s="7">
        <v>19.646000000000001</v>
      </c>
    </row>
    <row r="250" spans="5:5" x14ac:dyDescent="0.2">
      <c r="E250" s="7">
        <v>5.6639999999999997</v>
      </c>
    </row>
    <row r="251" spans="5:5" x14ac:dyDescent="0.2">
      <c r="E251" s="7">
        <v>3.8730000000000002</v>
      </c>
    </row>
    <row r="252" spans="5:5" x14ac:dyDescent="0.2">
      <c r="E252" s="7">
        <v>3.0659999999999998</v>
      </c>
    </row>
    <row r="253" spans="5:5" x14ac:dyDescent="0.2">
      <c r="E253" s="7">
        <v>9.9120000000000008</v>
      </c>
    </row>
    <row r="254" spans="5:5" x14ac:dyDescent="0.2">
      <c r="E254" s="7">
        <v>6.9450000000000003</v>
      </c>
    </row>
    <row r="255" spans="5:5" x14ac:dyDescent="0.2">
      <c r="E255" s="7">
        <v>5.0830000000000002</v>
      </c>
    </row>
    <row r="256" spans="5:5" x14ac:dyDescent="0.2">
      <c r="E256" s="7">
        <v>3.7930000000000001</v>
      </c>
    </row>
    <row r="257" spans="5:5" x14ac:dyDescent="0.2">
      <c r="E257" s="7">
        <v>3.4510000000000001</v>
      </c>
    </row>
    <row r="258" spans="5:5" x14ac:dyDescent="0.2">
      <c r="E258" s="7">
        <v>2.5510000000000002</v>
      </c>
    </row>
    <row r="259" spans="5:5" x14ac:dyDescent="0.2">
      <c r="E259" s="7">
        <v>2.5830000000000002</v>
      </c>
    </row>
    <row r="260" spans="5:5" x14ac:dyDescent="0.2">
      <c r="E260" s="7">
        <v>3.7189999999999999</v>
      </c>
    </row>
    <row r="261" spans="5:5" x14ac:dyDescent="0.2">
      <c r="E261" s="7">
        <v>7.1059999999999999</v>
      </c>
    </row>
    <row r="262" spans="5:5" x14ac:dyDescent="0.2">
      <c r="E262" s="7">
        <v>3.3159999999999998</v>
      </c>
    </row>
    <row r="263" spans="5:5" x14ac:dyDescent="0.2">
      <c r="E263" s="7">
        <v>3.0019999999999998</v>
      </c>
    </row>
    <row r="264" spans="5:5" x14ac:dyDescent="0.2">
      <c r="E264" s="7">
        <v>9.5530000000000008</v>
      </c>
    </row>
    <row r="265" spans="5:5" x14ac:dyDescent="0.2">
      <c r="E265" s="7">
        <v>13.064</v>
      </c>
    </row>
    <row r="266" spans="5:5" x14ac:dyDescent="0.2">
      <c r="E266" s="7">
        <v>8.673</v>
      </c>
    </row>
    <row r="267" spans="5:5" x14ac:dyDescent="0.2">
      <c r="E267" s="7">
        <v>14.598000000000001</v>
      </c>
    </row>
    <row r="268" spans="5:5" x14ac:dyDescent="0.2">
      <c r="E268" s="7">
        <v>9.9130000000000003</v>
      </c>
    </row>
    <row r="269" spans="5:5" x14ac:dyDescent="0.2">
      <c r="E269" s="7">
        <v>2.3450000000000002</v>
      </c>
    </row>
    <row r="270" spans="5:5" x14ac:dyDescent="0.2">
      <c r="E270" s="7">
        <v>5.4859999999999998</v>
      </c>
    </row>
    <row r="271" spans="5:5" x14ac:dyDescent="0.2">
      <c r="E271" s="7">
        <v>4.149</v>
      </c>
    </row>
    <row r="272" spans="5:5" x14ac:dyDescent="0.2">
      <c r="E272" s="7">
        <v>5.7720000000000002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B7602-6633-A84A-8854-5B193DDBB2E5}">
  <dimension ref="A1:Q562"/>
  <sheetViews>
    <sheetView workbookViewId="0"/>
  </sheetViews>
  <sheetFormatPr baseColWidth="10" defaultColWidth="8.83203125" defaultRowHeight="15" x14ac:dyDescent="0.2"/>
  <cols>
    <col min="1" max="1" width="10.83203125" style="7" bestFit="1" customWidth="1"/>
    <col min="2" max="4" width="8.83203125" style="7"/>
    <col min="5" max="5" width="20.83203125" style="7" bestFit="1" customWidth="1"/>
    <col min="6" max="6" width="8.83203125" style="7"/>
    <col min="7" max="7" width="12.5" style="7" bestFit="1" customWidth="1"/>
    <col min="8" max="8" width="20.83203125" style="7" bestFit="1" customWidth="1"/>
    <col min="9" max="11" width="8.83203125" style="7"/>
    <col min="12" max="13" width="20.83203125" style="7" bestFit="1" customWidth="1"/>
    <col min="14" max="14" width="10.33203125" style="7" customWidth="1"/>
    <col min="15" max="15" width="20.83203125" style="7" bestFit="1" customWidth="1"/>
    <col min="16" max="16" width="8.83203125" style="7"/>
    <col min="17" max="17" width="20.83203125" style="7" bestFit="1" customWidth="1"/>
    <col min="18" max="16384" width="8.83203125" style="7"/>
  </cols>
  <sheetData>
    <row r="1" spans="1:17" x14ac:dyDescent="0.2">
      <c r="A1" s="32" t="s">
        <v>335</v>
      </c>
    </row>
    <row r="2" spans="1:17" x14ac:dyDescent="0.2">
      <c r="E2" s="41" t="s">
        <v>182</v>
      </c>
      <c r="H2" s="41" t="s">
        <v>182</v>
      </c>
      <c r="M2" s="41" t="s">
        <v>182</v>
      </c>
      <c r="N2" s="41"/>
      <c r="Q2" s="41" t="s">
        <v>182</v>
      </c>
    </row>
    <row r="3" spans="1:17" x14ac:dyDescent="0.2">
      <c r="C3" s="32" t="s">
        <v>153</v>
      </c>
      <c r="D3" s="7" t="s">
        <v>315</v>
      </c>
      <c r="E3" s="41">
        <f>AVERAGE(D5:D106)</f>
        <v>3.7684411764705872</v>
      </c>
      <c r="G3" s="32" t="s">
        <v>186</v>
      </c>
      <c r="H3" s="41">
        <f>AVERAGE(H5:H255)</f>
        <v>3.817641434262947</v>
      </c>
      <c r="I3" s="7" t="s">
        <v>315</v>
      </c>
      <c r="K3" s="32" t="s">
        <v>187</v>
      </c>
      <c r="L3" s="7" t="s">
        <v>315</v>
      </c>
      <c r="M3" s="41">
        <f>AVERAGE(L5:L162)</f>
        <v>9.1957278481012654</v>
      </c>
      <c r="N3" s="41"/>
      <c r="O3" s="32" t="s">
        <v>336</v>
      </c>
      <c r="P3" s="7" t="s">
        <v>315</v>
      </c>
      <c r="Q3" s="41">
        <f>AVERAGE(P5:P62)</f>
        <v>17.98553448275862</v>
      </c>
    </row>
    <row r="4" spans="1:17" x14ac:dyDescent="0.2">
      <c r="C4" s="7" t="s">
        <v>158</v>
      </c>
      <c r="D4" s="7" t="s">
        <v>184</v>
      </c>
      <c r="E4" s="7" t="s">
        <v>337</v>
      </c>
      <c r="G4" s="7" t="s">
        <v>158</v>
      </c>
      <c r="H4" s="7" t="s">
        <v>337</v>
      </c>
      <c r="I4" s="7" t="s">
        <v>184</v>
      </c>
      <c r="K4" s="7" t="s">
        <v>158</v>
      </c>
      <c r="L4" s="7" t="s">
        <v>184</v>
      </c>
      <c r="M4" s="7" t="s">
        <v>337</v>
      </c>
      <c r="O4" s="7" t="s">
        <v>158</v>
      </c>
      <c r="P4" s="7" t="s">
        <v>184</v>
      </c>
      <c r="Q4" s="7" t="s">
        <v>337</v>
      </c>
    </row>
    <row r="5" spans="1:17" x14ac:dyDescent="0.2">
      <c r="C5" s="7" t="s">
        <v>191</v>
      </c>
      <c r="D5" s="7">
        <v>1.02</v>
      </c>
      <c r="E5" s="7">
        <f t="shared" ref="E5:E68" si="0">D5/$E$3*(100)</f>
        <v>27.066894565548257</v>
      </c>
      <c r="G5" s="7" t="s">
        <v>191</v>
      </c>
      <c r="H5" s="7">
        <v>3.1629999999999998</v>
      </c>
      <c r="I5" s="7">
        <f t="shared" ref="I5:I68" si="1">H5/$H$3*100</f>
        <v>82.852202189875499</v>
      </c>
      <c r="K5" s="7" t="s">
        <v>191</v>
      </c>
      <c r="L5" s="7">
        <v>5.7779999999999996</v>
      </c>
      <c r="M5" s="7">
        <f t="shared" ref="M5:M68" si="2">L5/$M$3*(100)</f>
        <v>62.833525474473909</v>
      </c>
      <c r="O5" s="7" t="s">
        <v>191</v>
      </c>
      <c r="P5" s="7">
        <v>61.732999999999997</v>
      </c>
      <c r="Q5" s="7">
        <f t="shared" ref="Q5:Q36" si="3">P5/$Q$3*100</f>
        <v>343.23695000100656</v>
      </c>
    </row>
    <row r="6" spans="1:17" x14ac:dyDescent="0.2">
      <c r="C6" s="7" t="s">
        <v>191</v>
      </c>
      <c r="D6" s="7">
        <v>2.1509999999999998</v>
      </c>
      <c r="E6" s="7">
        <f t="shared" si="0"/>
        <v>57.079304127935572</v>
      </c>
      <c r="G6" s="7" t="s">
        <v>191</v>
      </c>
      <c r="H6" s="7">
        <v>2.04</v>
      </c>
      <c r="I6" s="7">
        <f t="shared" si="1"/>
        <v>53.436134197706622</v>
      </c>
      <c r="K6" s="7" t="s">
        <v>191</v>
      </c>
      <c r="L6" s="7">
        <v>13.178000000000001</v>
      </c>
      <c r="M6" s="7">
        <f t="shared" si="2"/>
        <v>143.30567648020374</v>
      </c>
      <c r="O6" s="7" t="s">
        <v>191</v>
      </c>
      <c r="P6" s="7">
        <v>59.552</v>
      </c>
      <c r="Q6" s="7">
        <f t="shared" si="3"/>
        <v>331.11053806651131</v>
      </c>
    </row>
    <row r="7" spans="1:17" x14ac:dyDescent="0.2">
      <c r="C7" s="7" t="s">
        <v>191</v>
      </c>
      <c r="D7" s="7">
        <v>3.0129999999999999</v>
      </c>
      <c r="E7" s="7">
        <f t="shared" si="0"/>
        <v>79.953483652938118</v>
      </c>
      <c r="G7" s="7" t="s">
        <v>191</v>
      </c>
      <c r="H7" s="7">
        <v>5.7119999999999997</v>
      </c>
      <c r="I7" s="7">
        <f t="shared" si="1"/>
        <v>149.62117575357851</v>
      </c>
      <c r="K7" s="7" t="s">
        <v>191</v>
      </c>
      <c r="L7" s="7">
        <v>4.8150000000000004</v>
      </c>
      <c r="M7" s="7">
        <f t="shared" si="2"/>
        <v>52.361271228728256</v>
      </c>
      <c r="O7" s="7" t="s">
        <v>191</v>
      </c>
      <c r="P7" s="7">
        <v>5.6870000000000003</v>
      </c>
      <c r="Q7" s="7">
        <f t="shared" si="3"/>
        <v>31.619855420208388</v>
      </c>
    </row>
    <row r="8" spans="1:17" x14ac:dyDescent="0.2">
      <c r="C8" s="7" t="s">
        <v>191</v>
      </c>
      <c r="D8" s="7">
        <v>2.742</v>
      </c>
      <c r="E8" s="7">
        <f t="shared" si="0"/>
        <v>72.762181273267942</v>
      </c>
      <c r="G8" s="7" t="s">
        <v>191</v>
      </c>
      <c r="H8" s="7">
        <v>2.6920000000000002</v>
      </c>
      <c r="I8" s="7">
        <f t="shared" si="1"/>
        <v>70.514741794228541</v>
      </c>
      <c r="K8" s="7" t="s">
        <v>191</v>
      </c>
      <c r="L8" s="7">
        <v>4.8150000000000004</v>
      </c>
      <c r="M8" s="7">
        <f t="shared" si="2"/>
        <v>52.361271228728256</v>
      </c>
      <c r="O8" s="7" t="s">
        <v>191</v>
      </c>
      <c r="P8" s="7">
        <v>8.202</v>
      </c>
      <c r="Q8" s="7">
        <f t="shared" si="3"/>
        <v>45.603315307991771</v>
      </c>
    </row>
    <row r="9" spans="1:17" x14ac:dyDescent="0.2">
      <c r="C9" s="7" t="s">
        <v>191</v>
      </c>
      <c r="D9" s="7">
        <v>1.4430000000000001</v>
      </c>
      <c r="E9" s="7">
        <f t="shared" si="0"/>
        <v>38.291694958907968</v>
      </c>
      <c r="G9" s="7" t="s">
        <v>191</v>
      </c>
      <c r="H9" s="7">
        <v>2.9540000000000002</v>
      </c>
      <c r="I9" s="7">
        <f t="shared" si="1"/>
        <v>77.377617852953605</v>
      </c>
      <c r="K9" s="7" t="s">
        <v>191</v>
      </c>
      <c r="L9" s="7">
        <v>4.4390000000000001</v>
      </c>
      <c r="M9" s="7">
        <f t="shared" si="2"/>
        <v>48.272415988437125</v>
      </c>
      <c r="O9" s="7" t="s">
        <v>191</v>
      </c>
      <c r="P9" s="7">
        <v>7.9619999999999997</v>
      </c>
      <c r="Q9" s="7">
        <f t="shared" si="3"/>
        <v>44.26890959305419</v>
      </c>
    </row>
    <row r="10" spans="1:17" x14ac:dyDescent="0.2">
      <c r="C10" s="7" t="s">
        <v>191</v>
      </c>
      <c r="D10" s="7">
        <v>1.4019999999999999</v>
      </c>
      <c r="E10" s="7">
        <f t="shared" si="0"/>
        <v>37.203711942057502</v>
      </c>
      <c r="G10" s="7" t="s">
        <v>191</v>
      </c>
      <c r="H10" s="7">
        <v>2.274</v>
      </c>
      <c r="I10" s="7">
        <f t="shared" si="1"/>
        <v>59.565573120384727</v>
      </c>
      <c r="K10" s="7" t="s">
        <v>191</v>
      </c>
      <c r="L10" s="7">
        <v>8.8780000000000001</v>
      </c>
      <c r="M10" s="7">
        <f t="shared" si="2"/>
        <v>96.544831976874249</v>
      </c>
      <c r="O10" s="7" t="s">
        <v>191</v>
      </c>
      <c r="P10" s="7">
        <v>13.064</v>
      </c>
      <c r="Q10" s="7">
        <f t="shared" si="3"/>
        <v>72.636151083102234</v>
      </c>
    </row>
    <row r="11" spans="1:17" x14ac:dyDescent="0.2">
      <c r="C11" s="7" t="s">
        <v>191</v>
      </c>
      <c r="D11" s="7">
        <v>1.4019999999999999</v>
      </c>
      <c r="E11" s="7">
        <f t="shared" si="0"/>
        <v>37.203711942057502</v>
      </c>
      <c r="G11" s="7" t="s">
        <v>191</v>
      </c>
      <c r="H11" s="7">
        <v>6.8920000000000003</v>
      </c>
      <c r="I11" s="7">
        <f t="shared" si="1"/>
        <v>180.53031220127158</v>
      </c>
      <c r="K11" s="7" t="s">
        <v>191</v>
      </c>
      <c r="L11" s="7">
        <v>6.8940000000000001</v>
      </c>
      <c r="M11" s="7">
        <f t="shared" si="2"/>
        <v>74.969595815338025</v>
      </c>
      <c r="O11" s="7" t="s">
        <v>191</v>
      </c>
      <c r="P11" s="7">
        <v>2.2749999999999999</v>
      </c>
      <c r="Q11" s="7">
        <f t="shared" si="3"/>
        <v>12.649054172845803</v>
      </c>
    </row>
    <row r="12" spans="1:17" x14ac:dyDescent="0.2">
      <c r="C12" s="7" t="s">
        <v>191</v>
      </c>
      <c r="D12" s="7">
        <v>5.2530000000000001</v>
      </c>
      <c r="E12" s="7">
        <f t="shared" si="0"/>
        <v>139.39450701257351</v>
      </c>
      <c r="G12" s="7" t="s">
        <v>191</v>
      </c>
      <c r="H12" s="7">
        <v>4.9509999999999996</v>
      </c>
      <c r="I12" s="7">
        <f t="shared" si="1"/>
        <v>129.68740216315953</v>
      </c>
      <c r="K12" s="7" t="s">
        <v>191</v>
      </c>
      <c r="L12" s="7">
        <v>5.1859999999999999</v>
      </c>
      <c r="M12" s="7">
        <f t="shared" si="2"/>
        <v>56.395753394015522</v>
      </c>
      <c r="O12" s="7" t="s">
        <v>191</v>
      </c>
      <c r="P12" s="7">
        <v>3.4119999999999999</v>
      </c>
      <c r="Q12" s="7">
        <f t="shared" si="3"/>
        <v>18.970801247362584</v>
      </c>
    </row>
    <row r="13" spans="1:17" x14ac:dyDescent="0.2">
      <c r="C13" s="7" t="s">
        <v>191</v>
      </c>
      <c r="D13" s="7">
        <v>2.1509999999999998</v>
      </c>
      <c r="E13" s="7">
        <f t="shared" si="0"/>
        <v>57.079304127935572</v>
      </c>
      <c r="G13" s="7" t="s">
        <v>191</v>
      </c>
      <c r="H13" s="7">
        <v>11.173999999999999</v>
      </c>
      <c r="I13" s="7">
        <f t="shared" si="1"/>
        <v>292.69380564959494</v>
      </c>
      <c r="K13" s="7" t="s">
        <v>191</v>
      </c>
      <c r="L13" s="7">
        <v>4.766</v>
      </c>
      <c r="M13" s="7">
        <f t="shared" si="2"/>
        <v>51.828415093690317</v>
      </c>
      <c r="O13" s="7" t="s">
        <v>191</v>
      </c>
      <c r="P13" s="7">
        <v>2.2749999999999999</v>
      </c>
      <c r="Q13" s="7">
        <f t="shared" si="3"/>
        <v>12.649054172845803</v>
      </c>
    </row>
    <row r="14" spans="1:17" x14ac:dyDescent="0.2">
      <c r="C14" s="7" t="s">
        <v>191</v>
      </c>
      <c r="D14" s="7">
        <v>2.2690000000000001</v>
      </c>
      <c r="E14" s="7">
        <f t="shared" si="0"/>
        <v>60.210572322773515</v>
      </c>
      <c r="G14" s="7" t="s">
        <v>191</v>
      </c>
      <c r="H14" s="7">
        <v>4.2050000000000001</v>
      </c>
      <c r="I14" s="7">
        <f t="shared" si="1"/>
        <v>110.14654132419427</v>
      </c>
      <c r="K14" s="7" t="s">
        <v>191</v>
      </c>
      <c r="L14" s="7">
        <v>3.472</v>
      </c>
      <c r="M14" s="7">
        <f t="shared" si="2"/>
        <v>37.756663282688372</v>
      </c>
      <c r="O14" s="7" t="s">
        <v>191</v>
      </c>
      <c r="P14" s="7">
        <v>3.4119999999999999</v>
      </c>
      <c r="Q14" s="7">
        <f t="shared" si="3"/>
        <v>18.970801247362584</v>
      </c>
    </row>
    <row r="15" spans="1:17" x14ac:dyDescent="0.2">
      <c r="C15" s="7" t="s">
        <v>191</v>
      </c>
      <c r="D15" s="7">
        <v>1.7010000000000001</v>
      </c>
      <c r="E15" s="7">
        <f t="shared" si="0"/>
        <v>45.138027113723119</v>
      </c>
      <c r="G15" s="7" t="s">
        <v>191</v>
      </c>
      <c r="H15" s="7">
        <v>5.4610000000000003</v>
      </c>
      <c r="I15" s="7">
        <f t="shared" si="1"/>
        <v>143.0464357125862</v>
      </c>
      <c r="K15" s="7" t="s">
        <v>191</v>
      </c>
      <c r="L15" s="7">
        <v>4.5419999999999998</v>
      </c>
      <c r="M15" s="7">
        <f t="shared" si="2"/>
        <v>49.392501333516869</v>
      </c>
      <c r="O15" s="7" t="s">
        <v>191</v>
      </c>
      <c r="P15" s="7">
        <v>15.260999999999999</v>
      </c>
      <c r="Q15" s="7">
        <f t="shared" si="3"/>
        <v>84.851523398593315</v>
      </c>
    </row>
    <row r="16" spans="1:17" x14ac:dyDescent="0.2">
      <c r="C16" s="7" t="s">
        <v>191</v>
      </c>
      <c r="D16" s="7">
        <v>1.9239999999999999</v>
      </c>
      <c r="E16" s="7">
        <f t="shared" si="0"/>
        <v>51.055593278543952</v>
      </c>
      <c r="G16" s="7" t="s">
        <v>191</v>
      </c>
      <c r="H16" s="7">
        <v>2.5619999999999998</v>
      </c>
      <c r="I16" s="7">
        <f t="shared" si="1"/>
        <v>67.109497948296251</v>
      </c>
      <c r="K16" s="7" t="s">
        <v>191</v>
      </c>
      <c r="L16" s="7">
        <v>3.4049999999999998</v>
      </c>
      <c r="M16" s="7">
        <f t="shared" si="2"/>
        <v>37.028064077636493</v>
      </c>
      <c r="O16" s="7" t="s">
        <v>191</v>
      </c>
      <c r="P16" s="7">
        <v>5.827</v>
      </c>
      <c r="Q16" s="7">
        <f t="shared" si="3"/>
        <v>32.398258753921979</v>
      </c>
    </row>
    <row r="17" spans="3:17" x14ac:dyDescent="0.2">
      <c r="C17" s="7" t="s">
        <v>191</v>
      </c>
      <c r="D17" s="7">
        <v>3.0419999999999998</v>
      </c>
      <c r="E17" s="7">
        <f t="shared" si="0"/>
        <v>80.723032616076253</v>
      </c>
      <c r="G17" s="7" t="s">
        <v>191</v>
      </c>
      <c r="H17" s="7">
        <v>1.9650000000000001</v>
      </c>
      <c r="I17" s="7">
        <f t="shared" si="1"/>
        <v>51.471570440438001</v>
      </c>
      <c r="K17" s="7" t="s">
        <v>191</v>
      </c>
      <c r="L17" s="7">
        <v>7.8970000000000002</v>
      </c>
      <c r="M17" s="7">
        <f t="shared" si="2"/>
        <v>85.876834661114657</v>
      </c>
      <c r="O17" s="7" t="s">
        <v>191</v>
      </c>
      <c r="P17" s="7">
        <v>6.125</v>
      </c>
      <c r="Q17" s="7">
        <f t="shared" si="3"/>
        <v>34.05514584996947</v>
      </c>
    </row>
    <row r="18" spans="3:17" x14ac:dyDescent="0.2">
      <c r="C18" s="7" t="s">
        <v>191</v>
      </c>
      <c r="D18" s="7">
        <v>4.8220000000000001</v>
      </c>
      <c r="E18" s="7">
        <f t="shared" si="0"/>
        <v>127.95741725007224</v>
      </c>
      <c r="G18" s="7" t="s">
        <v>191</v>
      </c>
      <c r="H18" s="7">
        <v>6.1829999999999998</v>
      </c>
      <c r="I18" s="7">
        <f t="shared" si="1"/>
        <v>161.9586361492255</v>
      </c>
      <c r="K18" s="7" t="s">
        <v>191</v>
      </c>
      <c r="L18" s="7">
        <v>16.859000000000002</v>
      </c>
      <c r="M18" s="7">
        <f t="shared" si="2"/>
        <v>183.33513429805396</v>
      </c>
      <c r="O18" s="7" t="s">
        <v>191</v>
      </c>
      <c r="P18" s="7">
        <v>2.5430000000000001</v>
      </c>
      <c r="Q18" s="7">
        <f t="shared" si="3"/>
        <v>14.139140554526101</v>
      </c>
    </row>
    <row r="19" spans="3:17" x14ac:dyDescent="0.2">
      <c r="C19" s="7" t="s">
        <v>191</v>
      </c>
      <c r="D19" s="7">
        <v>2.9750000000000001</v>
      </c>
      <c r="E19" s="7">
        <f t="shared" si="0"/>
        <v>78.94510914951573</v>
      </c>
      <c r="G19" s="7" t="s">
        <v>191</v>
      </c>
      <c r="H19" s="7">
        <v>2.1589999999999998</v>
      </c>
      <c r="I19" s="7">
        <f t="shared" si="1"/>
        <v>56.553242025906172</v>
      </c>
      <c r="K19" s="7" t="s">
        <v>191</v>
      </c>
      <c r="L19" s="7">
        <v>3.76</v>
      </c>
      <c r="M19" s="7">
        <f t="shared" si="2"/>
        <v>40.888552402911365</v>
      </c>
      <c r="O19" s="7" t="s">
        <v>191</v>
      </c>
      <c r="P19" s="7">
        <v>17.984999999999999</v>
      </c>
      <c r="Q19" s="7">
        <f t="shared" si="3"/>
        <v>99.997028263134837</v>
      </c>
    </row>
    <row r="20" spans="3:17" x14ac:dyDescent="0.2">
      <c r="C20" s="7" t="s">
        <v>191</v>
      </c>
      <c r="D20" s="7">
        <v>1.7509999999999999</v>
      </c>
      <c r="E20" s="7">
        <f t="shared" si="0"/>
        <v>46.464835670857831</v>
      </c>
      <c r="G20" s="7" t="s">
        <v>191</v>
      </c>
      <c r="H20" s="7">
        <v>8.64</v>
      </c>
      <c r="I20" s="7">
        <f t="shared" si="1"/>
        <v>226.31774483734569</v>
      </c>
      <c r="K20" s="7" t="s">
        <v>191</v>
      </c>
      <c r="L20" s="7">
        <v>3.8519999999999999</v>
      </c>
      <c r="M20" s="7">
        <f t="shared" si="2"/>
        <v>41.889016982982604</v>
      </c>
      <c r="O20" s="7" t="s">
        <v>191</v>
      </c>
      <c r="P20" s="7">
        <v>19.763999999999999</v>
      </c>
      <c r="Q20" s="7">
        <f t="shared" si="3"/>
        <v>109.88831062510964</v>
      </c>
    </row>
    <row r="21" spans="3:17" x14ac:dyDescent="0.2">
      <c r="C21" s="7" t="s">
        <v>191</v>
      </c>
      <c r="D21" s="7">
        <v>5.9160000000000004</v>
      </c>
      <c r="E21" s="7">
        <f t="shared" si="0"/>
        <v>156.98798848017987</v>
      </c>
      <c r="G21" s="7" t="s">
        <v>191</v>
      </c>
      <c r="H21" s="7">
        <v>5.101</v>
      </c>
      <c r="I21" s="7">
        <f t="shared" si="1"/>
        <v>133.6165296776968</v>
      </c>
      <c r="K21" s="7" t="s">
        <v>191</v>
      </c>
      <c r="L21" s="7">
        <v>3.4049999999999998</v>
      </c>
      <c r="M21" s="7">
        <f t="shared" si="2"/>
        <v>37.028064077636493</v>
      </c>
      <c r="O21" s="7" t="s">
        <v>191</v>
      </c>
      <c r="P21" s="7">
        <v>30.010999999999999</v>
      </c>
      <c r="Q21" s="7">
        <f t="shared" si="3"/>
        <v>166.86187462913202</v>
      </c>
    </row>
    <row r="22" spans="3:17" x14ac:dyDescent="0.2">
      <c r="C22" s="7" t="s">
        <v>191</v>
      </c>
      <c r="D22" s="7">
        <v>3.8029999999999999</v>
      </c>
      <c r="E22" s="7">
        <f t="shared" si="0"/>
        <v>100.91705885566667</v>
      </c>
      <c r="G22" s="7" t="s">
        <v>191</v>
      </c>
      <c r="H22" s="7">
        <v>4.2439999999999998</v>
      </c>
      <c r="I22" s="7">
        <f t="shared" si="1"/>
        <v>111.16811447797397</v>
      </c>
      <c r="K22" s="7" t="s">
        <v>191</v>
      </c>
      <c r="L22" s="7">
        <v>4.1420000000000003</v>
      </c>
      <c r="M22" s="7">
        <f t="shared" si="2"/>
        <v>45.042655333207158</v>
      </c>
      <c r="O22" s="7" t="s">
        <v>191</v>
      </c>
      <c r="P22" s="7">
        <v>78.433999999999997</v>
      </c>
      <c r="Q22" s="7">
        <f t="shared" si="3"/>
        <v>436.09490768922529</v>
      </c>
    </row>
    <row r="23" spans="3:17" x14ac:dyDescent="0.2">
      <c r="C23" s="7" t="s">
        <v>191</v>
      </c>
      <c r="D23" s="7">
        <v>4.8689999999999998</v>
      </c>
      <c r="E23" s="7">
        <f t="shared" si="0"/>
        <v>129.20461729377885</v>
      </c>
      <c r="G23" s="7" t="s">
        <v>191</v>
      </c>
      <c r="H23" s="7">
        <v>6.2850000000000001</v>
      </c>
      <c r="I23" s="7">
        <f t="shared" si="1"/>
        <v>164.63044285911084</v>
      </c>
      <c r="K23" s="7" t="s">
        <v>191</v>
      </c>
      <c r="L23" s="7">
        <v>6.3609999999999998</v>
      </c>
      <c r="M23" s="7">
        <f t="shared" si="2"/>
        <v>69.173426019925316</v>
      </c>
      <c r="O23" s="7" t="s">
        <v>191</v>
      </c>
      <c r="P23" s="7">
        <v>16.562000000000001</v>
      </c>
      <c r="Q23" s="7">
        <f t="shared" si="3"/>
        <v>92.085114378317442</v>
      </c>
    </row>
    <row r="24" spans="3:17" x14ac:dyDescent="0.2">
      <c r="C24" s="7" t="s">
        <v>191</v>
      </c>
      <c r="D24" s="7">
        <v>3.6080000000000001</v>
      </c>
      <c r="E24" s="7">
        <f t="shared" si="0"/>
        <v>95.742505482841281</v>
      </c>
      <c r="G24" s="7" t="s">
        <v>191</v>
      </c>
      <c r="H24" s="7">
        <v>7.2539999999999996</v>
      </c>
      <c r="I24" s="7">
        <f t="shared" si="1"/>
        <v>190.01260660302145</v>
      </c>
      <c r="K24" s="7" t="s">
        <v>191</v>
      </c>
      <c r="L24" s="7">
        <v>9.3409999999999993</v>
      </c>
      <c r="M24" s="7">
        <f t="shared" si="2"/>
        <v>101.57977872223273</v>
      </c>
      <c r="O24" s="7" t="s">
        <v>191</v>
      </c>
      <c r="P24" s="7">
        <v>50.654000000000003</v>
      </c>
      <c r="Q24" s="7">
        <f t="shared" si="3"/>
        <v>281.63744618520059</v>
      </c>
    </row>
    <row r="25" spans="3:17" x14ac:dyDescent="0.2">
      <c r="C25" s="7" t="s">
        <v>191</v>
      </c>
      <c r="D25" s="7">
        <v>2.1779999999999999</v>
      </c>
      <c r="E25" s="7">
        <f t="shared" si="0"/>
        <v>57.795780748788331</v>
      </c>
      <c r="G25" s="7" t="s">
        <v>191</v>
      </c>
      <c r="H25" s="7">
        <v>4.6970000000000001</v>
      </c>
      <c r="I25" s="7">
        <f t="shared" si="1"/>
        <v>123.03407957187646</v>
      </c>
      <c r="K25" s="7" t="s">
        <v>191</v>
      </c>
      <c r="L25" s="7">
        <v>3.0449999999999999</v>
      </c>
      <c r="M25" s="7">
        <f t="shared" si="2"/>
        <v>33.113202677357748</v>
      </c>
      <c r="O25" s="7" t="s">
        <v>191</v>
      </c>
      <c r="P25" s="7">
        <v>94.872</v>
      </c>
      <c r="Q25" s="7">
        <f t="shared" si="3"/>
        <v>527.4905791148251</v>
      </c>
    </row>
    <row r="26" spans="3:17" x14ac:dyDescent="0.2">
      <c r="C26" s="7" t="s">
        <v>191</v>
      </c>
      <c r="D26" s="7">
        <v>1.7010000000000001</v>
      </c>
      <c r="E26" s="7">
        <f t="shared" si="0"/>
        <v>45.138027113723119</v>
      </c>
      <c r="G26" s="7" t="s">
        <v>191</v>
      </c>
      <c r="H26" s="7">
        <v>3.4249999999999998</v>
      </c>
      <c r="I26" s="7">
        <f t="shared" si="1"/>
        <v>89.715078248600562</v>
      </c>
      <c r="K26" s="7" t="s">
        <v>191</v>
      </c>
      <c r="L26" s="7">
        <v>4.8390000000000004</v>
      </c>
      <c r="M26" s="7">
        <f t="shared" si="2"/>
        <v>52.622261988746843</v>
      </c>
      <c r="O26" s="7" t="s">
        <v>191</v>
      </c>
      <c r="P26" s="7">
        <v>48.393000000000001</v>
      </c>
      <c r="Q26" s="7">
        <f t="shared" si="3"/>
        <v>269.06623234572612</v>
      </c>
    </row>
    <row r="27" spans="3:17" x14ac:dyDescent="0.2">
      <c r="C27" s="7" t="s">
        <v>191</v>
      </c>
      <c r="D27" s="7">
        <v>5.5529999999999999</v>
      </c>
      <c r="E27" s="7">
        <f t="shared" si="0"/>
        <v>147.35535835538181</v>
      </c>
      <c r="G27" s="7" t="s">
        <v>191</v>
      </c>
      <c r="H27" s="7">
        <v>11.616</v>
      </c>
      <c r="I27" s="7">
        <f t="shared" si="1"/>
        <v>304.27163472576473</v>
      </c>
      <c r="K27" s="7" t="s">
        <v>191</v>
      </c>
      <c r="L27" s="7">
        <v>6.0330000000000004</v>
      </c>
      <c r="M27" s="7">
        <f t="shared" si="2"/>
        <v>65.606552299671364</v>
      </c>
      <c r="O27" s="7" t="s">
        <v>191</v>
      </c>
      <c r="P27" s="7">
        <v>5.0869999999999997</v>
      </c>
      <c r="Q27" s="7">
        <f t="shared" si="3"/>
        <v>28.283841132864438</v>
      </c>
    </row>
    <row r="28" spans="3:17" x14ac:dyDescent="0.2">
      <c r="C28" s="7" t="s">
        <v>191</v>
      </c>
      <c r="D28" s="7">
        <v>4.9580000000000002</v>
      </c>
      <c r="E28" s="7">
        <f t="shared" si="0"/>
        <v>131.56633652547868</v>
      </c>
      <c r="G28" s="7" t="s">
        <v>191</v>
      </c>
      <c r="H28" s="7">
        <v>6.5</v>
      </c>
      <c r="I28" s="7">
        <f t="shared" si="1"/>
        <v>170.26219229661422</v>
      </c>
      <c r="K28" s="7" t="s">
        <v>191</v>
      </c>
      <c r="L28" s="7">
        <v>3.5049999999999999</v>
      </c>
      <c r="M28" s="7">
        <f t="shared" si="2"/>
        <v>38.115525577713925</v>
      </c>
      <c r="O28" s="7" t="s">
        <v>191</v>
      </c>
      <c r="P28" s="7">
        <v>4.8259999999999996</v>
      </c>
      <c r="Q28" s="7">
        <f t="shared" si="3"/>
        <v>26.83267491786982</v>
      </c>
    </row>
    <row r="29" spans="3:17" x14ac:dyDescent="0.2">
      <c r="C29" s="7" t="s">
        <v>191</v>
      </c>
      <c r="D29" s="7">
        <v>4.5439999999999996</v>
      </c>
      <c r="E29" s="7">
        <f t="shared" si="0"/>
        <v>120.58036167240319</v>
      </c>
      <c r="G29" s="7" t="s">
        <v>191</v>
      </c>
      <c r="H29" s="7">
        <v>3.1160000000000001</v>
      </c>
      <c r="I29" s="7">
        <f t="shared" si="1"/>
        <v>81.621075568653836</v>
      </c>
      <c r="K29" s="7" t="s">
        <v>191</v>
      </c>
      <c r="L29" s="7">
        <v>5.3179999999999996</v>
      </c>
      <c r="M29" s="7">
        <f t="shared" si="2"/>
        <v>57.831202574117725</v>
      </c>
      <c r="O29" s="7" t="s">
        <v>191</v>
      </c>
      <c r="P29" s="7">
        <v>3.597</v>
      </c>
      <c r="Q29" s="7">
        <f t="shared" si="3"/>
        <v>19.999405652626969</v>
      </c>
    </row>
    <row r="30" spans="3:17" x14ac:dyDescent="0.2">
      <c r="C30" s="7" t="s">
        <v>191</v>
      </c>
      <c r="D30" s="7">
        <v>0.72199999999999998</v>
      </c>
      <c r="E30" s="7">
        <f t="shared" si="0"/>
        <v>19.159115565025331</v>
      </c>
      <c r="G30" s="7" t="s">
        <v>191</v>
      </c>
      <c r="H30" s="7">
        <v>1</v>
      </c>
      <c r="I30" s="7">
        <f t="shared" si="1"/>
        <v>26.194183430248341</v>
      </c>
      <c r="K30" s="7" t="s">
        <v>191</v>
      </c>
      <c r="L30" s="7">
        <v>3.23</v>
      </c>
      <c r="M30" s="7">
        <f t="shared" si="2"/>
        <v>35.12500645250099</v>
      </c>
      <c r="O30" s="7" t="s">
        <v>191</v>
      </c>
      <c r="P30" s="7">
        <v>6.125</v>
      </c>
      <c r="Q30" s="7">
        <f t="shared" si="3"/>
        <v>34.05514584996947</v>
      </c>
    </row>
    <row r="31" spans="3:17" x14ac:dyDescent="0.2">
      <c r="C31" s="7" t="s">
        <v>191</v>
      </c>
      <c r="D31" s="7">
        <v>1.613</v>
      </c>
      <c r="E31" s="7">
        <f t="shared" si="0"/>
        <v>42.802844053166012</v>
      </c>
      <c r="G31" s="7" t="s">
        <v>191</v>
      </c>
      <c r="H31" s="7">
        <v>3.681</v>
      </c>
      <c r="I31" s="7">
        <f t="shared" si="1"/>
        <v>96.420789206744146</v>
      </c>
      <c r="K31" s="7" t="s">
        <v>191</v>
      </c>
      <c r="L31" s="7">
        <v>4.3330000000000002</v>
      </c>
      <c r="M31" s="7">
        <f t="shared" si="2"/>
        <v>47.119706798355047</v>
      </c>
      <c r="O31" s="7" t="s">
        <v>191</v>
      </c>
      <c r="P31" s="7">
        <v>6.8250000000000002</v>
      </c>
      <c r="Q31" s="7">
        <f t="shared" si="3"/>
        <v>37.947162518537411</v>
      </c>
    </row>
    <row r="32" spans="3:17" x14ac:dyDescent="0.2">
      <c r="C32" s="7" t="s">
        <v>191</v>
      </c>
      <c r="D32" s="7">
        <v>2.4529999999999998</v>
      </c>
      <c r="E32" s="7">
        <f t="shared" si="0"/>
        <v>65.093227813029273</v>
      </c>
      <c r="G32" s="7" t="s">
        <v>191</v>
      </c>
      <c r="H32" s="7">
        <v>6.49</v>
      </c>
      <c r="I32" s="7">
        <f t="shared" si="1"/>
        <v>170.00025046231175</v>
      </c>
      <c r="K32" s="7" t="s">
        <v>191</v>
      </c>
      <c r="L32" s="7">
        <v>1.9850000000000001</v>
      </c>
      <c r="M32" s="7">
        <f t="shared" si="2"/>
        <v>21.586110776536987</v>
      </c>
      <c r="O32" s="7" t="s">
        <v>191</v>
      </c>
      <c r="P32" s="7">
        <v>4.8259999999999996</v>
      </c>
      <c r="Q32" s="7">
        <f t="shared" si="3"/>
        <v>26.83267491786982</v>
      </c>
    </row>
    <row r="33" spans="3:17" x14ac:dyDescent="0.2">
      <c r="C33" s="7" t="s">
        <v>191</v>
      </c>
      <c r="D33" s="7">
        <v>0.96199999999999997</v>
      </c>
      <c r="E33" s="7">
        <f t="shared" si="0"/>
        <v>25.527796639271976</v>
      </c>
      <c r="G33" s="7" t="s">
        <v>191</v>
      </c>
      <c r="H33" s="7">
        <v>1.077</v>
      </c>
      <c r="I33" s="7">
        <f t="shared" si="1"/>
        <v>28.211135554377464</v>
      </c>
      <c r="K33" s="7" t="s">
        <v>191</v>
      </c>
      <c r="L33" s="7">
        <v>6.569</v>
      </c>
      <c r="M33" s="7">
        <f t="shared" si="2"/>
        <v>71.435345940086378</v>
      </c>
      <c r="O33" s="7" t="s">
        <v>191</v>
      </c>
      <c r="P33" s="7">
        <v>3.597</v>
      </c>
      <c r="Q33" s="7">
        <f t="shared" si="3"/>
        <v>19.999405652626969</v>
      </c>
    </row>
    <row r="34" spans="3:17" x14ac:dyDescent="0.2">
      <c r="C34" s="7" t="s">
        <v>191</v>
      </c>
      <c r="D34" s="7">
        <v>1.0760000000000001</v>
      </c>
      <c r="E34" s="7">
        <f t="shared" si="0"/>
        <v>28.55292014953914</v>
      </c>
      <c r="G34" s="7" t="s">
        <v>191</v>
      </c>
      <c r="H34" s="7">
        <v>2.9740000000000002</v>
      </c>
      <c r="I34" s="7">
        <f t="shared" si="1"/>
        <v>77.901501521558572</v>
      </c>
      <c r="K34" s="7" t="s">
        <v>191</v>
      </c>
      <c r="L34" s="7">
        <v>51.518999999999998</v>
      </c>
      <c r="M34" s="7">
        <f t="shared" si="2"/>
        <v>560.24929022489118</v>
      </c>
      <c r="O34" s="7" t="s">
        <v>191</v>
      </c>
      <c r="P34" s="7">
        <v>6.125</v>
      </c>
      <c r="Q34" s="7">
        <f t="shared" si="3"/>
        <v>34.05514584996947</v>
      </c>
    </row>
    <row r="35" spans="3:17" x14ac:dyDescent="0.2">
      <c r="C35" s="7" t="s">
        <v>191</v>
      </c>
      <c r="D35" s="7">
        <v>11.89</v>
      </c>
      <c r="E35" s="7">
        <f t="shared" si="0"/>
        <v>315.51507488663606</v>
      </c>
      <c r="G35" s="7" t="s">
        <v>191</v>
      </c>
      <c r="H35" s="7">
        <v>0.99</v>
      </c>
      <c r="I35" s="7">
        <f t="shared" si="1"/>
        <v>25.932241595945861</v>
      </c>
      <c r="K35" s="7" t="s">
        <v>191</v>
      </c>
      <c r="L35" s="7">
        <v>29.247</v>
      </c>
      <c r="M35" s="7">
        <f t="shared" si="2"/>
        <v>318.04986492764596</v>
      </c>
      <c r="O35" s="7" t="s">
        <v>191</v>
      </c>
      <c r="P35" s="7">
        <v>8.0429999999999993</v>
      </c>
      <c r="Q35" s="7">
        <f t="shared" si="3"/>
        <v>44.719271521845613</v>
      </c>
    </row>
    <row r="36" spans="3:17" x14ac:dyDescent="0.2">
      <c r="C36" s="7" t="s">
        <v>191</v>
      </c>
      <c r="D36" s="7">
        <v>10.997999999999999</v>
      </c>
      <c r="E36" s="7">
        <f t="shared" si="0"/>
        <v>291.84481022735264</v>
      </c>
      <c r="G36" s="7" t="s">
        <v>191</v>
      </c>
      <c r="H36" s="7">
        <v>2.3330000000000002</v>
      </c>
      <c r="I36" s="7">
        <f t="shared" si="1"/>
        <v>61.111029942769392</v>
      </c>
      <c r="K36" s="7" t="s">
        <v>191</v>
      </c>
      <c r="L36" s="7">
        <v>7.3639999999999999</v>
      </c>
      <c r="M36" s="7">
        <f t="shared" si="2"/>
        <v>80.080664865701948</v>
      </c>
      <c r="O36" s="7" t="s">
        <v>191</v>
      </c>
      <c r="P36" s="7">
        <v>4.55</v>
      </c>
      <c r="Q36" s="7">
        <f t="shared" si="3"/>
        <v>25.298108345691606</v>
      </c>
    </row>
    <row r="37" spans="3:17" x14ac:dyDescent="0.2">
      <c r="C37" s="7" t="s">
        <v>191</v>
      </c>
      <c r="D37" s="7">
        <v>10.92</v>
      </c>
      <c r="E37" s="7">
        <f t="shared" si="0"/>
        <v>289.77498887822247</v>
      </c>
      <c r="G37" s="7" t="s">
        <v>191</v>
      </c>
      <c r="H37" s="7">
        <v>2.597</v>
      </c>
      <c r="I37" s="7">
        <f t="shared" si="1"/>
        <v>68.026294368354939</v>
      </c>
      <c r="K37" s="7" t="s">
        <v>191</v>
      </c>
      <c r="L37" s="7">
        <v>10.465</v>
      </c>
      <c r="M37" s="7">
        <f t="shared" si="2"/>
        <v>113.80284598310307</v>
      </c>
      <c r="O37" s="7" t="s">
        <v>191</v>
      </c>
      <c r="P37" s="7">
        <v>4.55</v>
      </c>
      <c r="Q37" s="7">
        <f t="shared" ref="Q37:Q68" si="4">P37/$Q$3*100</f>
        <v>25.298108345691606</v>
      </c>
    </row>
    <row r="38" spans="3:17" x14ac:dyDescent="0.2">
      <c r="C38" s="7" t="s">
        <v>191</v>
      </c>
      <c r="D38" s="7">
        <v>1.4019999999999999</v>
      </c>
      <c r="E38" s="7">
        <f t="shared" si="0"/>
        <v>37.203711942057502</v>
      </c>
      <c r="G38" s="7" t="s">
        <v>191</v>
      </c>
      <c r="H38" s="7">
        <v>1.7889999999999999</v>
      </c>
      <c r="I38" s="7">
        <f t="shared" si="1"/>
        <v>46.861394156714283</v>
      </c>
      <c r="K38" s="7" t="s">
        <v>191</v>
      </c>
      <c r="L38" s="7">
        <v>3.5049999999999999</v>
      </c>
      <c r="M38" s="7">
        <f t="shared" si="2"/>
        <v>38.115525577713925</v>
      </c>
      <c r="O38" s="7" t="s">
        <v>191</v>
      </c>
      <c r="P38" s="7">
        <v>3.597</v>
      </c>
      <c r="Q38" s="7">
        <f t="shared" si="4"/>
        <v>19.999405652626969</v>
      </c>
    </row>
    <row r="39" spans="3:17" x14ac:dyDescent="0.2">
      <c r="C39" s="7" t="s">
        <v>191</v>
      </c>
      <c r="D39" s="7">
        <v>1.0760000000000001</v>
      </c>
      <c r="E39" s="7">
        <f t="shared" si="0"/>
        <v>28.55292014953914</v>
      </c>
      <c r="G39" s="7" t="s">
        <v>191</v>
      </c>
      <c r="H39" s="7">
        <v>1.839</v>
      </c>
      <c r="I39" s="7">
        <f t="shared" si="1"/>
        <v>48.1711033282267</v>
      </c>
      <c r="K39" s="7" t="s">
        <v>191</v>
      </c>
      <c r="L39" s="7">
        <v>8.8089999999999993</v>
      </c>
      <c r="M39" s="7">
        <f t="shared" si="2"/>
        <v>95.79448354182081</v>
      </c>
      <c r="O39" s="7" t="s">
        <v>191</v>
      </c>
      <c r="P39" s="7">
        <v>7.9619999999999997</v>
      </c>
      <c r="Q39" s="7">
        <f t="shared" si="4"/>
        <v>44.26890959305419</v>
      </c>
    </row>
    <row r="40" spans="3:17" x14ac:dyDescent="0.2">
      <c r="C40" s="7" t="s">
        <v>191</v>
      </c>
      <c r="D40" s="7">
        <v>1.0760000000000001</v>
      </c>
      <c r="E40" s="7">
        <f t="shared" si="0"/>
        <v>28.55292014953914</v>
      </c>
      <c r="G40" s="7" t="s">
        <v>191</v>
      </c>
      <c r="H40" s="7">
        <v>1.105</v>
      </c>
      <c r="I40" s="7">
        <f t="shared" si="1"/>
        <v>28.944572690424419</v>
      </c>
      <c r="K40" s="7" t="s">
        <v>191</v>
      </c>
      <c r="L40" s="7">
        <v>4.085</v>
      </c>
      <c r="M40" s="7">
        <f t="shared" si="2"/>
        <v>44.422802278163012</v>
      </c>
      <c r="O40" s="7" t="s">
        <v>191</v>
      </c>
      <c r="P40" s="7">
        <v>4.55</v>
      </c>
      <c r="Q40" s="7">
        <f t="shared" si="4"/>
        <v>25.298108345691606</v>
      </c>
    </row>
    <row r="41" spans="3:17" x14ac:dyDescent="0.2">
      <c r="C41" s="7" t="s">
        <v>191</v>
      </c>
      <c r="D41" s="7">
        <v>2.0550000000000002</v>
      </c>
      <c r="E41" s="7">
        <f t="shared" si="0"/>
        <v>54.531831698236921</v>
      </c>
      <c r="G41" s="7" t="s">
        <v>191</v>
      </c>
      <c r="H41" s="7">
        <v>9.9849999999999994</v>
      </c>
      <c r="I41" s="7">
        <f t="shared" si="1"/>
        <v>261.54892155102971</v>
      </c>
      <c r="K41" s="7" t="s">
        <v>191</v>
      </c>
      <c r="L41" s="7">
        <v>68.391999999999996</v>
      </c>
      <c r="M41" s="7">
        <f t="shared" si="2"/>
        <v>743.73666913295585</v>
      </c>
      <c r="O41" s="7" t="s">
        <v>191</v>
      </c>
      <c r="P41" s="7">
        <v>3.4119999999999999</v>
      </c>
      <c r="Q41" s="7">
        <f t="shared" si="4"/>
        <v>18.970801247362584</v>
      </c>
    </row>
    <row r="42" spans="3:17" x14ac:dyDescent="0.2">
      <c r="C42" s="7" t="s">
        <v>191</v>
      </c>
      <c r="D42" s="7">
        <v>1.6839999999999999</v>
      </c>
      <c r="E42" s="7">
        <f t="shared" si="0"/>
        <v>44.686912204297307</v>
      </c>
      <c r="G42" s="7" t="s">
        <v>191</v>
      </c>
      <c r="H42" s="7">
        <v>0.8</v>
      </c>
      <c r="I42" s="7">
        <f t="shared" si="1"/>
        <v>20.955346744198675</v>
      </c>
      <c r="K42" s="7" t="s">
        <v>191</v>
      </c>
      <c r="L42" s="7">
        <v>3.0449999999999999</v>
      </c>
      <c r="M42" s="7">
        <f t="shared" si="2"/>
        <v>33.113202677357748</v>
      </c>
      <c r="O42" s="7" t="s">
        <v>191</v>
      </c>
      <c r="P42" s="7">
        <v>2.2749999999999999</v>
      </c>
      <c r="Q42" s="7">
        <f t="shared" si="4"/>
        <v>12.649054172845803</v>
      </c>
    </row>
    <row r="43" spans="3:17" x14ac:dyDescent="0.2">
      <c r="C43" s="7" t="s">
        <v>191</v>
      </c>
      <c r="D43" s="7">
        <v>4.0490000000000004</v>
      </c>
      <c r="E43" s="7">
        <f t="shared" si="0"/>
        <v>107.4449569567695</v>
      </c>
      <c r="G43" s="7" t="s">
        <v>191</v>
      </c>
      <c r="H43" s="7">
        <v>4.8109999999999999</v>
      </c>
      <c r="I43" s="7">
        <f t="shared" si="1"/>
        <v>126.02021648292477</v>
      </c>
      <c r="K43" s="7" t="s">
        <v>191</v>
      </c>
      <c r="L43" s="7">
        <v>5.6369999999999996</v>
      </c>
      <c r="M43" s="7">
        <f t="shared" si="2"/>
        <v>61.300204759364732</v>
      </c>
      <c r="O43" s="7" t="s">
        <v>191</v>
      </c>
      <c r="P43" s="7">
        <v>6.4349999999999996</v>
      </c>
      <c r="Q43" s="7">
        <f t="shared" si="4"/>
        <v>35.778753231763837</v>
      </c>
    </row>
    <row r="44" spans="3:17" x14ac:dyDescent="0.2">
      <c r="C44" s="7" t="s">
        <v>191</v>
      </c>
      <c r="D44" s="7">
        <v>1.4019999999999999</v>
      </c>
      <c r="E44" s="7">
        <f t="shared" si="0"/>
        <v>37.203711942057502</v>
      </c>
      <c r="G44" s="7" t="s">
        <v>191</v>
      </c>
      <c r="H44" s="7">
        <v>4.8239999999999998</v>
      </c>
      <c r="I44" s="7">
        <f t="shared" si="1"/>
        <v>126.360740867518</v>
      </c>
      <c r="K44" s="7" t="s">
        <v>191</v>
      </c>
      <c r="L44" s="7">
        <v>3.0830000000000002</v>
      </c>
      <c r="M44" s="7">
        <f t="shared" si="2"/>
        <v>33.526438047387167</v>
      </c>
      <c r="O44" s="7" t="s">
        <v>191</v>
      </c>
      <c r="P44" s="7">
        <v>2.2749999999999999</v>
      </c>
      <c r="Q44" s="7">
        <f t="shared" si="4"/>
        <v>12.649054172845803</v>
      </c>
    </row>
    <row r="45" spans="3:17" x14ac:dyDescent="0.2">
      <c r="C45" s="7" t="s">
        <v>191</v>
      </c>
      <c r="D45" s="7">
        <v>1.0760000000000001</v>
      </c>
      <c r="E45" s="7">
        <f t="shared" si="0"/>
        <v>28.55292014953914</v>
      </c>
      <c r="G45" s="7" t="s">
        <v>191</v>
      </c>
      <c r="H45" s="7">
        <v>1.704</v>
      </c>
      <c r="I45" s="7">
        <f t="shared" si="1"/>
        <v>44.634888565143171</v>
      </c>
      <c r="K45" s="7" t="s">
        <v>191</v>
      </c>
      <c r="L45" s="7">
        <v>1.9259999999999999</v>
      </c>
      <c r="M45" s="7">
        <f t="shared" si="2"/>
        <v>20.944508491491302</v>
      </c>
      <c r="O45" s="7" t="s">
        <v>191</v>
      </c>
      <c r="P45" s="7">
        <v>59.756999999999998</v>
      </c>
      <c r="Q45" s="7">
        <f t="shared" si="4"/>
        <v>332.25034294802049</v>
      </c>
    </row>
    <row r="46" spans="3:17" x14ac:dyDescent="0.2">
      <c r="C46" s="7" t="s">
        <v>191</v>
      </c>
      <c r="D46" s="7">
        <v>2.2690000000000001</v>
      </c>
      <c r="E46" s="7">
        <f t="shared" si="0"/>
        <v>60.210572322773515</v>
      </c>
      <c r="G46" s="7" t="s">
        <v>191</v>
      </c>
      <c r="H46" s="7">
        <v>1.9650000000000001</v>
      </c>
      <c r="I46" s="7">
        <f t="shared" si="1"/>
        <v>51.471570440438001</v>
      </c>
      <c r="K46" s="7" t="s">
        <v>191</v>
      </c>
      <c r="L46" s="7">
        <v>1.9259999999999999</v>
      </c>
      <c r="M46" s="7">
        <f t="shared" si="2"/>
        <v>20.944508491491302</v>
      </c>
      <c r="O46" s="7" t="s">
        <v>191</v>
      </c>
      <c r="P46" s="7">
        <v>7.9619999999999997</v>
      </c>
      <c r="Q46" s="7">
        <f t="shared" si="4"/>
        <v>44.26890959305419</v>
      </c>
    </row>
    <row r="47" spans="3:17" x14ac:dyDescent="0.2">
      <c r="C47" s="7" t="s">
        <v>191</v>
      </c>
      <c r="D47" s="7">
        <v>1.2949999999999999</v>
      </c>
      <c r="E47" s="7">
        <f t="shared" si="0"/>
        <v>34.364341629789202</v>
      </c>
      <c r="G47" s="7" t="s">
        <v>191</v>
      </c>
      <c r="H47" s="7">
        <v>8.6479999999999997</v>
      </c>
      <c r="I47" s="7">
        <f t="shared" si="1"/>
        <v>226.52729830478765</v>
      </c>
      <c r="K47" s="7" t="s">
        <v>191</v>
      </c>
      <c r="L47" s="7">
        <v>11.944000000000001</v>
      </c>
      <c r="M47" s="7">
        <f t="shared" si="2"/>
        <v>129.88640156924825</v>
      </c>
      <c r="O47" s="7" t="s">
        <v>191</v>
      </c>
      <c r="P47" s="7">
        <v>41.744</v>
      </c>
      <c r="Q47" s="7">
        <f t="shared" si="4"/>
        <v>232.09763401814291</v>
      </c>
    </row>
    <row r="48" spans="3:17" x14ac:dyDescent="0.2">
      <c r="C48" s="7" t="s">
        <v>191</v>
      </c>
      <c r="D48" s="7">
        <v>1.9830000000000001</v>
      </c>
      <c r="E48" s="7">
        <f t="shared" si="0"/>
        <v>52.621227375962931</v>
      </c>
      <c r="G48" s="7" t="s">
        <v>191</v>
      </c>
      <c r="H48" s="7">
        <v>4.6719999999999997</v>
      </c>
      <c r="I48" s="7">
        <f t="shared" si="1"/>
        <v>122.37922498612024</v>
      </c>
      <c r="K48" s="7" t="s">
        <v>191</v>
      </c>
      <c r="L48" s="7">
        <v>20.338000000000001</v>
      </c>
      <c r="M48" s="7">
        <f t="shared" si="2"/>
        <v>221.16791988574772</v>
      </c>
      <c r="O48" s="7" t="s">
        <v>191</v>
      </c>
      <c r="P48" s="7">
        <v>4.101</v>
      </c>
      <c r="Q48" s="7">
        <f t="shared" si="4"/>
        <v>22.801657653995886</v>
      </c>
    </row>
    <row r="49" spans="3:17" x14ac:dyDescent="0.2">
      <c r="C49" s="7" t="s">
        <v>191</v>
      </c>
      <c r="D49" s="7">
        <v>1.613</v>
      </c>
      <c r="E49" s="7">
        <f t="shared" si="0"/>
        <v>42.802844053166012</v>
      </c>
      <c r="G49" s="7" t="s">
        <v>191</v>
      </c>
      <c r="H49" s="7">
        <v>6.7229999999999999</v>
      </c>
      <c r="I49" s="7">
        <f t="shared" si="1"/>
        <v>176.10349520155958</v>
      </c>
      <c r="K49" s="7" t="s">
        <v>191</v>
      </c>
      <c r="L49" s="7">
        <v>2.0430000000000001</v>
      </c>
      <c r="M49" s="7">
        <f t="shared" si="2"/>
        <v>22.2168384465819</v>
      </c>
      <c r="O49" s="7" t="s">
        <v>191</v>
      </c>
      <c r="P49" s="7">
        <v>3.4119999999999999</v>
      </c>
      <c r="Q49" s="7">
        <f t="shared" si="4"/>
        <v>18.970801247362584</v>
      </c>
    </row>
    <row r="50" spans="3:17" x14ac:dyDescent="0.2">
      <c r="C50" s="7" t="s">
        <v>191</v>
      </c>
      <c r="D50" s="7">
        <v>2.2690000000000001</v>
      </c>
      <c r="E50" s="7">
        <f t="shared" si="0"/>
        <v>60.210572322773515</v>
      </c>
      <c r="G50" s="7" t="s">
        <v>191</v>
      </c>
      <c r="H50" s="7">
        <v>4.5289999999999999</v>
      </c>
      <c r="I50" s="7">
        <f t="shared" si="1"/>
        <v>118.63345675559474</v>
      </c>
      <c r="K50" s="7" t="s">
        <v>191</v>
      </c>
      <c r="L50" s="7">
        <v>3.97</v>
      </c>
      <c r="M50" s="7">
        <f t="shared" si="2"/>
        <v>43.172221553073975</v>
      </c>
      <c r="O50" s="7" t="s">
        <v>191</v>
      </c>
      <c r="P50" s="7">
        <v>10.487</v>
      </c>
      <c r="Q50" s="7">
        <f t="shared" si="4"/>
        <v>58.307969718959974</v>
      </c>
    </row>
    <row r="51" spans="3:17" x14ac:dyDescent="0.2">
      <c r="C51" s="7" t="s">
        <v>191</v>
      </c>
      <c r="D51" s="7">
        <v>4.0810000000000004</v>
      </c>
      <c r="E51" s="7">
        <f t="shared" si="0"/>
        <v>108.29411443333572</v>
      </c>
      <c r="G51" s="7" t="s">
        <v>191</v>
      </c>
      <c r="H51" s="7">
        <v>6.87</v>
      </c>
      <c r="I51" s="7">
        <f t="shared" si="1"/>
        <v>179.95404016580611</v>
      </c>
      <c r="K51" s="7" t="s">
        <v>191</v>
      </c>
      <c r="L51" s="7">
        <v>1.077</v>
      </c>
      <c r="M51" s="7">
        <f t="shared" si="2"/>
        <v>11.711960355833922</v>
      </c>
      <c r="O51" s="7" t="s">
        <v>191</v>
      </c>
      <c r="P51" s="7">
        <v>4.101</v>
      </c>
      <c r="Q51" s="7">
        <f t="shared" si="4"/>
        <v>22.801657653995886</v>
      </c>
    </row>
    <row r="52" spans="3:17" x14ac:dyDescent="0.2">
      <c r="C52" s="7" t="s">
        <v>191</v>
      </c>
      <c r="D52" s="7">
        <v>1.0760000000000001</v>
      </c>
      <c r="E52" s="7">
        <f t="shared" si="0"/>
        <v>28.55292014953914</v>
      </c>
      <c r="G52" s="7" t="s">
        <v>191</v>
      </c>
      <c r="H52" s="7">
        <v>3.488</v>
      </c>
      <c r="I52" s="7">
        <f t="shared" si="1"/>
        <v>91.365311804706224</v>
      </c>
      <c r="K52" s="7" t="s">
        <v>191</v>
      </c>
      <c r="L52" s="7">
        <v>2.153</v>
      </c>
      <c r="M52" s="7">
        <f t="shared" si="2"/>
        <v>23.41304609666707</v>
      </c>
      <c r="O52" s="7" t="s">
        <v>191</v>
      </c>
      <c r="P52" s="7">
        <v>10.984</v>
      </c>
      <c r="Q52" s="7">
        <f t="shared" si="4"/>
        <v>61.07130155364321</v>
      </c>
    </row>
    <row r="53" spans="3:17" x14ac:dyDescent="0.2">
      <c r="C53" s="7" t="s">
        <v>191</v>
      </c>
      <c r="D53" s="7">
        <v>1.4430000000000001</v>
      </c>
      <c r="E53" s="7">
        <f t="shared" si="0"/>
        <v>38.291694958907968</v>
      </c>
      <c r="G53" s="7" t="s">
        <v>191</v>
      </c>
      <c r="H53" s="7">
        <v>0.84899999999999998</v>
      </c>
      <c r="I53" s="7">
        <f t="shared" si="1"/>
        <v>22.238861732280839</v>
      </c>
      <c r="K53" s="7" t="s">
        <v>191</v>
      </c>
      <c r="L53" s="7">
        <v>2.4550000000000001</v>
      </c>
      <c r="M53" s="7">
        <f t="shared" si="2"/>
        <v>26.697179826900907</v>
      </c>
      <c r="O53" s="7" t="s">
        <v>191</v>
      </c>
      <c r="P53" s="7">
        <v>7.9619999999999997</v>
      </c>
      <c r="Q53" s="7">
        <f t="shared" si="4"/>
        <v>44.26890959305419</v>
      </c>
    </row>
    <row r="54" spans="3:17" x14ac:dyDescent="0.2">
      <c r="C54" s="7" t="s">
        <v>191</v>
      </c>
      <c r="D54" s="7">
        <v>6.2640000000000002</v>
      </c>
      <c r="E54" s="7">
        <f t="shared" si="0"/>
        <v>166.22257603783751</v>
      </c>
      <c r="G54" s="7" t="s">
        <v>191</v>
      </c>
      <c r="H54" s="7">
        <v>4.37</v>
      </c>
      <c r="I54" s="7">
        <f t="shared" si="1"/>
        <v>114.46858159018525</v>
      </c>
      <c r="K54" s="7" t="s">
        <v>191</v>
      </c>
      <c r="L54" s="7">
        <v>0.48099999999999998</v>
      </c>
      <c r="M54" s="7">
        <f t="shared" si="2"/>
        <v>5.2306898153724388</v>
      </c>
      <c r="O54" s="7" t="s">
        <v>191</v>
      </c>
      <c r="P54" s="7">
        <v>44.795999999999999</v>
      </c>
      <c r="Q54" s="7">
        <f t="shared" si="4"/>
        <v>249.06682669309913</v>
      </c>
    </row>
    <row r="55" spans="3:17" x14ac:dyDescent="0.2">
      <c r="C55" s="7" t="s">
        <v>191</v>
      </c>
      <c r="D55" s="7">
        <v>2.2690000000000001</v>
      </c>
      <c r="E55" s="7">
        <f t="shared" si="0"/>
        <v>60.210572322773515</v>
      </c>
      <c r="G55" s="7" t="s">
        <v>191</v>
      </c>
      <c r="H55" s="7">
        <v>0.86099999999999999</v>
      </c>
      <c r="I55" s="7">
        <f t="shared" si="1"/>
        <v>22.553191933443824</v>
      </c>
      <c r="K55" s="7" t="s">
        <v>191</v>
      </c>
      <c r="L55" s="7">
        <v>1.5229999999999999</v>
      </c>
      <c r="M55" s="7">
        <f t="shared" si="2"/>
        <v>16.562038646179257</v>
      </c>
      <c r="O55" s="7" t="s">
        <v>191</v>
      </c>
      <c r="P55" s="7">
        <v>74.358999999999995</v>
      </c>
      <c r="Q55" s="7">
        <f t="shared" si="4"/>
        <v>413.43781065434769</v>
      </c>
    </row>
    <row r="56" spans="3:17" x14ac:dyDescent="0.2">
      <c r="C56" s="7" t="s">
        <v>191</v>
      </c>
      <c r="D56" s="7">
        <v>3.2709999999999999</v>
      </c>
      <c r="E56" s="7">
        <f t="shared" si="0"/>
        <v>86.799815807753262</v>
      </c>
      <c r="G56" s="7" t="s">
        <v>191</v>
      </c>
      <c r="H56" s="7">
        <v>3.028</v>
      </c>
      <c r="I56" s="7">
        <f t="shared" si="1"/>
        <v>79.315987426791978</v>
      </c>
      <c r="K56" s="7" t="s">
        <v>191</v>
      </c>
      <c r="L56" s="7">
        <v>1.444</v>
      </c>
      <c r="M56" s="7">
        <f t="shared" si="2"/>
        <v>15.702944061118091</v>
      </c>
      <c r="O56" s="7" t="s">
        <v>191</v>
      </c>
      <c r="P56" s="7">
        <v>4.6900000000000004</v>
      </c>
      <c r="Q56" s="7">
        <f t="shared" si="4"/>
        <v>26.076511679405197</v>
      </c>
    </row>
    <row r="57" spans="3:17" x14ac:dyDescent="0.2">
      <c r="C57" s="7" t="s">
        <v>191</v>
      </c>
      <c r="D57" s="7">
        <v>2.4049999999999998</v>
      </c>
      <c r="E57" s="7">
        <f t="shared" si="0"/>
        <v>63.819491598179944</v>
      </c>
      <c r="G57" s="7" t="s">
        <v>191</v>
      </c>
      <c r="H57" s="7">
        <v>2.609</v>
      </c>
      <c r="I57" s="7">
        <f t="shared" si="1"/>
        <v>68.340624569517928</v>
      </c>
      <c r="K57" s="7" t="s">
        <v>191</v>
      </c>
      <c r="L57" s="7">
        <v>3.8820000000000001</v>
      </c>
      <c r="M57" s="7">
        <f t="shared" si="2"/>
        <v>42.215255433005836</v>
      </c>
      <c r="O57" s="7" t="s">
        <v>191</v>
      </c>
      <c r="P57" s="7">
        <v>109.346</v>
      </c>
      <c r="Q57" s="7">
        <f t="shared" si="4"/>
        <v>607.96636377318555</v>
      </c>
    </row>
    <row r="58" spans="3:17" x14ac:dyDescent="0.2">
      <c r="C58" s="7" t="s">
        <v>191</v>
      </c>
      <c r="D58" s="7">
        <v>3.08</v>
      </c>
      <c r="E58" s="7">
        <f t="shared" si="0"/>
        <v>81.731407119498641</v>
      </c>
      <c r="G58" s="7" t="s">
        <v>191</v>
      </c>
      <c r="H58" s="7">
        <v>2.79</v>
      </c>
      <c r="I58" s="7">
        <f t="shared" si="1"/>
        <v>73.081771770392876</v>
      </c>
      <c r="K58" s="7" t="s">
        <v>191</v>
      </c>
      <c r="L58" s="7">
        <v>1.077</v>
      </c>
      <c r="M58" s="7">
        <f t="shared" si="2"/>
        <v>11.711960355833922</v>
      </c>
      <c r="O58" s="7" t="s">
        <v>191</v>
      </c>
      <c r="P58" s="7">
        <v>3.597</v>
      </c>
      <c r="Q58" s="7">
        <f t="shared" si="4"/>
        <v>19.999405652626969</v>
      </c>
    </row>
    <row r="59" spans="3:17" x14ac:dyDescent="0.2">
      <c r="C59" s="7" t="s">
        <v>191</v>
      </c>
      <c r="D59" s="7">
        <v>1.6839999999999999</v>
      </c>
      <c r="E59" s="7">
        <f t="shared" si="0"/>
        <v>44.686912204297307</v>
      </c>
      <c r="G59" s="7" t="s">
        <v>191</v>
      </c>
      <c r="H59" s="7">
        <v>3.419</v>
      </c>
      <c r="I59" s="7">
        <f t="shared" si="1"/>
        <v>89.557913148019082</v>
      </c>
      <c r="K59" s="7" t="s">
        <v>191</v>
      </c>
      <c r="L59" s="7">
        <v>2.407</v>
      </c>
      <c r="M59" s="7">
        <f t="shared" si="2"/>
        <v>26.175198306863738</v>
      </c>
      <c r="O59" s="7" t="s">
        <v>191</v>
      </c>
      <c r="P59" s="7">
        <v>2.2749999999999999</v>
      </c>
      <c r="Q59" s="7">
        <f t="shared" si="4"/>
        <v>12.649054172845803</v>
      </c>
    </row>
    <row r="60" spans="3:17" x14ac:dyDescent="0.2">
      <c r="C60" s="7" t="s">
        <v>191</v>
      </c>
      <c r="D60" s="7">
        <v>3.8029999999999999</v>
      </c>
      <c r="E60" s="7">
        <f t="shared" si="0"/>
        <v>100.91705885566667</v>
      </c>
      <c r="G60" s="7" t="s">
        <v>191</v>
      </c>
      <c r="H60" s="7">
        <v>1.415</v>
      </c>
      <c r="I60" s="7">
        <f t="shared" si="1"/>
        <v>37.064769553801405</v>
      </c>
      <c r="K60" s="7" t="s">
        <v>191</v>
      </c>
      <c r="L60" s="7">
        <v>4.6740000000000004</v>
      </c>
      <c r="M60" s="7">
        <f t="shared" si="2"/>
        <v>50.827950513619079</v>
      </c>
      <c r="O60" s="7" t="s">
        <v>191</v>
      </c>
      <c r="P60" s="7">
        <v>4.101</v>
      </c>
      <c r="Q60" s="7">
        <f t="shared" si="4"/>
        <v>22.801657653995886</v>
      </c>
    </row>
    <row r="61" spans="3:17" x14ac:dyDescent="0.2">
      <c r="C61" s="7" t="s">
        <v>191</v>
      </c>
      <c r="D61" s="7">
        <v>2.4529999999999998</v>
      </c>
      <c r="E61" s="7">
        <f t="shared" si="0"/>
        <v>65.093227813029273</v>
      </c>
      <c r="G61" s="7" t="s">
        <v>191</v>
      </c>
      <c r="H61" s="7">
        <v>6.3659999999999997</v>
      </c>
      <c r="I61" s="7">
        <f t="shared" si="1"/>
        <v>166.75217171696093</v>
      </c>
      <c r="K61" s="7" t="s">
        <v>191</v>
      </c>
      <c r="L61" s="7">
        <v>5.49</v>
      </c>
      <c r="M61" s="7">
        <f t="shared" si="2"/>
        <v>59.701636354250908</v>
      </c>
      <c r="O61" s="7" t="s">
        <v>191</v>
      </c>
      <c r="P61" s="7">
        <v>2.2749999999999999</v>
      </c>
      <c r="Q61" s="7">
        <f t="shared" si="4"/>
        <v>12.649054172845803</v>
      </c>
    </row>
    <row r="62" spans="3:17" x14ac:dyDescent="0.2">
      <c r="C62" s="7" t="s">
        <v>191</v>
      </c>
      <c r="D62" s="7">
        <v>4.3550000000000004</v>
      </c>
      <c r="E62" s="7">
        <f t="shared" si="0"/>
        <v>115.56502532643398</v>
      </c>
      <c r="G62" s="7" t="s">
        <v>191</v>
      </c>
      <c r="H62" s="7">
        <v>4.1630000000000003</v>
      </c>
      <c r="I62" s="7">
        <f t="shared" si="1"/>
        <v>109.04638562012386</v>
      </c>
      <c r="K62" s="7" t="s">
        <v>191</v>
      </c>
      <c r="L62" s="7">
        <v>15.507999999999999</v>
      </c>
      <c r="M62" s="7">
        <f t="shared" si="2"/>
        <v>168.64352943200785</v>
      </c>
      <c r="O62" s="7" t="s">
        <v>191</v>
      </c>
      <c r="P62" s="7">
        <v>4.55</v>
      </c>
      <c r="Q62" s="7">
        <f t="shared" si="4"/>
        <v>25.298108345691606</v>
      </c>
    </row>
    <row r="63" spans="3:17" x14ac:dyDescent="0.2">
      <c r="C63" s="7" t="s">
        <v>191</v>
      </c>
      <c r="D63" s="7">
        <v>3.9660000000000002</v>
      </c>
      <c r="E63" s="7">
        <f t="shared" si="0"/>
        <v>105.24245475192586</v>
      </c>
      <c r="G63" s="7" t="s">
        <v>191</v>
      </c>
      <c r="H63" s="7">
        <v>9.8070000000000004</v>
      </c>
      <c r="I63" s="7">
        <f t="shared" si="1"/>
        <v>256.88635690044549</v>
      </c>
      <c r="K63" s="7" t="s">
        <v>191</v>
      </c>
      <c r="L63" s="7">
        <v>1.736</v>
      </c>
      <c r="M63" s="7">
        <f t="shared" si="2"/>
        <v>18.878331641344186</v>
      </c>
      <c r="O63" s="7" t="s">
        <v>194</v>
      </c>
      <c r="P63" s="7">
        <v>2.2749999999999999</v>
      </c>
      <c r="Q63" s="7">
        <f t="shared" si="4"/>
        <v>12.649054172845803</v>
      </c>
    </row>
    <row r="64" spans="3:17" x14ac:dyDescent="0.2">
      <c r="C64" s="7" t="s">
        <v>191</v>
      </c>
      <c r="D64" s="7">
        <v>2.8050000000000002</v>
      </c>
      <c r="E64" s="7">
        <f t="shared" si="0"/>
        <v>74.4339600552577</v>
      </c>
      <c r="G64" s="7" t="s">
        <v>191</v>
      </c>
      <c r="H64" s="7">
        <v>5.3479999999999999</v>
      </c>
      <c r="I64" s="7">
        <f t="shared" si="1"/>
        <v>140.08649298496815</v>
      </c>
      <c r="K64" s="7" t="s">
        <v>191</v>
      </c>
      <c r="L64" s="7">
        <v>3.23</v>
      </c>
      <c r="M64" s="7">
        <f t="shared" si="2"/>
        <v>35.12500645250099</v>
      </c>
      <c r="O64" s="7" t="s">
        <v>194</v>
      </c>
      <c r="P64" s="7">
        <v>2.5430000000000001</v>
      </c>
      <c r="Q64" s="7">
        <f t="shared" si="4"/>
        <v>14.139140554526101</v>
      </c>
    </row>
    <row r="65" spans="3:17" x14ac:dyDescent="0.2">
      <c r="C65" s="7" t="s">
        <v>191</v>
      </c>
      <c r="D65" s="7">
        <v>1.2030000000000001</v>
      </c>
      <c r="E65" s="7">
        <f t="shared" si="0"/>
        <v>31.923013884661323</v>
      </c>
      <c r="G65" s="7" t="s">
        <v>191</v>
      </c>
      <c r="H65" s="7">
        <v>4.6079999999999997</v>
      </c>
      <c r="I65" s="7">
        <f t="shared" si="1"/>
        <v>120.70279724658435</v>
      </c>
      <c r="K65" s="7" t="s">
        <v>191</v>
      </c>
      <c r="L65" s="7">
        <v>2.407</v>
      </c>
      <c r="M65" s="7">
        <f t="shared" si="2"/>
        <v>26.175198306863738</v>
      </c>
      <c r="O65" s="7" t="s">
        <v>194</v>
      </c>
      <c r="P65" s="7">
        <v>13.916</v>
      </c>
      <c r="Q65" s="7">
        <f t="shared" si="4"/>
        <v>77.373291371130634</v>
      </c>
    </row>
    <row r="66" spans="3:17" x14ac:dyDescent="0.2">
      <c r="C66" s="7" t="s">
        <v>191</v>
      </c>
      <c r="D66" s="7">
        <v>7.83</v>
      </c>
      <c r="E66" s="7">
        <f t="shared" si="0"/>
        <v>207.77822004729688</v>
      </c>
      <c r="G66" s="7" t="s">
        <v>191</v>
      </c>
      <c r="H66" s="7">
        <v>2.2679999999999998</v>
      </c>
      <c r="I66" s="7">
        <f t="shared" si="1"/>
        <v>59.40840801980324</v>
      </c>
      <c r="K66" s="7" t="s">
        <v>191</v>
      </c>
      <c r="L66" s="7">
        <v>2.153</v>
      </c>
      <c r="M66" s="7">
        <f t="shared" si="2"/>
        <v>23.41304609666707</v>
      </c>
      <c r="O66" s="7" t="s">
        <v>194</v>
      </c>
      <c r="P66" s="7">
        <v>8.202</v>
      </c>
      <c r="Q66" s="7">
        <f t="shared" si="4"/>
        <v>45.603315307991771</v>
      </c>
    </row>
    <row r="67" spans="3:17" x14ac:dyDescent="0.2">
      <c r="C67" s="7" t="s">
        <v>191</v>
      </c>
      <c r="D67" s="7">
        <v>1.54</v>
      </c>
      <c r="E67" s="7">
        <f t="shared" si="0"/>
        <v>40.865703559749321</v>
      </c>
      <c r="G67" s="7" t="s">
        <v>191</v>
      </c>
      <c r="H67" s="7">
        <v>3.06</v>
      </c>
      <c r="I67" s="7">
        <f t="shared" si="1"/>
        <v>80.154201296559918</v>
      </c>
      <c r="K67" s="7" t="s">
        <v>191</v>
      </c>
      <c r="L67" s="7">
        <v>20.228000000000002</v>
      </c>
      <c r="M67" s="7">
        <f t="shared" si="2"/>
        <v>219.97171223566258</v>
      </c>
      <c r="O67" s="7" t="s">
        <v>194</v>
      </c>
      <c r="P67" s="7">
        <v>9.6519999999999992</v>
      </c>
      <c r="Q67" s="7">
        <f t="shared" si="4"/>
        <v>53.66534983573964</v>
      </c>
    </row>
    <row r="68" spans="3:17" x14ac:dyDescent="0.2">
      <c r="C68" s="7" t="s">
        <v>191</v>
      </c>
      <c r="D68" s="7">
        <v>1.7010000000000001</v>
      </c>
      <c r="E68" s="7">
        <f t="shared" si="0"/>
        <v>45.138027113723119</v>
      </c>
      <c r="G68" s="7" t="s">
        <v>191</v>
      </c>
      <c r="H68" s="7">
        <v>10.893000000000001</v>
      </c>
      <c r="I68" s="7">
        <f t="shared" si="1"/>
        <v>285.33324010569521</v>
      </c>
      <c r="K68" s="7" t="s">
        <v>191</v>
      </c>
      <c r="L68" s="7">
        <v>40.067</v>
      </c>
      <c r="M68" s="7">
        <f t="shared" si="2"/>
        <v>435.71319923602391</v>
      </c>
      <c r="O68" s="7" t="s">
        <v>194</v>
      </c>
      <c r="P68" s="7">
        <v>3.4119999999999999</v>
      </c>
      <c r="Q68" s="7">
        <f t="shared" si="4"/>
        <v>18.970801247362584</v>
      </c>
    </row>
    <row r="69" spans="3:17" x14ac:dyDescent="0.2">
      <c r="C69" s="7" t="s">
        <v>191</v>
      </c>
      <c r="D69" s="7">
        <v>6.6230000000000002</v>
      </c>
      <c r="E69" s="7">
        <f t="shared" ref="E69:E132" si="5">D69/$E$3*(100)</f>
        <v>175.74906147806479</v>
      </c>
      <c r="G69" s="7" t="s">
        <v>191</v>
      </c>
      <c r="H69" s="7">
        <v>5.8849999999999998</v>
      </c>
      <c r="I69" s="7">
        <f t="shared" ref="I69:I132" si="6">H69/$H$3*100</f>
        <v>154.15276948701148</v>
      </c>
      <c r="K69" s="7" t="s">
        <v>191</v>
      </c>
      <c r="L69" s="7">
        <v>45.597999999999999</v>
      </c>
      <c r="M69" s="7">
        <f t="shared" ref="M69:M132" si="7">L69/$M$3*(100)</f>
        <v>495.86069480530659</v>
      </c>
      <c r="O69" s="7" t="s">
        <v>194</v>
      </c>
      <c r="P69" s="7">
        <v>4.6900000000000004</v>
      </c>
      <c r="Q69" s="7">
        <f t="shared" ref="Q69:Q100" si="8">P69/$Q$3*100</f>
        <v>26.076511679405197</v>
      </c>
    </row>
    <row r="70" spans="3:17" x14ac:dyDescent="0.2">
      <c r="C70" s="7" t="s">
        <v>191</v>
      </c>
      <c r="D70" s="7">
        <v>24.385000000000002</v>
      </c>
      <c r="E70" s="7">
        <f t="shared" si="5"/>
        <v>647.08453331460214</v>
      </c>
      <c r="G70" s="7" t="s">
        <v>191</v>
      </c>
      <c r="H70" s="7">
        <v>5.3689999999999998</v>
      </c>
      <c r="I70" s="7">
        <f t="shared" si="6"/>
        <v>140.63657083700335</v>
      </c>
      <c r="K70" s="7" t="s">
        <v>191</v>
      </c>
      <c r="L70" s="7">
        <v>2.8889999999999998</v>
      </c>
      <c r="M70" s="7">
        <f t="shared" si="7"/>
        <v>31.416762737236954</v>
      </c>
      <c r="O70" s="7" t="s">
        <v>194</v>
      </c>
      <c r="P70" s="7">
        <v>23.45</v>
      </c>
      <c r="Q70" s="7">
        <f t="shared" si="8"/>
        <v>130.38255839702597</v>
      </c>
    </row>
    <row r="71" spans="3:17" x14ac:dyDescent="0.2">
      <c r="C71" s="7" t="s">
        <v>191</v>
      </c>
      <c r="D71" s="7">
        <v>6.6040000000000001</v>
      </c>
      <c r="E71" s="7">
        <f t="shared" si="5"/>
        <v>175.2448742263536</v>
      </c>
      <c r="G71" s="7" t="s">
        <v>191</v>
      </c>
      <c r="H71" s="7">
        <v>2.3029999999999999</v>
      </c>
      <c r="I71" s="7">
        <f t="shared" si="6"/>
        <v>60.325204439861935</v>
      </c>
      <c r="K71" s="7" t="s">
        <v>191</v>
      </c>
      <c r="L71" s="7">
        <v>13.503</v>
      </c>
      <c r="M71" s="7">
        <f t="shared" si="7"/>
        <v>146.83992635545536</v>
      </c>
      <c r="O71" s="7" t="s">
        <v>194</v>
      </c>
      <c r="P71" s="7">
        <v>3.2170000000000001</v>
      </c>
      <c r="Q71" s="7">
        <f t="shared" si="8"/>
        <v>17.886596603975804</v>
      </c>
    </row>
    <row r="72" spans="3:17" x14ac:dyDescent="0.2">
      <c r="C72" s="7" t="s">
        <v>191</v>
      </c>
      <c r="D72" s="7">
        <v>1.9390000000000001</v>
      </c>
      <c r="E72" s="7">
        <f t="shared" si="5"/>
        <v>51.453635845684374</v>
      </c>
      <c r="G72" s="7" t="s">
        <v>191</v>
      </c>
      <c r="H72" s="7">
        <v>1.75</v>
      </c>
      <c r="I72" s="7">
        <f t="shared" si="6"/>
        <v>45.839821002934599</v>
      </c>
      <c r="K72" s="7" t="s">
        <v>191</v>
      </c>
      <c r="L72" s="7">
        <v>21.378</v>
      </c>
      <c r="M72" s="7">
        <f t="shared" si="7"/>
        <v>232.47751948655301</v>
      </c>
      <c r="O72" s="7" t="s">
        <v>194</v>
      </c>
      <c r="P72" s="7">
        <v>48.878</v>
      </c>
      <c r="Q72" s="7">
        <f t="shared" si="8"/>
        <v>271.76284389466247</v>
      </c>
    </row>
    <row r="73" spans="3:17" x14ac:dyDescent="0.2">
      <c r="C73" s="7" t="s">
        <v>191</v>
      </c>
      <c r="D73" s="7">
        <v>3.8650000000000002</v>
      </c>
      <c r="E73" s="7">
        <f t="shared" si="5"/>
        <v>102.56230146651373</v>
      </c>
      <c r="G73" s="7" t="s">
        <v>191</v>
      </c>
      <c r="H73" s="7">
        <v>5.5350000000000001</v>
      </c>
      <c r="I73" s="7">
        <f t="shared" si="6"/>
        <v>144.98480528642457</v>
      </c>
      <c r="K73" s="7" t="s">
        <v>191</v>
      </c>
      <c r="L73" s="7">
        <v>14.106999999999999</v>
      </c>
      <c r="M73" s="7">
        <f t="shared" si="7"/>
        <v>153.40819381592306</v>
      </c>
      <c r="O73" s="7" t="s">
        <v>194</v>
      </c>
      <c r="P73" s="7">
        <v>28.798999999999999</v>
      </c>
      <c r="Q73" s="7">
        <f t="shared" si="8"/>
        <v>160.12312576869726</v>
      </c>
    </row>
    <row r="74" spans="3:17" x14ac:dyDescent="0.2">
      <c r="C74" s="7" t="s">
        <v>191</v>
      </c>
      <c r="D74" s="7">
        <v>1.4019999999999999</v>
      </c>
      <c r="E74" s="7">
        <f t="shared" si="5"/>
        <v>37.203711942057502</v>
      </c>
      <c r="G74" s="7" t="s">
        <v>191</v>
      </c>
      <c r="H74" s="7">
        <v>0.86099999999999999</v>
      </c>
      <c r="I74" s="7">
        <f t="shared" si="6"/>
        <v>22.553191933443824</v>
      </c>
      <c r="K74" s="7" t="s">
        <v>191</v>
      </c>
      <c r="L74" s="7">
        <v>9.2899999999999991</v>
      </c>
      <c r="M74" s="7">
        <f t="shared" si="7"/>
        <v>101.02517335719325</v>
      </c>
      <c r="O74" s="7" t="s">
        <v>194</v>
      </c>
      <c r="P74" s="7">
        <v>28.748999999999999</v>
      </c>
      <c r="Q74" s="7">
        <f t="shared" si="8"/>
        <v>159.84512457808526</v>
      </c>
    </row>
    <row r="75" spans="3:17" x14ac:dyDescent="0.2">
      <c r="C75" s="7" t="s">
        <v>191</v>
      </c>
      <c r="D75" s="7">
        <v>3.4009999999999998</v>
      </c>
      <c r="E75" s="7">
        <f t="shared" si="5"/>
        <v>90.249518056303529</v>
      </c>
      <c r="G75" s="7" t="s">
        <v>191</v>
      </c>
      <c r="H75" s="7">
        <v>2.9159999999999999</v>
      </c>
      <c r="I75" s="7">
        <f t="shared" si="6"/>
        <v>76.382238882604156</v>
      </c>
      <c r="K75" s="7" t="s">
        <v>191</v>
      </c>
      <c r="L75" s="7">
        <v>7.5209999999999999</v>
      </c>
      <c r="M75" s="7">
        <f t="shared" si="7"/>
        <v>81.787979420823504</v>
      </c>
      <c r="O75" s="7" t="s">
        <v>194</v>
      </c>
      <c r="P75" s="7">
        <v>6.8250000000000002</v>
      </c>
      <c r="Q75" s="7">
        <f t="shared" si="8"/>
        <v>37.947162518537411</v>
      </c>
    </row>
    <row r="76" spans="3:17" x14ac:dyDescent="0.2">
      <c r="C76" s="7" t="s">
        <v>191</v>
      </c>
      <c r="D76" s="7">
        <v>9.5069999999999997</v>
      </c>
      <c r="E76" s="7">
        <f t="shared" si="5"/>
        <v>252.27937905359533</v>
      </c>
      <c r="G76" s="7" t="s">
        <v>191</v>
      </c>
      <c r="H76" s="7">
        <v>1.53</v>
      </c>
      <c r="I76" s="7">
        <f t="shared" si="6"/>
        <v>40.077100648279959</v>
      </c>
      <c r="K76" s="7" t="s">
        <v>191</v>
      </c>
      <c r="L76" s="7">
        <v>5.8570000000000002</v>
      </c>
      <c r="M76" s="7">
        <f t="shared" si="7"/>
        <v>63.692620059535074</v>
      </c>
      <c r="O76" s="7" t="s">
        <v>194</v>
      </c>
      <c r="P76" s="7">
        <v>7.2830000000000004</v>
      </c>
      <c r="Q76" s="7">
        <f t="shared" si="8"/>
        <v>40.49365342454329</v>
      </c>
    </row>
    <row r="77" spans="3:17" x14ac:dyDescent="0.2">
      <c r="C77" s="7" t="s">
        <v>191</v>
      </c>
      <c r="D77" s="7">
        <v>2.9750000000000001</v>
      </c>
      <c r="E77" s="7">
        <f t="shared" si="5"/>
        <v>78.94510914951573</v>
      </c>
      <c r="G77" s="7" t="s">
        <v>191</v>
      </c>
      <c r="H77" s="7">
        <v>2.2370000000000001</v>
      </c>
      <c r="I77" s="7">
        <f t="shared" si="6"/>
        <v>58.596388333465541</v>
      </c>
      <c r="K77" s="7" t="s">
        <v>191</v>
      </c>
      <c r="L77" s="7">
        <v>5.6150000000000002</v>
      </c>
      <c r="M77" s="7">
        <f t="shared" si="7"/>
        <v>61.060963229347699</v>
      </c>
      <c r="O77" s="7" t="s">
        <v>194</v>
      </c>
      <c r="P77" s="7">
        <v>9.3759999999999994</v>
      </c>
      <c r="Q77" s="7">
        <f t="shared" si="8"/>
        <v>52.130783263561419</v>
      </c>
    </row>
    <row r="78" spans="3:17" x14ac:dyDescent="0.2">
      <c r="C78" s="7" t="s">
        <v>191</v>
      </c>
      <c r="D78" s="7">
        <v>1.613</v>
      </c>
      <c r="E78" s="7">
        <f t="shared" si="5"/>
        <v>42.802844053166012</v>
      </c>
      <c r="G78" s="7" t="s">
        <v>191</v>
      </c>
      <c r="H78" s="7">
        <v>1.839</v>
      </c>
      <c r="I78" s="7">
        <f t="shared" si="6"/>
        <v>48.1711033282267</v>
      </c>
      <c r="K78" s="7" t="s">
        <v>191</v>
      </c>
      <c r="L78" s="7">
        <v>3.37</v>
      </c>
      <c r="M78" s="7">
        <f t="shared" si="7"/>
        <v>36.647452552609394</v>
      </c>
      <c r="O78" s="7" t="s">
        <v>194</v>
      </c>
      <c r="P78" s="7">
        <v>50.933</v>
      </c>
      <c r="Q78" s="7">
        <f t="shared" si="8"/>
        <v>283.18869282881553</v>
      </c>
    </row>
    <row r="79" spans="3:17" x14ac:dyDescent="0.2">
      <c r="C79" s="7" t="s">
        <v>191</v>
      </c>
      <c r="D79" s="7">
        <v>7.3150000000000004</v>
      </c>
      <c r="E79" s="7">
        <f t="shared" si="5"/>
        <v>194.1120919088093</v>
      </c>
      <c r="G79" s="7" t="s">
        <v>191</v>
      </c>
      <c r="H79" s="7">
        <v>1.5820000000000001</v>
      </c>
      <c r="I79" s="7">
        <f t="shared" si="6"/>
        <v>41.439198186652874</v>
      </c>
      <c r="K79" s="7" t="s">
        <v>191</v>
      </c>
      <c r="L79" s="7">
        <v>3.8820000000000001</v>
      </c>
      <c r="M79" s="7">
        <f t="shared" si="7"/>
        <v>42.215255433005836</v>
      </c>
      <c r="O79" s="7" t="s">
        <v>194</v>
      </c>
      <c r="P79" s="7">
        <v>9.1709999999999994</v>
      </c>
      <c r="Q79" s="7">
        <f t="shared" si="8"/>
        <v>50.990978382052241</v>
      </c>
    </row>
    <row r="80" spans="3:17" x14ac:dyDescent="0.2">
      <c r="C80" s="7" t="s">
        <v>191</v>
      </c>
      <c r="D80" s="7">
        <v>14.061999999999999</v>
      </c>
      <c r="E80" s="7">
        <f t="shared" si="5"/>
        <v>373.15163860856819</v>
      </c>
      <c r="G80" s="7" t="s">
        <v>191</v>
      </c>
      <c r="H80" s="7">
        <v>10.163</v>
      </c>
      <c r="I80" s="7">
        <f t="shared" si="6"/>
        <v>266.21148620161392</v>
      </c>
      <c r="K80" s="7" t="s">
        <v>191</v>
      </c>
      <c r="L80" s="7">
        <v>26.513000000000002</v>
      </c>
      <c r="M80" s="7">
        <f t="shared" si="7"/>
        <v>288.31866751552906</v>
      </c>
      <c r="O80" s="7" t="s">
        <v>194</v>
      </c>
      <c r="P80" s="7">
        <v>2.2749999999999999</v>
      </c>
      <c r="Q80" s="7">
        <f t="shared" si="8"/>
        <v>12.649054172845803</v>
      </c>
    </row>
    <row r="81" spans="3:17" x14ac:dyDescent="0.2">
      <c r="C81" s="7" t="s">
        <v>191</v>
      </c>
      <c r="D81" s="7">
        <v>8.4030000000000005</v>
      </c>
      <c r="E81" s="7">
        <f t="shared" si="5"/>
        <v>222.98344611206079</v>
      </c>
      <c r="G81" s="7" t="s">
        <v>191</v>
      </c>
      <c r="H81" s="7">
        <v>2.8439999999999999</v>
      </c>
      <c r="I81" s="7">
        <f t="shared" si="6"/>
        <v>74.496257675626282</v>
      </c>
      <c r="K81" s="7" t="s">
        <v>191</v>
      </c>
      <c r="L81" s="7">
        <v>6.1280000000000001</v>
      </c>
      <c r="M81" s="7">
        <f t="shared" si="7"/>
        <v>66.639640724744922</v>
      </c>
      <c r="O81" s="7" t="s">
        <v>194</v>
      </c>
      <c r="P81" s="7">
        <v>7.2830000000000004</v>
      </c>
      <c r="Q81" s="7">
        <f t="shared" si="8"/>
        <v>40.49365342454329</v>
      </c>
    </row>
    <row r="82" spans="3:17" x14ac:dyDescent="0.2">
      <c r="C82" s="7" t="s">
        <v>191</v>
      </c>
      <c r="D82" s="7">
        <v>4.4219999999999997</v>
      </c>
      <c r="E82" s="7">
        <f t="shared" si="5"/>
        <v>117.34294879299448</v>
      </c>
      <c r="G82" s="7" t="s">
        <v>191</v>
      </c>
      <c r="H82" s="7">
        <v>1.3420000000000001</v>
      </c>
      <c r="I82" s="7">
        <f t="shared" si="6"/>
        <v>35.152594163393275</v>
      </c>
      <c r="K82" s="7" t="s">
        <v>191</v>
      </c>
      <c r="L82" s="7">
        <v>3.0830000000000002</v>
      </c>
      <c r="M82" s="7">
        <f t="shared" si="7"/>
        <v>33.526438047387167</v>
      </c>
      <c r="O82" s="7" t="s">
        <v>194</v>
      </c>
      <c r="P82" s="7">
        <v>5.6870000000000003</v>
      </c>
      <c r="Q82" s="7">
        <f t="shared" si="8"/>
        <v>31.619855420208388</v>
      </c>
    </row>
    <row r="83" spans="3:17" x14ac:dyDescent="0.2">
      <c r="C83" s="7" t="s">
        <v>191</v>
      </c>
      <c r="D83" s="7">
        <v>2.165</v>
      </c>
      <c r="E83" s="7">
        <f t="shared" si="5"/>
        <v>57.450810523933306</v>
      </c>
      <c r="G83" s="7" t="s">
        <v>191</v>
      </c>
      <c r="H83" s="7">
        <v>2.7210000000000001</v>
      </c>
      <c r="I83" s="7">
        <f t="shared" si="6"/>
        <v>71.274373113705735</v>
      </c>
      <c r="K83" s="7" t="s">
        <v>191</v>
      </c>
      <c r="L83" s="7">
        <v>1.9259999999999999</v>
      </c>
      <c r="M83" s="7">
        <f t="shared" si="7"/>
        <v>20.944508491491302</v>
      </c>
      <c r="O83" s="7" t="s">
        <v>194</v>
      </c>
      <c r="P83" s="7">
        <v>7.63</v>
      </c>
      <c r="Q83" s="7">
        <f t="shared" si="8"/>
        <v>42.422981687390539</v>
      </c>
    </row>
    <row r="84" spans="3:17" x14ac:dyDescent="0.2">
      <c r="C84" s="7" t="s">
        <v>191</v>
      </c>
      <c r="D84" s="7">
        <v>1.2030000000000001</v>
      </c>
      <c r="E84" s="7">
        <f t="shared" si="5"/>
        <v>31.923013884661323</v>
      </c>
      <c r="G84" s="7" t="s">
        <v>191</v>
      </c>
      <c r="H84" s="7">
        <v>1.3420000000000001</v>
      </c>
      <c r="I84" s="7">
        <f t="shared" si="6"/>
        <v>35.152594163393275</v>
      </c>
      <c r="K84" s="7" t="s">
        <v>191</v>
      </c>
      <c r="L84" s="7">
        <v>16.66</v>
      </c>
      <c r="M84" s="7">
        <f t="shared" si="7"/>
        <v>181.17108591289985</v>
      </c>
      <c r="O84" s="7" t="s">
        <v>194</v>
      </c>
      <c r="P84" s="7">
        <v>3.4119999999999999</v>
      </c>
      <c r="Q84" s="7">
        <f t="shared" si="8"/>
        <v>18.970801247362584</v>
      </c>
    </row>
    <row r="85" spans="3:17" x14ac:dyDescent="0.2">
      <c r="C85" s="7" t="s">
        <v>191</v>
      </c>
      <c r="D85" s="7">
        <v>5.1020000000000003</v>
      </c>
      <c r="E85" s="7">
        <f t="shared" si="5"/>
        <v>135.38754517002667</v>
      </c>
      <c r="G85" s="7" t="s">
        <v>191</v>
      </c>
      <c r="H85" s="7">
        <v>3.4940000000000002</v>
      </c>
      <c r="I85" s="7">
        <f t="shared" si="6"/>
        <v>91.522476905287704</v>
      </c>
      <c r="K85" s="7" t="s">
        <v>191</v>
      </c>
      <c r="L85" s="7">
        <v>3.0449999999999999</v>
      </c>
      <c r="M85" s="7">
        <f t="shared" si="7"/>
        <v>33.113202677357748</v>
      </c>
      <c r="O85" s="7" t="s">
        <v>194</v>
      </c>
      <c r="P85" s="7">
        <v>2.5430000000000001</v>
      </c>
      <c r="Q85" s="7">
        <f t="shared" si="8"/>
        <v>14.139140554526101</v>
      </c>
    </row>
    <row r="86" spans="3:17" x14ac:dyDescent="0.2">
      <c r="C86" s="7" t="s">
        <v>191</v>
      </c>
      <c r="D86" s="7">
        <v>3.367</v>
      </c>
      <c r="E86" s="7">
        <f t="shared" si="5"/>
        <v>89.34728823745192</v>
      </c>
      <c r="G86" s="7" t="s">
        <v>191</v>
      </c>
      <c r="H86" s="7">
        <v>6.3579999999999997</v>
      </c>
      <c r="I86" s="7">
        <f t="shared" si="6"/>
        <v>166.54261824951894</v>
      </c>
      <c r="K86" s="7" t="s">
        <v>191</v>
      </c>
      <c r="L86" s="7">
        <v>1.9259999999999999</v>
      </c>
      <c r="M86" s="7">
        <f t="shared" si="7"/>
        <v>20.944508491491302</v>
      </c>
      <c r="O86" s="7" t="s">
        <v>194</v>
      </c>
      <c r="P86" s="7">
        <v>1.609</v>
      </c>
      <c r="Q86" s="7">
        <f t="shared" si="8"/>
        <v>8.9460783138940201</v>
      </c>
    </row>
    <row r="87" spans="3:17" x14ac:dyDescent="0.2">
      <c r="C87" s="7" t="s">
        <v>191</v>
      </c>
      <c r="D87" s="7">
        <v>5.0220000000000002</v>
      </c>
      <c r="E87" s="7">
        <f t="shared" si="5"/>
        <v>133.26465147861111</v>
      </c>
      <c r="G87" s="7" t="s">
        <v>191</v>
      </c>
      <c r="H87" s="7">
        <v>2.9129999999999998</v>
      </c>
      <c r="I87" s="7">
        <f t="shared" si="6"/>
        <v>76.303656332313423</v>
      </c>
      <c r="K87" s="7" t="s">
        <v>191</v>
      </c>
      <c r="L87" s="7">
        <v>30.838000000000001</v>
      </c>
      <c r="M87" s="7">
        <f t="shared" si="7"/>
        <v>335.3513773938779</v>
      </c>
      <c r="O87" s="7" t="s">
        <v>194</v>
      </c>
      <c r="P87" s="7">
        <v>14.35</v>
      </c>
      <c r="Q87" s="7">
        <f t="shared" si="8"/>
        <v>79.786341705642755</v>
      </c>
    </row>
    <row r="88" spans="3:17" x14ac:dyDescent="0.2">
      <c r="C88" s="7" t="s">
        <v>191</v>
      </c>
      <c r="D88" s="7">
        <v>1.7010000000000001</v>
      </c>
      <c r="E88" s="7">
        <f t="shared" si="5"/>
        <v>45.138027113723119</v>
      </c>
      <c r="G88" s="7" t="s">
        <v>191</v>
      </c>
      <c r="H88" s="7">
        <v>6.6429999999999998</v>
      </c>
      <c r="I88" s="7">
        <f t="shared" si="6"/>
        <v>174.00796052713974</v>
      </c>
      <c r="K88" s="7" t="s">
        <v>191</v>
      </c>
      <c r="L88" s="7">
        <v>3.5049999999999999</v>
      </c>
      <c r="M88" s="7">
        <f t="shared" si="7"/>
        <v>38.115525577713925</v>
      </c>
      <c r="O88" s="7" t="s">
        <v>194</v>
      </c>
      <c r="P88" s="7">
        <v>12.717000000000001</v>
      </c>
      <c r="Q88" s="7">
        <f t="shared" si="8"/>
        <v>70.706822820254985</v>
      </c>
    </row>
    <row r="89" spans="3:17" x14ac:dyDescent="0.2">
      <c r="C89" s="7" t="s">
        <v>191</v>
      </c>
      <c r="D89" s="7">
        <v>6.4980000000000002</v>
      </c>
      <c r="E89" s="7">
        <f t="shared" si="5"/>
        <v>172.43204008522798</v>
      </c>
      <c r="G89" s="7" t="s">
        <v>191</v>
      </c>
      <c r="H89" s="7">
        <v>1.304</v>
      </c>
      <c r="I89" s="7">
        <f t="shared" si="6"/>
        <v>34.157215193043839</v>
      </c>
      <c r="K89" s="7" t="s">
        <v>191</v>
      </c>
      <c r="L89" s="7">
        <v>16.52</v>
      </c>
      <c r="M89" s="7">
        <f t="shared" si="7"/>
        <v>179.64863981279143</v>
      </c>
      <c r="O89" s="7" t="s">
        <v>194</v>
      </c>
      <c r="P89" s="7">
        <v>3.597</v>
      </c>
      <c r="Q89" s="7">
        <f t="shared" si="8"/>
        <v>19.999405652626969</v>
      </c>
    </row>
    <row r="90" spans="3:17" x14ac:dyDescent="0.2">
      <c r="C90" s="7" t="s">
        <v>191</v>
      </c>
      <c r="D90" s="7">
        <v>1.9239999999999999</v>
      </c>
      <c r="E90" s="7">
        <f t="shared" si="5"/>
        <v>51.055593278543952</v>
      </c>
      <c r="G90" s="7" t="s">
        <v>191</v>
      </c>
      <c r="H90" s="7">
        <v>1.4</v>
      </c>
      <c r="I90" s="7">
        <f t="shared" si="6"/>
        <v>36.671856802347676</v>
      </c>
      <c r="K90" s="7" t="s">
        <v>191</v>
      </c>
      <c r="L90" s="7">
        <v>3.8519999999999999</v>
      </c>
      <c r="M90" s="7">
        <f t="shared" si="7"/>
        <v>41.889016982982604</v>
      </c>
      <c r="O90" s="7" t="s">
        <v>194</v>
      </c>
      <c r="P90" s="7">
        <v>3.4119999999999999</v>
      </c>
      <c r="Q90" s="7">
        <f t="shared" si="8"/>
        <v>18.970801247362584</v>
      </c>
    </row>
    <row r="91" spans="3:17" x14ac:dyDescent="0.2">
      <c r="C91" s="7" t="s">
        <v>191</v>
      </c>
      <c r="D91" s="7">
        <v>2.4049999999999998</v>
      </c>
      <c r="E91" s="7">
        <f t="shared" si="5"/>
        <v>63.819491598179944</v>
      </c>
      <c r="G91" s="7" t="s">
        <v>191</v>
      </c>
      <c r="H91" s="7">
        <v>7.4480000000000004</v>
      </c>
      <c r="I91" s="7">
        <f t="shared" si="6"/>
        <v>195.09427818848965</v>
      </c>
      <c r="K91" s="7" t="s">
        <v>191</v>
      </c>
      <c r="L91" s="7">
        <v>20.05</v>
      </c>
      <c r="M91" s="7">
        <f t="shared" si="7"/>
        <v>218.03603076552474</v>
      </c>
      <c r="O91" s="7" t="s">
        <v>194</v>
      </c>
      <c r="P91" s="7">
        <v>3.2170000000000001</v>
      </c>
      <c r="Q91" s="7">
        <f t="shared" si="8"/>
        <v>17.886596603975804</v>
      </c>
    </row>
    <row r="92" spans="3:17" x14ac:dyDescent="0.2">
      <c r="C92" s="7" t="s">
        <v>191</v>
      </c>
      <c r="D92" s="7">
        <v>2.4049999999999998</v>
      </c>
      <c r="E92" s="7">
        <f t="shared" si="5"/>
        <v>63.819491598179944</v>
      </c>
      <c r="G92" s="7" t="s">
        <v>191</v>
      </c>
      <c r="H92" s="7">
        <v>14.741</v>
      </c>
      <c r="I92" s="7">
        <f t="shared" si="6"/>
        <v>386.12845794529079</v>
      </c>
      <c r="K92" s="7" t="s">
        <v>191</v>
      </c>
      <c r="L92" s="7">
        <v>4.4390000000000001</v>
      </c>
      <c r="M92" s="7">
        <f t="shared" si="7"/>
        <v>48.272415988437125</v>
      </c>
      <c r="O92" s="7" t="s">
        <v>194</v>
      </c>
      <c r="P92" s="7">
        <v>4.8259999999999996</v>
      </c>
      <c r="Q92" s="7">
        <f t="shared" si="8"/>
        <v>26.83267491786982</v>
      </c>
    </row>
    <row r="93" spans="3:17" x14ac:dyDescent="0.2">
      <c r="C93" s="7" t="s">
        <v>191</v>
      </c>
      <c r="D93" s="7">
        <v>8.3520000000000003</v>
      </c>
      <c r="E93" s="7">
        <f t="shared" si="5"/>
        <v>221.63010138378337</v>
      </c>
      <c r="G93" s="7" t="s">
        <v>191</v>
      </c>
      <c r="H93" s="7">
        <v>10.375</v>
      </c>
      <c r="I93" s="7">
        <f t="shared" si="6"/>
        <v>271.76465308882655</v>
      </c>
      <c r="K93" s="7" t="s">
        <v>191</v>
      </c>
      <c r="L93" s="7">
        <v>8.7200000000000006</v>
      </c>
      <c r="M93" s="7">
        <f t="shared" si="7"/>
        <v>94.826642806751906</v>
      </c>
      <c r="O93" s="7" t="s">
        <v>194</v>
      </c>
      <c r="P93" s="7">
        <v>8.2810000000000006</v>
      </c>
      <c r="Q93" s="7">
        <f t="shared" si="8"/>
        <v>46.042557189158721</v>
      </c>
    </row>
    <row r="94" spans="3:17" x14ac:dyDescent="0.2">
      <c r="C94" s="7" t="s">
        <v>191</v>
      </c>
      <c r="D94" s="7">
        <v>7.9</v>
      </c>
      <c r="E94" s="7">
        <f t="shared" si="5"/>
        <v>209.63575202728549</v>
      </c>
      <c r="G94" s="7" t="s">
        <v>191</v>
      </c>
      <c r="H94" s="7">
        <v>4.4729999999999999</v>
      </c>
      <c r="I94" s="7">
        <f t="shared" si="6"/>
        <v>117.16658248350083</v>
      </c>
      <c r="K94" s="7" t="s">
        <v>191</v>
      </c>
      <c r="L94" s="7">
        <v>26.533000000000001</v>
      </c>
      <c r="M94" s="7">
        <f t="shared" si="7"/>
        <v>288.53615981554452</v>
      </c>
      <c r="O94" s="7" t="s">
        <v>194</v>
      </c>
      <c r="P94" s="7">
        <v>2.5430000000000001</v>
      </c>
      <c r="Q94" s="7">
        <f t="shared" si="8"/>
        <v>14.139140554526101</v>
      </c>
    </row>
    <row r="95" spans="3:17" x14ac:dyDescent="0.2">
      <c r="C95" s="7" t="s">
        <v>191</v>
      </c>
      <c r="D95" s="7">
        <v>2.8860000000000001</v>
      </c>
      <c r="E95" s="7">
        <f t="shared" si="5"/>
        <v>76.583389917815936</v>
      </c>
      <c r="G95" s="7" t="s">
        <v>191</v>
      </c>
      <c r="H95" s="7">
        <v>5.9640000000000004</v>
      </c>
      <c r="I95" s="7">
        <f t="shared" si="6"/>
        <v>156.22210997800113</v>
      </c>
      <c r="K95" s="7" t="s">
        <v>191</v>
      </c>
      <c r="L95" s="7">
        <v>1.9259999999999999</v>
      </c>
      <c r="M95" s="7">
        <f t="shared" si="7"/>
        <v>20.944508491491302</v>
      </c>
      <c r="O95" s="7" t="s">
        <v>194</v>
      </c>
      <c r="P95" s="7">
        <v>1.609</v>
      </c>
      <c r="Q95" s="7">
        <f t="shared" si="8"/>
        <v>8.9460783138940201</v>
      </c>
    </row>
    <row r="96" spans="3:17" x14ac:dyDescent="0.2">
      <c r="C96" s="7" t="s">
        <v>191</v>
      </c>
      <c r="D96" s="7">
        <v>9.4849999999999994</v>
      </c>
      <c r="E96" s="7">
        <f t="shared" si="5"/>
        <v>251.69558328845602</v>
      </c>
      <c r="G96" s="7" t="s">
        <v>191</v>
      </c>
      <c r="H96" s="7">
        <v>4.8040000000000003</v>
      </c>
      <c r="I96" s="7">
        <f t="shared" si="6"/>
        <v>125.83685719891304</v>
      </c>
      <c r="K96" s="7" t="s">
        <v>191</v>
      </c>
      <c r="L96" s="7">
        <v>2.4550000000000001</v>
      </c>
      <c r="M96" s="7">
        <f t="shared" si="7"/>
        <v>26.697179826900907</v>
      </c>
      <c r="O96" s="7" t="s">
        <v>194</v>
      </c>
      <c r="P96" s="7">
        <v>5.6870000000000003</v>
      </c>
      <c r="Q96" s="7">
        <f t="shared" si="8"/>
        <v>31.619855420208388</v>
      </c>
    </row>
    <row r="97" spans="3:17" x14ac:dyDescent="0.2">
      <c r="C97" s="7" t="s">
        <v>191</v>
      </c>
      <c r="D97" s="7">
        <v>3.3759999999999999</v>
      </c>
      <c r="E97" s="7">
        <f t="shared" si="5"/>
        <v>89.586113777736173</v>
      </c>
      <c r="G97" s="7" t="s">
        <v>191</v>
      </c>
      <c r="H97" s="7">
        <v>4.2789999999999999</v>
      </c>
      <c r="I97" s="7">
        <f t="shared" si="6"/>
        <v>112.08491089803265</v>
      </c>
      <c r="K97" s="7" t="s">
        <v>191</v>
      </c>
      <c r="L97" s="7">
        <v>2.407</v>
      </c>
      <c r="M97" s="7">
        <f t="shared" si="7"/>
        <v>26.175198306863738</v>
      </c>
      <c r="O97" s="7" t="s">
        <v>194</v>
      </c>
      <c r="P97" s="7">
        <v>3.597</v>
      </c>
      <c r="Q97" s="7">
        <f t="shared" si="8"/>
        <v>19.999405652626969</v>
      </c>
    </row>
    <row r="98" spans="3:17" x14ac:dyDescent="0.2">
      <c r="C98" s="7" t="s">
        <v>191</v>
      </c>
      <c r="D98" s="7">
        <v>1.226</v>
      </c>
      <c r="E98" s="7">
        <f t="shared" si="5"/>
        <v>32.533345820943296</v>
      </c>
      <c r="G98" s="7" t="s">
        <v>191</v>
      </c>
      <c r="H98" s="7">
        <v>2.601</v>
      </c>
      <c r="I98" s="7">
        <f t="shared" si="6"/>
        <v>68.131071102075936</v>
      </c>
      <c r="K98" s="7" t="s">
        <v>191</v>
      </c>
      <c r="L98" s="7">
        <v>3.6669999999999998</v>
      </c>
      <c r="M98" s="7">
        <f t="shared" si="7"/>
        <v>39.877213207839354</v>
      </c>
      <c r="O98" s="7" t="s">
        <v>194</v>
      </c>
      <c r="P98" s="7">
        <v>2.2749999999999999</v>
      </c>
      <c r="Q98" s="7">
        <f t="shared" si="8"/>
        <v>12.649054172845803</v>
      </c>
    </row>
    <row r="99" spans="3:17" x14ac:dyDescent="0.2">
      <c r="C99" s="7" t="s">
        <v>191</v>
      </c>
      <c r="D99" s="7">
        <v>4.7370000000000001</v>
      </c>
      <c r="E99" s="7">
        <f t="shared" si="5"/>
        <v>125.7018427029432</v>
      </c>
      <c r="G99" s="7" t="s">
        <v>191</v>
      </c>
      <c r="H99" s="7">
        <v>2.3199999999999998</v>
      </c>
      <c r="I99" s="7">
        <f t="shared" si="6"/>
        <v>60.770505558176147</v>
      </c>
      <c r="K99" s="7" t="s">
        <v>191</v>
      </c>
      <c r="L99" s="7">
        <v>4.8390000000000004</v>
      </c>
      <c r="M99" s="7">
        <f t="shared" si="7"/>
        <v>52.622261988746843</v>
      </c>
      <c r="O99" s="7" t="s">
        <v>194</v>
      </c>
      <c r="P99" s="7">
        <v>5.6870000000000003</v>
      </c>
      <c r="Q99" s="7">
        <f t="shared" si="8"/>
        <v>31.619855420208388</v>
      </c>
    </row>
    <row r="100" spans="3:17" x14ac:dyDescent="0.2">
      <c r="C100" s="7" t="s">
        <v>191</v>
      </c>
      <c r="D100" s="7">
        <v>4.7919999999999998</v>
      </c>
      <c r="E100" s="7">
        <f t="shared" si="5"/>
        <v>127.1613321157914</v>
      </c>
      <c r="G100" s="7" t="s">
        <v>191</v>
      </c>
      <c r="H100" s="7">
        <v>2.214</v>
      </c>
      <c r="I100" s="7">
        <f t="shared" si="6"/>
        <v>57.993922114569827</v>
      </c>
      <c r="K100" s="7" t="s">
        <v>191</v>
      </c>
      <c r="L100" s="7">
        <v>6.4530000000000003</v>
      </c>
      <c r="M100" s="7">
        <f t="shared" si="7"/>
        <v>70.173890599996568</v>
      </c>
      <c r="O100" s="7" t="s">
        <v>194</v>
      </c>
      <c r="P100" s="7">
        <v>11.929</v>
      </c>
      <c r="Q100" s="7">
        <f t="shared" si="8"/>
        <v>66.325524056209929</v>
      </c>
    </row>
    <row r="101" spans="3:17" x14ac:dyDescent="0.2">
      <c r="C101" s="7" t="s">
        <v>191</v>
      </c>
      <c r="D101" s="7">
        <v>2.9260000000000002</v>
      </c>
      <c r="E101" s="7">
        <f t="shared" si="5"/>
        <v>77.644836763523713</v>
      </c>
      <c r="G101" s="7" t="s">
        <v>191</v>
      </c>
      <c r="H101" s="7">
        <v>1.335</v>
      </c>
      <c r="I101" s="7">
        <f t="shared" si="6"/>
        <v>34.969234879381531</v>
      </c>
      <c r="K101" s="7" t="s">
        <v>191</v>
      </c>
      <c r="L101" s="7">
        <v>4.306</v>
      </c>
      <c r="M101" s="7">
        <f t="shared" si="7"/>
        <v>46.826092193334141</v>
      </c>
      <c r="O101" s="7" t="s">
        <v>194</v>
      </c>
      <c r="P101" s="7">
        <v>6.633</v>
      </c>
      <c r="Q101" s="7">
        <f t="shared" ref="Q101:Q132" si="9">P101/$Q$3*100</f>
        <v>36.879637946587344</v>
      </c>
    </row>
    <row r="102" spans="3:17" x14ac:dyDescent="0.2">
      <c r="C102" s="7" t="s">
        <v>191</v>
      </c>
      <c r="D102" s="7">
        <v>1.7010000000000001</v>
      </c>
      <c r="E102" s="7">
        <f t="shared" si="5"/>
        <v>45.138027113723119</v>
      </c>
      <c r="G102" s="7" t="s">
        <v>191</v>
      </c>
      <c r="H102" s="7">
        <v>8.4830000000000005</v>
      </c>
      <c r="I102" s="7">
        <f t="shared" si="6"/>
        <v>222.20525803879673</v>
      </c>
      <c r="K102" s="7" t="s">
        <v>191</v>
      </c>
      <c r="L102" s="7">
        <v>17.12</v>
      </c>
      <c r="M102" s="7">
        <f t="shared" si="7"/>
        <v>186.17340881325603</v>
      </c>
      <c r="O102" s="7" t="s">
        <v>194</v>
      </c>
      <c r="P102" s="7">
        <v>6.8250000000000002</v>
      </c>
      <c r="Q102" s="7">
        <f t="shared" si="9"/>
        <v>37.947162518537411</v>
      </c>
    </row>
    <row r="103" spans="3:17" x14ac:dyDescent="0.2">
      <c r="C103" s="7" t="s">
        <v>191</v>
      </c>
      <c r="D103" s="7">
        <v>2.5110000000000001</v>
      </c>
      <c r="E103" s="7">
        <f t="shared" si="5"/>
        <v>66.632325739305557</v>
      </c>
      <c r="G103" s="7" t="s">
        <v>191</v>
      </c>
      <c r="H103" s="7">
        <v>1.141</v>
      </c>
      <c r="I103" s="7">
        <f t="shared" si="6"/>
        <v>29.88756329391336</v>
      </c>
      <c r="K103" s="7" t="s">
        <v>191</v>
      </c>
      <c r="L103" s="7">
        <v>17.446000000000002</v>
      </c>
      <c r="M103" s="7">
        <f t="shared" si="7"/>
        <v>189.71853330350848</v>
      </c>
      <c r="O103" s="7" t="s">
        <v>194</v>
      </c>
      <c r="P103" s="7">
        <v>8.0429999999999993</v>
      </c>
      <c r="Q103" s="7">
        <f t="shared" si="9"/>
        <v>44.719271521845613</v>
      </c>
    </row>
    <row r="104" spans="3:17" x14ac:dyDescent="0.2">
      <c r="C104" s="7" t="s">
        <v>191</v>
      </c>
      <c r="D104" s="7">
        <v>5.34</v>
      </c>
      <c r="E104" s="7">
        <f t="shared" si="5"/>
        <v>141.70315390198792</v>
      </c>
      <c r="G104" s="7" t="s">
        <v>191</v>
      </c>
      <c r="H104" s="7">
        <v>5.1529999999999996</v>
      </c>
      <c r="I104" s="7">
        <f t="shared" si="6"/>
        <v>134.9786272160697</v>
      </c>
      <c r="K104" s="7" t="s">
        <v>191</v>
      </c>
      <c r="L104" s="7">
        <v>3.0830000000000002</v>
      </c>
      <c r="M104" s="7">
        <f t="shared" si="7"/>
        <v>33.526438047387167</v>
      </c>
      <c r="O104" s="7" t="s">
        <v>194</v>
      </c>
      <c r="P104" s="7">
        <v>25.573</v>
      </c>
      <c r="Q104" s="7">
        <f t="shared" si="9"/>
        <v>142.1864889504113</v>
      </c>
    </row>
    <row r="105" spans="3:17" x14ac:dyDescent="0.2">
      <c r="C105" s="7" t="s">
        <v>191</v>
      </c>
      <c r="D105" s="7">
        <v>2.069</v>
      </c>
      <c r="E105" s="7">
        <f t="shared" si="5"/>
        <v>54.903338094234641</v>
      </c>
      <c r="G105" s="7" t="s">
        <v>191</v>
      </c>
      <c r="H105" s="7">
        <v>1.504</v>
      </c>
      <c r="I105" s="7">
        <f t="shared" si="6"/>
        <v>39.396051879093505</v>
      </c>
      <c r="K105" s="7" t="s">
        <v>191</v>
      </c>
      <c r="L105" s="7">
        <v>35.246000000000002</v>
      </c>
      <c r="M105" s="7">
        <f t="shared" si="7"/>
        <v>383.28668031729103</v>
      </c>
      <c r="O105" s="7" t="s">
        <v>194</v>
      </c>
      <c r="P105" s="7">
        <v>31.321999999999999</v>
      </c>
      <c r="Q105" s="7">
        <f t="shared" si="9"/>
        <v>174.15106584697858</v>
      </c>
    </row>
    <row r="106" spans="3:17" x14ac:dyDescent="0.2">
      <c r="C106" s="7" t="s">
        <v>191</v>
      </c>
      <c r="D106" s="7">
        <v>3.4689999999999999</v>
      </c>
      <c r="E106" s="7">
        <f t="shared" si="5"/>
        <v>92.053977694006747</v>
      </c>
      <c r="G106" s="7" t="s">
        <v>191</v>
      </c>
      <c r="H106" s="7">
        <v>3.6230000000000002</v>
      </c>
      <c r="I106" s="7">
        <f t="shared" si="6"/>
        <v>94.901526567789745</v>
      </c>
      <c r="K106" s="7" t="s">
        <v>191</v>
      </c>
      <c r="L106" s="7">
        <v>10.095000000000001</v>
      </c>
      <c r="M106" s="7">
        <f t="shared" si="7"/>
        <v>109.77923843281656</v>
      </c>
      <c r="O106" s="7" t="s">
        <v>194</v>
      </c>
      <c r="P106" s="7">
        <v>74.295000000000002</v>
      </c>
      <c r="Q106" s="7">
        <f t="shared" si="9"/>
        <v>413.08196913036437</v>
      </c>
    </row>
    <row r="107" spans="3:17" x14ac:dyDescent="0.2">
      <c r="C107" s="7" t="s">
        <v>194</v>
      </c>
      <c r="D107" s="7">
        <v>2.0409999999999999</v>
      </c>
      <c r="E107" s="7">
        <f t="shared" si="5"/>
        <v>54.160325302239201</v>
      </c>
      <c r="G107" s="7" t="s">
        <v>191</v>
      </c>
      <c r="H107" s="7">
        <v>11.587</v>
      </c>
      <c r="I107" s="7">
        <f t="shared" si="6"/>
        <v>303.51200340628753</v>
      </c>
      <c r="K107" s="7" t="s">
        <v>191</v>
      </c>
      <c r="L107" s="7">
        <v>5.4470000000000001</v>
      </c>
      <c r="M107" s="7">
        <f t="shared" si="7"/>
        <v>59.234027909217616</v>
      </c>
      <c r="O107" s="7" t="s">
        <v>194</v>
      </c>
      <c r="P107" s="7">
        <v>124.19799999999999</v>
      </c>
      <c r="Q107" s="7">
        <f t="shared" si="9"/>
        <v>690.54383743257267</v>
      </c>
    </row>
    <row r="108" spans="3:17" x14ac:dyDescent="0.2">
      <c r="C108" s="7" t="s">
        <v>194</v>
      </c>
      <c r="D108" s="7">
        <v>2.4169999999999998</v>
      </c>
      <c r="E108" s="7">
        <f t="shared" si="5"/>
        <v>64.137925651892274</v>
      </c>
      <c r="G108" s="7" t="s">
        <v>191</v>
      </c>
      <c r="H108" s="7">
        <v>2.1549999999999998</v>
      </c>
      <c r="I108" s="7">
        <f t="shared" si="6"/>
        <v>56.448465292185169</v>
      </c>
      <c r="K108" s="7" t="s">
        <v>191</v>
      </c>
      <c r="L108" s="7">
        <v>5.3440000000000003</v>
      </c>
      <c r="M108" s="7">
        <f t="shared" si="7"/>
        <v>58.113942564137865</v>
      </c>
      <c r="O108" s="7" t="s">
        <v>194</v>
      </c>
      <c r="P108" s="7">
        <v>10.513</v>
      </c>
      <c r="Q108" s="7">
        <f t="shared" si="9"/>
        <v>58.452530338078212</v>
      </c>
    </row>
    <row r="109" spans="3:17" x14ac:dyDescent="0.2">
      <c r="C109" s="7" t="s">
        <v>194</v>
      </c>
      <c r="D109" s="7">
        <v>3.4430000000000001</v>
      </c>
      <c r="E109" s="7">
        <f t="shared" si="5"/>
        <v>91.364037244296696</v>
      </c>
      <c r="G109" s="7" t="s">
        <v>191</v>
      </c>
      <c r="H109" s="7">
        <v>1.5820000000000001</v>
      </c>
      <c r="I109" s="7">
        <f t="shared" si="6"/>
        <v>41.439198186652874</v>
      </c>
      <c r="K109" s="7" t="s">
        <v>191</v>
      </c>
      <c r="L109" s="7">
        <v>3.8820000000000001</v>
      </c>
      <c r="M109" s="7">
        <f t="shared" si="7"/>
        <v>42.215255433005836</v>
      </c>
      <c r="O109" s="7" t="s">
        <v>194</v>
      </c>
      <c r="P109" s="7">
        <v>8.2309999999999999</v>
      </c>
      <c r="Q109" s="7">
        <f t="shared" si="9"/>
        <v>45.764555998546726</v>
      </c>
    </row>
    <row r="110" spans="3:17" x14ac:dyDescent="0.2">
      <c r="C110" s="7" t="s">
        <v>194</v>
      </c>
      <c r="D110" s="7">
        <v>1.36</v>
      </c>
      <c r="E110" s="7">
        <f t="shared" si="5"/>
        <v>36.089192754064342</v>
      </c>
      <c r="G110" s="7" t="s">
        <v>191</v>
      </c>
      <c r="H110" s="7">
        <v>4.625</v>
      </c>
      <c r="I110" s="7">
        <f t="shared" si="6"/>
        <v>121.14809836489857</v>
      </c>
      <c r="K110" s="7" t="s">
        <v>191</v>
      </c>
      <c r="L110" s="7">
        <v>1.736</v>
      </c>
      <c r="M110" s="7">
        <f t="shared" si="7"/>
        <v>18.878331641344186</v>
      </c>
      <c r="O110" s="7" t="s">
        <v>194</v>
      </c>
      <c r="P110" s="7">
        <v>4.101</v>
      </c>
      <c r="Q110" s="7">
        <f t="shared" si="9"/>
        <v>22.801657653995886</v>
      </c>
    </row>
    <row r="111" spans="3:17" x14ac:dyDescent="0.2">
      <c r="C111" s="7" t="s">
        <v>194</v>
      </c>
      <c r="D111" s="7">
        <v>2.9060000000000001</v>
      </c>
      <c r="E111" s="7">
        <f t="shared" si="5"/>
        <v>77.114113340669832</v>
      </c>
      <c r="G111" s="7" t="s">
        <v>191</v>
      </c>
      <c r="H111" s="7">
        <v>6.391</v>
      </c>
      <c r="I111" s="7">
        <f t="shared" si="6"/>
        <v>167.40702630271716</v>
      </c>
      <c r="K111" s="7" t="s">
        <v>191</v>
      </c>
      <c r="L111" s="7">
        <v>3.0449999999999999</v>
      </c>
      <c r="M111" s="7">
        <f t="shared" si="7"/>
        <v>33.113202677357748</v>
      </c>
      <c r="O111" s="7" t="s">
        <v>194</v>
      </c>
      <c r="P111" s="7">
        <v>5.8</v>
      </c>
      <c r="Q111" s="7">
        <f t="shared" si="9"/>
        <v>32.248138110991498</v>
      </c>
    </row>
    <row r="112" spans="3:17" x14ac:dyDescent="0.2">
      <c r="C112" s="7" t="s">
        <v>194</v>
      </c>
      <c r="D112" s="7">
        <v>3.415</v>
      </c>
      <c r="E112" s="7">
        <f t="shared" si="5"/>
        <v>90.621024452301256</v>
      </c>
      <c r="G112" s="7" t="s">
        <v>191</v>
      </c>
      <c r="H112" s="7">
        <v>16.649999999999999</v>
      </c>
      <c r="I112" s="7">
        <f t="shared" si="6"/>
        <v>436.13315411363487</v>
      </c>
      <c r="K112" s="7" t="s">
        <v>191</v>
      </c>
      <c r="L112" s="7">
        <v>2.407</v>
      </c>
      <c r="M112" s="7">
        <f t="shared" si="7"/>
        <v>26.175198306863738</v>
      </c>
      <c r="O112" s="7" t="s">
        <v>194</v>
      </c>
      <c r="P112" s="7">
        <v>3.597</v>
      </c>
      <c r="Q112" s="7">
        <f t="shared" si="9"/>
        <v>19.999405652626969</v>
      </c>
    </row>
    <row r="113" spans="3:17" x14ac:dyDescent="0.2">
      <c r="C113" s="7" t="s">
        <v>194</v>
      </c>
      <c r="D113" s="7">
        <v>4.1379999999999999</v>
      </c>
      <c r="E113" s="7">
        <f t="shared" si="5"/>
        <v>109.80667618846928</v>
      </c>
      <c r="G113" s="7" t="s">
        <v>191</v>
      </c>
      <c r="H113" s="7">
        <v>4.984</v>
      </c>
      <c r="I113" s="7">
        <f t="shared" si="6"/>
        <v>130.55181021635772</v>
      </c>
      <c r="K113" s="7" t="s">
        <v>191</v>
      </c>
      <c r="L113" s="7">
        <v>26.704999999999998</v>
      </c>
      <c r="M113" s="7">
        <f t="shared" si="7"/>
        <v>290.40659359567769</v>
      </c>
      <c r="O113" s="7" t="s">
        <v>195</v>
      </c>
      <c r="P113" s="7">
        <v>3.4119999999999999</v>
      </c>
      <c r="Q113" s="7">
        <f t="shared" si="9"/>
        <v>18.970801247362584</v>
      </c>
    </row>
    <row r="114" spans="3:17" x14ac:dyDescent="0.2">
      <c r="C114" s="7" t="s">
        <v>194</v>
      </c>
      <c r="D114" s="7">
        <v>1.6839999999999999</v>
      </c>
      <c r="E114" s="7">
        <f t="shared" si="5"/>
        <v>44.686912204297307</v>
      </c>
      <c r="G114" s="7" t="s">
        <v>191</v>
      </c>
      <c r="H114" s="7">
        <v>8.36</v>
      </c>
      <c r="I114" s="7">
        <f t="shared" si="6"/>
        <v>218.9833734768761</v>
      </c>
      <c r="K114" s="7" t="s">
        <v>191</v>
      </c>
      <c r="L114" s="7">
        <v>1.9850000000000001</v>
      </c>
      <c r="M114" s="7">
        <f t="shared" si="7"/>
        <v>21.586110776536987</v>
      </c>
      <c r="O114" s="7" t="s">
        <v>195</v>
      </c>
      <c r="P114" s="7">
        <v>5.0869999999999997</v>
      </c>
      <c r="Q114" s="7">
        <f t="shared" si="9"/>
        <v>28.283841132864438</v>
      </c>
    </row>
    <row r="115" spans="3:17" x14ac:dyDescent="0.2">
      <c r="C115" s="7" t="s">
        <v>194</v>
      </c>
      <c r="D115" s="7">
        <v>3.1360000000000001</v>
      </c>
      <c r="E115" s="7">
        <f t="shared" si="5"/>
        <v>83.217432703489536</v>
      </c>
      <c r="G115" s="7" t="s">
        <v>191</v>
      </c>
      <c r="H115" s="7">
        <v>14.377000000000001</v>
      </c>
      <c r="I115" s="7">
        <f t="shared" si="6"/>
        <v>376.59377517668042</v>
      </c>
      <c r="K115" s="7" t="s">
        <v>191</v>
      </c>
      <c r="L115" s="7">
        <v>3.8820000000000001</v>
      </c>
      <c r="M115" s="7">
        <f t="shared" si="7"/>
        <v>42.215255433005836</v>
      </c>
      <c r="O115" s="7" t="s">
        <v>195</v>
      </c>
      <c r="P115" s="7">
        <v>12.304</v>
      </c>
      <c r="Q115" s="7">
        <f t="shared" si="9"/>
        <v>68.410532985799904</v>
      </c>
    </row>
    <row r="116" spans="3:17" x14ac:dyDescent="0.2">
      <c r="C116" s="7" t="s">
        <v>194</v>
      </c>
      <c r="D116" s="7">
        <v>4.5970000000000004</v>
      </c>
      <c r="E116" s="7">
        <f t="shared" si="5"/>
        <v>121.98677874296602</v>
      </c>
      <c r="G116" s="7" t="s">
        <v>191</v>
      </c>
      <c r="H116" s="7">
        <v>7.2990000000000004</v>
      </c>
      <c r="I116" s="7">
        <f t="shared" si="6"/>
        <v>191.19134485738266</v>
      </c>
      <c r="K116" s="7" t="s">
        <v>191</v>
      </c>
      <c r="L116" s="7">
        <v>2.6989999999999998</v>
      </c>
      <c r="M116" s="7">
        <f t="shared" si="7"/>
        <v>29.350585887089835</v>
      </c>
      <c r="O116" s="7" t="s">
        <v>195</v>
      </c>
      <c r="P116" s="7">
        <v>6.4349999999999996</v>
      </c>
      <c r="Q116" s="7">
        <f t="shared" si="9"/>
        <v>35.778753231763837</v>
      </c>
    </row>
    <row r="117" spans="3:17" x14ac:dyDescent="0.2">
      <c r="C117" s="7" t="s">
        <v>194</v>
      </c>
      <c r="D117" s="7">
        <v>3.1269999999999998</v>
      </c>
      <c r="E117" s="7">
        <f t="shared" si="5"/>
        <v>82.978607163205282</v>
      </c>
      <c r="G117" s="7" t="s">
        <v>191</v>
      </c>
      <c r="H117" s="7">
        <v>7.8609999999999998</v>
      </c>
      <c r="I117" s="7">
        <f t="shared" si="6"/>
        <v>205.91247594518219</v>
      </c>
      <c r="K117" s="7" t="s">
        <v>191</v>
      </c>
      <c r="L117" s="7">
        <v>2.407</v>
      </c>
      <c r="M117" s="7">
        <f t="shared" si="7"/>
        <v>26.175198306863738</v>
      </c>
      <c r="O117" s="7" t="s">
        <v>195</v>
      </c>
      <c r="P117" s="7">
        <v>6.125</v>
      </c>
      <c r="Q117" s="7">
        <f t="shared" si="9"/>
        <v>34.05514584996947</v>
      </c>
    </row>
    <row r="118" spans="3:17" x14ac:dyDescent="0.2">
      <c r="C118" s="7" t="s">
        <v>194</v>
      </c>
      <c r="D118" s="7">
        <v>2.476</v>
      </c>
      <c r="E118" s="7">
        <f t="shared" si="5"/>
        <v>65.703559749311253</v>
      </c>
      <c r="G118" s="7" t="s">
        <v>191</v>
      </c>
      <c r="H118" s="7">
        <v>6.2549999999999999</v>
      </c>
      <c r="I118" s="7">
        <f t="shared" si="6"/>
        <v>163.84461735620337</v>
      </c>
      <c r="K118" s="7" t="s">
        <v>191</v>
      </c>
      <c r="L118" s="7">
        <v>2.9289999999999998</v>
      </c>
      <c r="M118" s="7">
        <f t="shared" si="7"/>
        <v>31.851747337267927</v>
      </c>
      <c r="O118" s="7" t="s">
        <v>195</v>
      </c>
      <c r="P118" s="7">
        <v>1.137</v>
      </c>
      <c r="Q118" s="7">
        <f t="shared" si="9"/>
        <v>6.3217470745167814</v>
      </c>
    </row>
    <row r="119" spans="3:17" x14ac:dyDescent="0.2">
      <c r="C119" s="7" t="s">
        <v>194</v>
      </c>
      <c r="D119" s="7">
        <v>2.9260000000000002</v>
      </c>
      <c r="E119" s="7">
        <f t="shared" si="5"/>
        <v>77.644836763523713</v>
      </c>
      <c r="G119" s="7" t="s">
        <v>191</v>
      </c>
      <c r="H119" s="7">
        <v>2.9159999999999999</v>
      </c>
      <c r="I119" s="7">
        <f t="shared" si="6"/>
        <v>76.382238882604156</v>
      </c>
      <c r="K119" s="7" t="s">
        <v>191</v>
      </c>
      <c r="L119" s="7">
        <v>0.96299999999999997</v>
      </c>
      <c r="M119" s="7">
        <f t="shared" si="7"/>
        <v>10.472254245745651</v>
      </c>
      <c r="O119" s="7" t="s">
        <v>195</v>
      </c>
      <c r="P119" s="7">
        <v>4.101</v>
      </c>
      <c r="Q119" s="7">
        <f t="shared" si="9"/>
        <v>22.801657653995886</v>
      </c>
    </row>
    <row r="120" spans="3:17" x14ac:dyDescent="0.2">
      <c r="C120" s="7" t="s">
        <v>194</v>
      </c>
      <c r="D120" s="7">
        <v>11.616</v>
      </c>
      <c r="E120" s="7">
        <f t="shared" si="5"/>
        <v>308.24416399353771</v>
      </c>
      <c r="G120" s="7" t="s">
        <v>191</v>
      </c>
      <c r="H120" s="7">
        <v>5.9029999999999996</v>
      </c>
      <c r="I120" s="7">
        <f t="shared" si="6"/>
        <v>154.62426478875594</v>
      </c>
      <c r="K120" s="7" t="s">
        <v>191</v>
      </c>
      <c r="L120" s="7">
        <v>13.981</v>
      </c>
      <c r="M120" s="7">
        <f t="shared" si="7"/>
        <v>152.03799232582548</v>
      </c>
      <c r="O120" s="7" t="s">
        <v>195</v>
      </c>
      <c r="P120" s="7">
        <v>23.004000000000001</v>
      </c>
      <c r="Q120" s="7">
        <f t="shared" si="9"/>
        <v>127.90278777676698</v>
      </c>
    </row>
    <row r="121" spans="3:17" x14ac:dyDescent="0.2">
      <c r="C121" s="7" t="s">
        <v>194</v>
      </c>
      <c r="D121" s="7">
        <v>1.6839999999999999</v>
      </c>
      <c r="E121" s="7">
        <f t="shared" si="5"/>
        <v>44.686912204297307</v>
      </c>
      <c r="G121" s="7" t="s">
        <v>191</v>
      </c>
      <c r="H121" s="7">
        <v>2.6840000000000002</v>
      </c>
      <c r="I121" s="7">
        <f t="shared" si="6"/>
        <v>70.305188326786549</v>
      </c>
      <c r="K121" s="7" t="s">
        <v>191</v>
      </c>
      <c r="L121" s="7">
        <v>3.8820000000000001</v>
      </c>
      <c r="M121" s="7">
        <f t="shared" si="7"/>
        <v>42.215255433005836</v>
      </c>
      <c r="O121" s="7" t="s">
        <v>195</v>
      </c>
      <c r="P121" s="7">
        <v>41.843000000000004</v>
      </c>
      <c r="Q121" s="7">
        <f t="shared" si="9"/>
        <v>232.64807637555469</v>
      </c>
    </row>
    <row r="122" spans="3:17" x14ac:dyDescent="0.2">
      <c r="C122" s="7" t="s">
        <v>194</v>
      </c>
      <c r="D122" s="7">
        <v>1.8779999999999999</v>
      </c>
      <c r="E122" s="7">
        <f t="shared" si="5"/>
        <v>49.834929405980013</v>
      </c>
      <c r="G122" s="7" t="s">
        <v>191</v>
      </c>
      <c r="H122" s="7">
        <v>2.5310000000000001</v>
      </c>
      <c r="I122" s="7">
        <f t="shared" si="6"/>
        <v>66.29747826195856</v>
      </c>
      <c r="K122" s="7" t="s">
        <v>191</v>
      </c>
      <c r="L122" s="7">
        <v>1.736</v>
      </c>
      <c r="M122" s="7">
        <f t="shared" si="7"/>
        <v>18.878331641344186</v>
      </c>
      <c r="O122" s="7" t="s">
        <v>195</v>
      </c>
      <c r="P122" s="7">
        <v>19.068000000000001</v>
      </c>
      <c r="Q122" s="7">
        <f t="shared" si="9"/>
        <v>106.01853405179067</v>
      </c>
    </row>
    <row r="123" spans="3:17" x14ac:dyDescent="0.2">
      <c r="C123" s="7" t="s">
        <v>194</v>
      </c>
      <c r="D123" s="7">
        <v>6.4569999999999999</v>
      </c>
      <c r="E123" s="7">
        <f t="shared" si="5"/>
        <v>171.34405706837751</v>
      </c>
      <c r="G123" s="7" t="s">
        <v>191</v>
      </c>
      <c r="H123" s="7">
        <v>6.6509999999999998</v>
      </c>
      <c r="I123" s="7">
        <f t="shared" si="6"/>
        <v>174.21751399458171</v>
      </c>
      <c r="K123" s="7" t="s">
        <v>191</v>
      </c>
      <c r="L123" s="7">
        <v>3.23</v>
      </c>
      <c r="M123" s="7">
        <f t="shared" si="7"/>
        <v>35.12500645250099</v>
      </c>
      <c r="O123" s="7" t="s">
        <v>195</v>
      </c>
      <c r="P123" s="7">
        <v>23.06</v>
      </c>
      <c r="Q123" s="7">
        <f t="shared" si="9"/>
        <v>128.21414911025241</v>
      </c>
    </row>
    <row r="124" spans="3:17" x14ac:dyDescent="0.2">
      <c r="C124" s="7" t="s">
        <v>194</v>
      </c>
      <c r="D124" s="7">
        <v>11.84</v>
      </c>
      <c r="E124" s="7">
        <f t="shared" si="5"/>
        <v>314.18826632950129</v>
      </c>
      <c r="G124" s="7" t="s">
        <v>191</v>
      </c>
      <c r="H124" s="7">
        <v>2.0110000000000001</v>
      </c>
      <c r="I124" s="7">
        <f t="shared" si="6"/>
        <v>52.676502878229414</v>
      </c>
      <c r="K124" s="7" t="s">
        <v>191</v>
      </c>
      <c r="L124" s="7">
        <v>5.6150000000000002</v>
      </c>
      <c r="M124" s="7">
        <f t="shared" si="7"/>
        <v>61.060963229347699</v>
      </c>
      <c r="O124" s="7" t="s">
        <v>195</v>
      </c>
      <c r="P124" s="7">
        <v>6.4349999999999996</v>
      </c>
      <c r="Q124" s="7">
        <f t="shared" si="9"/>
        <v>35.778753231763837</v>
      </c>
    </row>
    <row r="125" spans="3:17" x14ac:dyDescent="0.2">
      <c r="C125" s="7" t="s">
        <v>194</v>
      </c>
      <c r="D125" s="7">
        <v>12.385</v>
      </c>
      <c r="E125" s="7">
        <f t="shared" si="5"/>
        <v>328.65047960226968</v>
      </c>
      <c r="G125" s="7" t="s">
        <v>191</v>
      </c>
      <c r="H125" s="7">
        <v>1.3420000000000001</v>
      </c>
      <c r="I125" s="7">
        <f t="shared" si="6"/>
        <v>35.152594163393275</v>
      </c>
      <c r="K125" s="7" t="s">
        <v>191</v>
      </c>
      <c r="L125" s="7">
        <v>5.3360000000000003</v>
      </c>
      <c r="M125" s="7">
        <f t="shared" si="7"/>
        <v>58.026945644131665</v>
      </c>
      <c r="O125" s="7" t="s">
        <v>195</v>
      </c>
      <c r="P125" s="7">
        <v>54.253</v>
      </c>
      <c r="Q125" s="7">
        <f t="shared" si="9"/>
        <v>301.64797188545202</v>
      </c>
    </row>
    <row r="126" spans="3:17" x14ac:dyDescent="0.2">
      <c r="C126" s="7" t="s">
        <v>194</v>
      </c>
      <c r="D126" s="7">
        <v>1.6839999999999999</v>
      </c>
      <c r="E126" s="7">
        <f t="shared" si="5"/>
        <v>44.686912204297307</v>
      </c>
      <c r="G126" s="7" t="s">
        <v>191</v>
      </c>
      <c r="H126" s="7">
        <v>1.7090000000000001</v>
      </c>
      <c r="I126" s="7">
        <f t="shared" si="6"/>
        <v>44.765859482294417</v>
      </c>
      <c r="K126" s="7" t="s">
        <v>191</v>
      </c>
      <c r="L126" s="7">
        <v>5.8570000000000002</v>
      </c>
      <c r="M126" s="7">
        <f t="shared" si="7"/>
        <v>63.692620059535074</v>
      </c>
      <c r="O126" s="7" t="s">
        <v>195</v>
      </c>
      <c r="P126" s="7">
        <v>6.9189999999999996</v>
      </c>
      <c r="Q126" s="7">
        <f t="shared" si="9"/>
        <v>38.46980475688796</v>
      </c>
    </row>
    <row r="127" spans="3:17" x14ac:dyDescent="0.2">
      <c r="C127" s="7" t="s">
        <v>194</v>
      </c>
      <c r="D127" s="7">
        <v>5.5369999999999999</v>
      </c>
      <c r="E127" s="7">
        <f t="shared" si="5"/>
        <v>146.93077961709869</v>
      </c>
      <c r="G127" s="7" t="s">
        <v>191</v>
      </c>
      <c r="H127" s="7">
        <v>0.70699999999999996</v>
      </c>
      <c r="I127" s="7">
        <f t="shared" si="6"/>
        <v>18.519287685185574</v>
      </c>
      <c r="K127" s="7" t="s">
        <v>191</v>
      </c>
      <c r="L127" s="7">
        <v>62.865000000000002</v>
      </c>
      <c r="M127" s="7">
        <f t="shared" si="7"/>
        <v>683.63267202367638</v>
      </c>
      <c r="O127" s="7" t="s">
        <v>195</v>
      </c>
      <c r="P127" s="7">
        <v>3.4119999999999999</v>
      </c>
      <c r="Q127" s="7">
        <f t="shared" si="9"/>
        <v>18.970801247362584</v>
      </c>
    </row>
    <row r="128" spans="3:17" x14ac:dyDescent="0.2">
      <c r="C128" s="7" t="s">
        <v>194</v>
      </c>
      <c r="D128" s="7">
        <v>0.96199999999999997</v>
      </c>
      <c r="E128" s="7">
        <f t="shared" si="5"/>
        <v>25.527796639271976</v>
      </c>
      <c r="G128" s="7" t="s">
        <v>191</v>
      </c>
      <c r="H128" s="7">
        <v>4.9349999999999996</v>
      </c>
      <c r="I128" s="7">
        <f t="shared" si="6"/>
        <v>129.26829522827558</v>
      </c>
      <c r="K128" s="7" t="s">
        <v>191</v>
      </c>
      <c r="L128" s="7">
        <v>3.4049999999999998</v>
      </c>
      <c r="M128" s="7">
        <f t="shared" si="7"/>
        <v>37.028064077636493</v>
      </c>
      <c r="O128" s="7" t="s">
        <v>195</v>
      </c>
      <c r="P128" s="7">
        <v>5.6870000000000003</v>
      </c>
      <c r="Q128" s="7">
        <f t="shared" si="9"/>
        <v>31.619855420208388</v>
      </c>
    </row>
    <row r="129" spans="3:17" x14ac:dyDescent="0.2">
      <c r="C129" s="7" t="s">
        <v>194</v>
      </c>
      <c r="D129" s="7">
        <v>1.2030000000000001</v>
      </c>
      <c r="E129" s="7">
        <f t="shared" si="5"/>
        <v>31.923013884661323</v>
      </c>
      <c r="G129" s="7" t="s">
        <v>191</v>
      </c>
      <c r="H129" s="7">
        <v>1.6559999999999999</v>
      </c>
      <c r="I129" s="7">
        <f t="shared" si="6"/>
        <v>43.377567760491253</v>
      </c>
      <c r="K129" s="7" t="s">
        <v>191</v>
      </c>
      <c r="L129" s="7">
        <v>4.1139999999999999</v>
      </c>
      <c r="M129" s="7">
        <f t="shared" si="7"/>
        <v>44.738166113185471</v>
      </c>
      <c r="O129" s="7" t="s">
        <v>195</v>
      </c>
      <c r="P129" s="7">
        <v>2.2749999999999999</v>
      </c>
      <c r="Q129" s="7">
        <f t="shared" si="9"/>
        <v>12.649054172845803</v>
      </c>
    </row>
    <row r="130" spans="3:17" x14ac:dyDescent="0.2">
      <c r="C130" s="7" t="s">
        <v>194</v>
      </c>
      <c r="D130" s="7">
        <v>2.7210000000000001</v>
      </c>
      <c r="E130" s="7">
        <f t="shared" si="5"/>
        <v>72.204921679271365</v>
      </c>
      <c r="G130" s="7" t="s">
        <v>191</v>
      </c>
      <c r="H130" s="7">
        <v>3.8010000000000002</v>
      </c>
      <c r="I130" s="7">
        <f t="shared" si="6"/>
        <v>99.564091218373946</v>
      </c>
      <c r="K130" s="7" t="s">
        <v>191</v>
      </c>
      <c r="L130" s="7">
        <v>4.1420000000000003</v>
      </c>
      <c r="M130" s="7">
        <f t="shared" si="7"/>
        <v>45.042655333207158</v>
      </c>
      <c r="O130" s="7" t="s">
        <v>195</v>
      </c>
      <c r="P130" s="7">
        <v>5.492</v>
      </c>
      <c r="Q130" s="7">
        <f t="shared" si="9"/>
        <v>30.535650776821605</v>
      </c>
    </row>
    <row r="131" spans="3:17" x14ac:dyDescent="0.2">
      <c r="C131" s="7" t="s">
        <v>194</v>
      </c>
      <c r="D131" s="7">
        <v>7.94</v>
      </c>
      <c r="E131" s="7">
        <f t="shared" si="5"/>
        <v>210.69719887299328</v>
      </c>
      <c r="G131" s="7" t="s">
        <v>191</v>
      </c>
      <c r="H131" s="7">
        <v>2.9820000000000002</v>
      </c>
      <c r="I131" s="7">
        <f t="shared" si="6"/>
        <v>78.111054989000564</v>
      </c>
      <c r="K131" s="7" t="s">
        <v>191</v>
      </c>
      <c r="L131" s="7">
        <v>7.8090000000000002</v>
      </c>
      <c r="M131" s="7">
        <f t="shared" si="7"/>
        <v>84.919868541046512</v>
      </c>
      <c r="O131" s="7" t="s">
        <v>195</v>
      </c>
      <c r="P131" s="7">
        <v>5.6870000000000003</v>
      </c>
      <c r="Q131" s="7">
        <f t="shared" si="9"/>
        <v>31.619855420208388</v>
      </c>
    </row>
    <row r="132" spans="3:17" x14ac:dyDescent="0.2">
      <c r="C132" s="7" t="s">
        <v>194</v>
      </c>
      <c r="D132" s="7">
        <v>3.8780000000000001</v>
      </c>
      <c r="E132" s="7">
        <f t="shared" si="5"/>
        <v>102.90727169136875</v>
      </c>
      <c r="G132" s="7" t="s">
        <v>191</v>
      </c>
      <c r="H132" s="7">
        <v>2.1589999999999998</v>
      </c>
      <c r="I132" s="7">
        <f t="shared" si="6"/>
        <v>56.553242025906172</v>
      </c>
      <c r="K132" s="7" t="s">
        <v>191</v>
      </c>
      <c r="L132" s="7">
        <v>2.407</v>
      </c>
      <c r="M132" s="7">
        <f t="shared" si="7"/>
        <v>26.175198306863738</v>
      </c>
      <c r="O132" s="7" t="s">
        <v>195</v>
      </c>
      <c r="P132" s="7">
        <v>3.2170000000000001</v>
      </c>
      <c r="Q132" s="7">
        <f t="shared" si="9"/>
        <v>17.886596603975804</v>
      </c>
    </row>
    <row r="133" spans="3:17" x14ac:dyDescent="0.2">
      <c r="C133" s="7" t="s">
        <v>194</v>
      </c>
      <c r="D133" s="7">
        <v>3.9009999999999998</v>
      </c>
      <c r="E133" s="7">
        <f t="shared" ref="E133:E196" si="10">D133/$E$3*(100)</f>
        <v>103.51760362765073</v>
      </c>
      <c r="G133" s="7" t="s">
        <v>191</v>
      </c>
      <c r="H133" s="7">
        <v>8.2029999999999994</v>
      </c>
      <c r="I133" s="7">
        <f t="shared" ref="I133:I196" si="11">H133/$H$3*100</f>
        <v>214.87088667832714</v>
      </c>
      <c r="K133" s="7" t="s">
        <v>191</v>
      </c>
      <c r="L133" s="7">
        <v>5.2960000000000003</v>
      </c>
      <c r="M133" s="7">
        <f t="shared" ref="M133:M196" si="12">L133/$M$3*(100)</f>
        <v>57.591961044100707</v>
      </c>
      <c r="O133" s="7" t="s">
        <v>195</v>
      </c>
      <c r="P133" s="7">
        <v>3.597</v>
      </c>
      <c r="Q133" s="7">
        <f t="shared" ref="Q133:Q164" si="13">P133/$Q$3*100</f>
        <v>19.999405652626969</v>
      </c>
    </row>
    <row r="134" spans="3:17" x14ac:dyDescent="0.2">
      <c r="C134" s="7" t="s">
        <v>194</v>
      </c>
      <c r="D134" s="7">
        <v>3.35</v>
      </c>
      <c r="E134" s="7">
        <f t="shared" si="10"/>
        <v>88.896173328026123</v>
      </c>
      <c r="G134" s="7" t="s">
        <v>191</v>
      </c>
      <c r="H134" s="7">
        <v>28.577999999999999</v>
      </c>
      <c r="I134" s="7">
        <f t="shared" si="11"/>
        <v>748.57737406963713</v>
      </c>
      <c r="K134" s="7" t="s">
        <v>191</v>
      </c>
      <c r="L134" s="7">
        <v>4.3600000000000003</v>
      </c>
      <c r="M134" s="7">
        <f t="shared" si="12"/>
        <v>47.413321403375953</v>
      </c>
      <c r="O134" s="7" t="s">
        <v>195</v>
      </c>
      <c r="P134" s="7">
        <v>4.6900000000000004</v>
      </c>
      <c r="Q134" s="7">
        <f t="shared" si="13"/>
        <v>26.076511679405197</v>
      </c>
    </row>
    <row r="135" spans="3:17" x14ac:dyDescent="0.2">
      <c r="C135" s="7" t="s">
        <v>194</v>
      </c>
      <c r="D135" s="7">
        <v>4.1379999999999999</v>
      </c>
      <c r="E135" s="7">
        <f t="shared" si="10"/>
        <v>109.80667618846928</v>
      </c>
      <c r="G135" s="7" t="s">
        <v>191</v>
      </c>
      <c r="H135" s="7">
        <v>1.4219999999999999</v>
      </c>
      <c r="I135" s="7">
        <f t="shared" si="11"/>
        <v>37.248128837813141</v>
      </c>
      <c r="K135" s="7" t="s">
        <v>191</v>
      </c>
      <c r="L135" s="7">
        <v>2.407</v>
      </c>
      <c r="M135" s="7">
        <f t="shared" si="12"/>
        <v>26.175198306863738</v>
      </c>
      <c r="O135" s="7" t="s">
        <v>195</v>
      </c>
      <c r="P135" s="7">
        <v>4.8259999999999996</v>
      </c>
      <c r="Q135" s="7">
        <f t="shared" si="13"/>
        <v>26.83267491786982</v>
      </c>
    </row>
    <row r="136" spans="3:17" x14ac:dyDescent="0.2">
      <c r="C136" s="7" t="s">
        <v>194</v>
      </c>
      <c r="D136" s="7">
        <v>1.9239999999999999</v>
      </c>
      <c r="E136" s="7">
        <f t="shared" si="10"/>
        <v>51.055593278543952</v>
      </c>
      <c r="G136" s="7" t="s">
        <v>191</v>
      </c>
      <c r="H136" s="7">
        <v>1.4219999999999999</v>
      </c>
      <c r="I136" s="7">
        <f t="shared" si="11"/>
        <v>37.248128837813141</v>
      </c>
      <c r="K136" s="7" t="s">
        <v>191</v>
      </c>
      <c r="L136" s="7">
        <v>4.1139999999999999</v>
      </c>
      <c r="M136" s="7">
        <f t="shared" si="12"/>
        <v>44.738166113185471</v>
      </c>
      <c r="O136" s="7" t="s">
        <v>195</v>
      </c>
      <c r="P136" s="7">
        <v>3.2170000000000001</v>
      </c>
      <c r="Q136" s="7">
        <f t="shared" si="13"/>
        <v>17.886596603975804</v>
      </c>
    </row>
    <row r="137" spans="3:17" x14ac:dyDescent="0.2">
      <c r="C137" s="7" t="s">
        <v>194</v>
      </c>
      <c r="D137" s="7">
        <v>2.5110000000000001</v>
      </c>
      <c r="E137" s="7">
        <f t="shared" si="10"/>
        <v>66.632325739305557</v>
      </c>
      <c r="G137" s="7" t="s">
        <v>191</v>
      </c>
      <c r="H137" s="7">
        <v>4.01</v>
      </c>
      <c r="I137" s="7">
        <f t="shared" si="11"/>
        <v>105.03867555529584</v>
      </c>
      <c r="K137" s="7" t="s">
        <v>191</v>
      </c>
      <c r="L137" s="7">
        <v>1.9259999999999999</v>
      </c>
      <c r="M137" s="7">
        <f t="shared" si="12"/>
        <v>20.944508491491302</v>
      </c>
      <c r="O137" s="7" t="s">
        <v>195</v>
      </c>
      <c r="P137" s="7">
        <v>3.597</v>
      </c>
      <c r="Q137" s="7">
        <f t="shared" si="13"/>
        <v>19.999405652626969</v>
      </c>
    </row>
    <row r="138" spans="3:17" x14ac:dyDescent="0.2">
      <c r="C138" s="7" t="s">
        <v>194</v>
      </c>
      <c r="D138" s="7">
        <v>3.1629999999999998</v>
      </c>
      <c r="E138" s="7">
        <f t="shared" si="10"/>
        <v>83.933909324342267</v>
      </c>
      <c r="G138" s="7" t="s">
        <v>191</v>
      </c>
      <c r="H138" s="7">
        <v>1.304</v>
      </c>
      <c r="I138" s="7">
        <f t="shared" si="11"/>
        <v>34.157215193043839</v>
      </c>
      <c r="K138" s="7" t="s">
        <v>191</v>
      </c>
      <c r="L138" s="7">
        <v>2.4550000000000001</v>
      </c>
      <c r="M138" s="7">
        <f t="shared" si="12"/>
        <v>26.697179826900907</v>
      </c>
      <c r="O138" s="7" t="s">
        <v>195</v>
      </c>
      <c r="P138" s="7">
        <v>1.137</v>
      </c>
      <c r="Q138" s="7">
        <f t="shared" si="13"/>
        <v>6.3217470745167814</v>
      </c>
    </row>
    <row r="139" spans="3:17" x14ac:dyDescent="0.2">
      <c r="C139" s="7" t="s">
        <v>194</v>
      </c>
      <c r="D139" s="7">
        <v>5.6150000000000002</v>
      </c>
      <c r="E139" s="7">
        <f t="shared" si="10"/>
        <v>149.00060096622886</v>
      </c>
      <c r="G139" s="7" t="s">
        <v>191</v>
      </c>
      <c r="H139" s="7">
        <v>2.2679999999999998</v>
      </c>
      <c r="I139" s="7">
        <f t="shared" si="11"/>
        <v>59.40840801980324</v>
      </c>
      <c r="K139" s="7" t="s">
        <v>191</v>
      </c>
      <c r="L139" s="7">
        <v>8.5719999999999992</v>
      </c>
      <c r="M139" s="7">
        <f t="shared" si="12"/>
        <v>93.217199786637295</v>
      </c>
      <c r="O139" s="7" t="s">
        <v>195</v>
      </c>
      <c r="P139" s="7">
        <v>10.606</v>
      </c>
      <c r="Q139" s="7">
        <f t="shared" si="13"/>
        <v>58.969612552616525</v>
      </c>
    </row>
    <row r="140" spans="3:17" x14ac:dyDescent="0.2">
      <c r="C140" s="7" t="s">
        <v>194</v>
      </c>
      <c r="D140" s="7">
        <v>1.9830000000000001</v>
      </c>
      <c r="E140" s="7">
        <f t="shared" si="10"/>
        <v>52.621227375962931</v>
      </c>
      <c r="G140" s="7" t="s">
        <v>191</v>
      </c>
      <c r="H140" s="7">
        <v>6.2830000000000004</v>
      </c>
      <c r="I140" s="7">
        <f t="shared" si="11"/>
        <v>164.57805449225035</v>
      </c>
      <c r="K140" s="7" t="s">
        <v>191</v>
      </c>
      <c r="L140" s="7">
        <v>7.109</v>
      </c>
      <c r="M140" s="7">
        <f t="shared" si="12"/>
        <v>77.3076380405045</v>
      </c>
      <c r="O140" s="7" t="s">
        <v>195</v>
      </c>
      <c r="P140" s="7">
        <v>6.9189999999999996</v>
      </c>
      <c r="Q140" s="7">
        <f t="shared" si="13"/>
        <v>38.46980475688796</v>
      </c>
    </row>
    <row r="141" spans="3:17" x14ac:dyDescent="0.2">
      <c r="C141" s="7" t="s">
        <v>194</v>
      </c>
      <c r="D141" s="7">
        <v>1.8779999999999999</v>
      </c>
      <c r="E141" s="7">
        <f t="shared" si="10"/>
        <v>49.834929405980013</v>
      </c>
      <c r="G141" s="7" t="s">
        <v>191</v>
      </c>
      <c r="H141" s="7">
        <v>4.2539999999999996</v>
      </c>
      <c r="I141" s="7">
        <f t="shared" si="11"/>
        <v>111.43005631227642</v>
      </c>
      <c r="K141" s="7" t="s">
        <v>191</v>
      </c>
      <c r="L141" s="7">
        <v>11.468999999999999</v>
      </c>
      <c r="M141" s="7">
        <f t="shared" si="12"/>
        <v>124.72095944388045</v>
      </c>
      <c r="O141" s="7" t="s">
        <v>195</v>
      </c>
      <c r="P141" s="7">
        <v>5.8</v>
      </c>
      <c r="Q141" s="7">
        <f t="shared" si="13"/>
        <v>32.248138110991498</v>
      </c>
    </row>
    <row r="142" spans="3:17" x14ac:dyDescent="0.2">
      <c r="C142" s="7" t="s">
        <v>194</v>
      </c>
      <c r="D142" s="7">
        <v>1.734</v>
      </c>
      <c r="E142" s="7">
        <f t="shared" si="10"/>
        <v>46.013720761432033</v>
      </c>
      <c r="G142" s="7" t="s">
        <v>191</v>
      </c>
      <c r="H142" s="7">
        <v>5.242</v>
      </c>
      <c r="I142" s="7">
        <f t="shared" si="11"/>
        <v>137.3099095413618</v>
      </c>
      <c r="K142" s="7" t="s">
        <v>191</v>
      </c>
      <c r="L142" s="7">
        <v>29.79</v>
      </c>
      <c r="M142" s="7">
        <f t="shared" si="12"/>
        <v>323.9547808730664</v>
      </c>
      <c r="O142" s="7" t="s">
        <v>195</v>
      </c>
      <c r="P142" s="7">
        <v>6.633</v>
      </c>
      <c r="Q142" s="7">
        <f t="shared" si="13"/>
        <v>36.879637946587344</v>
      </c>
    </row>
    <row r="143" spans="3:17" x14ac:dyDescent="0.2">
      <c r="C143" s="7" t="s">
        <v>194</v>
      </c>
      <c r="D143" s="7">
        <v>2.4049999999999998</v>
      </c>
      <c r="E143" s="7">
        <f t="shared" si="10"/>
        <v>63.819491598179944</v>
      </c>
      <c r="G143" s="7" t="s">
        <v>191</v>
      </c>
      <c r="H143" s="7">
        <v>6.649</v>
      </c>
      <c r="I143" s="7">
        <f t="shared" si="11"/>
        <v>174.16512562772121</v>
      </c>
      <c r="K143" s="7" t="s">
        <v>191</v>
      </c>
      <c r="L143" s="7">
        <v>18.113</v>
      </c>
      <c r="M143" s="7">
        <f t="shared" si="12"/>
        <v>196.97190150902492</v>
      </c>
      <c r="O143" s="7" t="s">
        <v>195</v>
      </c>
      <c r="P143" s="7">
        <v>24.167999999999999</v>
      </c>
      <c r="Q143" s="7">
        <f t="shared" si="13"/>
        <v>134.37465549421421</v>
      </c>
    </row>
    <row r="144" spans="3:17" x14ac:dyDescent="0.2">
      <c r="C144" s="7" t="s">
        <v>194</v>
      </c>
      <c r="D144" s="7">
        <v>2.59</v>
      </c>
      <c r="E144" s="7">
        <f t="shared" si="10"/>
        <v>68.728683259578403</v>
      </c>
      <c r="G144" s="7" t="s">
        <v>191</v>
      </c>
      <c r="H144" s="7">
        <v>7.25</v>
      </c>
      <c r="I144" s="7">
        <f t="shared" si="11"/>
        <v>189.90782986930049</v>
      </c>
      <c r="K144" s="7" t="s">
        <v>191</v>
      </c>
      <c r="L144" s="7">
        <v>5.2080000000000002</v>
      </c>
      <c r="M144" s="7">
        <f t="shared" si="12"/>
        <v>56.634994924032554</v>
      </c>
      <c r="O144" s="7" t="s">
        <v>195</v>
      </c>
      <c r="P144" s="7">
        <v>30.38</v>
      </c>
      <c r="Q144" s="7">
        <f t="shared" si="13"/>
        <v>168.91352341584854</v>
      </c>
    </row>
    <row r="145" spans="3:17" x14ac:dyDescent="0.2">
      <c r="C145" s="7" t="s">
        <v>194</v>
      </c>
      <c r="D145" s="7">
        <v>4.2619999999999996</v>
      </c>
      <c r="E145" s="7">
        <f t="shared" si="10"/>
        <v>113.09716141016337</v>
      </c>
      <c r="G145" s="7" t="s">
        <v>191</v>
      </c>
      <c r="H145" s="7">
        <v>8.6959999999999997</v>
      </c>
      <c r="I145" s="7">
        <f t="shared" si="11"/>
        <v>227.78461910943957</v>
      </c>
      <c r="K145" s="7" t="s">
        <v>191</v>
      </c>
      <c r="L145" s="7">
        <v>12.371</v>
      </c>
      <c r="M145" s="7">
        <f t="shared" si="12"/>
        <v>134.52986217457888</v>
      </c>
      <c r="O145" s="7" t="s">
        <v>195</v>
      </c>
      <c r="P145" s="7">
        <v>56.981000000000002</v>
      </c>
      <c r="Q145" s="7">
        <f t="shared" si="13"/>
        <v>316.81571684524255</v>
      </c>
    </row>
    <row r="146" spans="3:17" x14ac:dyDescent="0.2">
      <c r="C146" s="7" t="s">
        <v>194</v>
      </c>
      <c r="D146" s="7">
        <v>9.1219999999999999</v>
      </c>
      <c r="E146" s="7">
        <f t="shared" si="10"/>
        <v>242.06295316365799</v>
      </c>
      <c r="G146" s="7" t="s">
        <v>191</v>
      </c>
      <c r="H146" s="7">
        <v>8.2720000000000002</v>
      </c>
      <c r="I146" s="7">
        <f t="shared" si="11"/>
        <v>216.67828533501429</v>
      </c>
      <c r="K146" s="7" t="s">
        <v>191</v>
      </c>
      <c r="L146" s="7">
        <v>9.1479999999999997</v>
      </c>
      <c r="M146" s="7">
        <f t="shared" si="12"/>
        <v>99.480978027083296</v>
      </c>
      <c r="O146" s="7" t="s">
        <v>195</v>
      </c>
      <c r="P146" s="7">
        <v>7.9619999999999997</v>
      </c>
      <c r="Q146" s="7">
        <f t="shared" si="13"/>
        <v>44.26890959305419</v>
      </c>
    </row>
    <row r="147" spans="3:17" x14ac:dyDescent="0.2">
      <c r="C147" s="7" t="s">
        <v>194</v>
      </c>
      <c r="D147" s="7">
        <v>4.57</v>
      </c>
      <c r="E147" s="7">
        <f t="shared" si="10"/>
        <v>121.27030212211325</v>
      </c>
      <c r="G147" s="7" t="s">
        <v>191</v>
      </c>
      <c r="H147" s="7">
        <v>2.5830000000000002</v>
      </c>
      <c r="I147" s="7">
        <f t="shared" si="11"/>
        <v>67.659575800331467</v>
      </c>
      <c r="K147" s="7" t="s">
        <v>191</v>
      </c>
      <c r="L147" s="7">
        <v>63.853999999999999</v>
      </c>
      <c r="M147" s="7">
        <f t="shared" si="12"/>
        <v>694.3876662594422</v>
      </c>
      <c r="O147" s="7" t="s">
        <v>195</v>
      </c>
      <c r="P147" s="7">
        <v>4.55</v>
      </c>
      <c r="Q147" s="7">
        <f t="shared" si="13"/>
        <v>25.298108345691606</v>
      </c>
    </row>
    <row r="148" spans="3:17" x14ac:dyDescent="0.2">
      <c r="C148" s="7" t="s">
        <v>194</v>
      </c>
      <c r="D148" s="7">
        <v>6.5640000000000001</v>
      </c>
      <c r="E148" s="7">
        <f t="shared" si="10"/>
        <v>174.18342738064581</v>
      </c>
      <c r="G148" s="7" t="s">
        <v>191</v>
      </c>
      <c r="H148" s="7">
        <v>3.2919999999999998</v>
      </c>
      <c r="I148" s="7">
        <f t="shared" si="11"/>
        <v>86.23125185237754</v>
      </c>
      <c r="K148" s="7" t="s">
        <v>191</v>
      </c>
      <c r="L148" s="7">
        <v>11.491</v>
      </c>
      <c r="M148" s="7">
        <f t="shared" si="12"/>
        <v>124.96020097389749</v>
      </c>
      <c r="O148" s="7" t="s">
        <v>195</v>
      </c>
      <c r="P148" s="7">
        <v>2.5430000000000001</v>
      </c>
      <c r="Q148" s="7">
        <f t="shared" si="13"/>
        <v>14.139140554526101</v>
      </c>
    </row>
    <row r="149" spans="3:17" x14ac:dyDescent="0.2">
      <c r="C149" s="7" t="s">
        <v>194</v>
      </c>
      <c r="D149" s="7">
        <v>3.2709999999999999</v>
      </c>
      <c r="E149" s="7">
        <f t="shared" si="10"/>
        <v>86.799815807753262</v>
      </c>
      <c r="G149" s="7" t="s">
        <v>191</v>
      </c>
      <c r="H149" s="7">
        <v>1.3129999999999999</v>
      </c>
      <c r="I149" s="7">
        <f t="shared" si="11"/>
        <v>34.392962843916067</v>
      </c>
      <c r="K149" s="7" t="s">
        <v>191</v>
      </c>
      <c r="L149" s="7">
        <v>10.862</v>
      </c>
      <c r="M149" s="7">
        <f t="shared" si="12"/>
        <v>118.12006813841045</v>
      </c>
      <c r="O149" s="7" t="s">
        <v>195</v>
      </c>
      <c r="P149" s="7">
        <v>3.597</v>
      </c>
      <c r="Q149" s="7">
        <f t="shared" si="13"/>
        <v>19.999405652626969</v>
      </c>
    </row>
    <row r="150" spans="3:17" x14ac:dyDescent="0.2">
      <c r="C150" s="7" t="s">
        <v>194</v>
      </c>
      <c r="D150" s="7">
        <v>2.5569999999999999</v>
      </c>
      <c r="E150" s="7">
        <f t="shared" si="10"/>
        <v>67.852989611869489</v>
      </c>
      <c r="G150" s="7" t="s">
        <v>191</v>
      </c>
      <c r="H150" s="7">
        <v>1.804</v>
      </c>
      <c r="I150" s="7">
        <f t="shared" si="11"/>
        <v>47.254306908168012</v>
      </c>
      <c r="K150" s="7" t="s">
        <v>191</v>
      </c>
      <c r="L150" s="7">
        <v>30.573</v>
      </c>
      <c r="M150" s="7">
        <f t="shared" si="12"/>
        <v>332.4696044186727</v>
      </c>
      <c r="O150" s="7" t="s">
        <v>195</v>
      </c>
      <c r="P150" s="7">
        <v>4.101</v>
      </c>
      <c r="Q150" s="7">
        <f t="shared" si="13"/>
        <v>22.801657653995886</v>
      </c>
    </row>
    <row r="151" spans="3:17" x14ac:dyDescent="0.2">
      <c r="C151" s="7" t="s">
        <v>194</v>
      </c>
      <c r="D151" s="7">
        <v>3.3410000000000002</v>
      </c>
      <c r="E151" s="7">
        <f t="shared" si="10"/>
        <v>88.657347787741884</v>
      </c>
      <c r="G151" s="7" t="s">
        <v>191</v>
      </c>
      <c r="H151" s="7">
        <v>2.8860000000000001</v>
      </c>
      <c r="I151" s="7">
        <f t="shared" si="11"/>
        <v>75.596413379696713</v>
      </c>
      <c r="K151" s="7" t="s">
        <v>191</v>
      </c>
      <c r="L151" s="7">
        <v>13.269</v>
      </c>
      <c r="M151" s="7">
        <f t="shared" si="12"/>
        <v>144.29526644527419</v>
      </c>
      <c r="O151" s="7" t="s">
        <v>195</v>
      </c>
      <c r="P151" s="7">
        <v>6.4349999999999996</v>
      </c>
      <c r="Q151" s="7">
        <f t="shared" si="13"/>
        <v>35.778753231763837</v>
      </c>
    </row>
    <row r="152" spans="3:17" x14ac:dyDescent="0.2">
      <c r="C152" s="7" t="s">
        <v>194</v>
      </c>
      <c r="D152" s="7">
        <v>5.58</v>
      </c>
      <c r="E152" s="7">
        <f t="shared" si="10"/>
        <v>148.07183497623456</v>
      </c>
      <c r="G152" s="7" t="s">
        <v>191</v>
      </c>
      <c r="H152" s="7">
        <v>4.5129999999999999</v>
      </c>
      <c r="I152" s="7">
        <f t="shared" si="11"/>
        <v>118.21434982071078</v>
      </c>
      <c r="K152" s="7" t="s">
        <v>191</v>
      </c>
      <c r="L152" s="7">
        <v>6.6890000000000001</v>
      </c>
      <c r="M152" s="7">
        <f t="shared" si="12"/>
        <v>72.740299740179296</v>
      </c>
      <c r="O152" s="7" t="s">
        <v>195</v>
      </c>
      <c r="P152" s="7">
        <v>45.828000000000003</v>
      </c>
      <c r="Q152" s="7">
        <f t="shared" si="13"/>
        <v>254.80477126733075</v>
      </c>
    </row>
    <row r="153" spans="3:17" x14ac:dyDescent="0.2">
      <c r="C153" s="7" t="s">
        <v>194</v>
      </c>
      <c r="D153" s="7">
        <v>4.8639999999999999</v>
      </c>
      <c r="E153" s="7">
        <f t="shared" si="10"/>
        <v>129.07193643806539</v>
      </c>
      <c r="G153" s="7" t="s">
        <v>191</v>
      </c>
      <c r="H153" s="7">
        <v>2.9079999999999999</v>
      </c>
      <c r="I153" s="7">
        <f t="shared" si="11"/>
        <v>76.172685415162178</v>
      </c>
      <c r="K153" s="7" t="s">
        <v>191</v>
      </c>
      <c r="L153" s="7">
        <v>12.004</v>
      </c>
      <c r="M153" s="7">
        <f t="shared" si="12"/>
        <v>130.5388784692947</v>
      </c>
      <c r="O153" s="7" t="s">
        <v>195</v>
      </c>
      <c r="P153" s="7">
        <v>6.125</v>
      </c>
      <c r="Q153" s="7">
        <f t="shared" si="13"/>
        <v>34.05514584996947</v>
      </c>
    </row>
    <row r="154" spans="3:17" x14ac:dyDescent="0.2">
      <c r="C154" s="7" t="s">
        <v>194</v>
      </c>
      <c r="D154" s="7">
        <v>2.8860000000000001</v>
      </c>
      <c r="E154" s="7">
        <f t="shared" si="10"/>
        <v>76.583389917815936</v>
      </c>
      <c r="G154" s="7" t="s">
        <v>191</v>
      </c>
      <c r="H154" s="7">
        <v>2.9140000000000001</v>
      </c>
      <c r="I154" s="7">
        <f t="shared" si="11"/>
        <v>76.329850515743672</v>
      </c>
      <c r="K154" s="7" t="s">
        <v>191</v>
      </c>
      <c r="L154" s="7">
        <v>39.238999999999997</v>
      </c>
      <c r="M154" s="7">
        <f t="shared" si="12"/>
        <v>426.70901801538275</v>
      </c>
      <c r="O154" s="7" t="s">
        <v>195</v>
      </c>
      <c r="P154" s="7">
        <v>4.55</v>
      </c>
      <c r="Q154" s="7">
        <f t="shared" si="13"/>
        <v>25.298108345691606</v>
      </c>
    </row>
    <row r="155" spans="3:17" x14ac:dyDescent="0.2">
      <c r="C155" s="7" t="s">
        <v>194</v>
      </c>
      <c r="D155" s="7">
        <v>2.476</v>
      </c>
      <c r="E155" s="7">
        <f t="shared" si="10"/>
        <v>65.703559749311253</v>
      </c>
      <c r="G155" s="7" t="s">
        <v>191</v>
      </c>
      <c r="H155" s="7">
        <v>1.052</v>
      </c>
      <c r="I155" s="7">
        <f t="shared" si="11"/>
        <v>27.556280968621255</v>
      </c>
      <c r="K155" s="7" t="s">
        <v>191</v>
      </c>
      <c r="L155" s="7">
        <v>3.37</v>
      </c>
      <c r="M155" s="7">
        <f t="shared" si="12"/>
        <v>36.647452552609394</v>
      </c>
      <c r="O155" s="7" t="s">
        <v>195</v>
      </c>
      <c r="P155" s="7">
        <v>13.518000000000001</v>
      </c>
      <c r="Q155" s="7">
        <f t="shared" si="13"/>
        <v>75.160401893859159</v>
      </c>
    </row>
    <row r="156" spans="3:17" x14ac:dyDescent="0.2">
      <c r="C156" s="7" t="s">
        <v>194</v>
      </c>
      <c r="D156" s="7">
        <v>4.1120000000000001</v>
      </c>
      <c r="E156" s="7">
        <f t="shared" si="10"/>
        <v>109.11673573875925</v>
      </c>
      <c r="G156" s="7" t="s">
        <v>191</v>
      </c>
      <c r="H156" s="7">
        <v>1.3740000000000001</v>
      </c>
      <c r="I156" s="7">
        <f t="shared" si="11"/>
        <v>35.990808033161223</v>
      </c>
      <c r="K156" s="7" t="s">
        <v>191</v>
      </c>
      <c r="L156" s="7">
        <v>2.4550000000000001</v>
      </c>
      <c r="M156" s="7">
        <f t="shared" si="12"/>
        <v>26.697179826900907</v>
      </c>
      <c r="O156" s="7" t="s">
        <v>195</v>
      </c>
      <c r="P156" s="7">
        <v>2.2749999999999999</v>
      </c>
      <c r="Q156" s="7">
        <f t="shared" si="13"/>
        <v>12.649054172845803</v>
      </c>
    </row>
    <row r="157" spans="3:17" x14ac:dyDescent="0.2">
      <c r="C157" s="7" t="s">
        <v>194</v>
      </c>
      <c r="D157" s="7">
        <v>1.734</v>
      </c>
      <c r="E157" s="7">
        <f t="shared" si="10"/>
        <v>46.013720761432033</v>
      </c>
      <c r="G157" s="7" t="s">
        <v>191</v>
      </c>
      <c r="H157" s="7">
        <v>2.0169999999999999</v>
      </c>
      <c r="I157" s="7">
        <f t="shared" si="11"/>
        <v>52.833667978810908</v>
      </c>
      <c r="K157" s="7" t="s">
        <v>191</v>
      </c>
      <c r="L157" s="7">
        <v>0.68100000000000005</v>
      </c>
      <c r="M157" s="7">
        <f t="shared" si="12"/>
        <v>7.4056128155272987</v>
      </c>
    </row>
    <row r="158" spans="3:17" x14ac:dyDescent="0.2">
      <c r="C158" s="7" t="s">
        <v>194</v>
      </c>
      <c r="D158" s="7">
        <v>4.415</v>
      </c>
      <c r="E158" s="7">
        <f t="shared" si="10"/>
        <v>117.15719559499563</v>
      </c>
      <c r="G158" s="7" t="s">
        <v>191</v>
      </c>
      <c r="H158" s="7">
        <v>1.2629999999999999</v>
      </c>
      <c r="I158" s="7">
        <f t="shared" si="11"/>
        <v>33.08325367240365</v>
      </c>
      <c r="K158" s="7" t="s">
        <v>191</v>
      </c>
      <c r="L158" s="7">
        <v>1.736</v>
      </c>
      <c r="M158" s="7">
        <f t="shared" si="12"/>
        <v>18.878331641344186</v>
      </c>
    </row>
    <row r="159" spans="3:17" x14ac:dyDescent="0.2">
      <c r="C159" s="7" t="s">
        <v>194</v>
      </c>
      <c r="D159" s="7">
        <v>2.2690000000000001</v>
      </c>
      <c r="E159" s="7">
        <f t="shared" si="10"/>
        <v>60.210572322773515</v>
      </c>
      <c r="G159" s="7" t="s">
        <v>191</v>
      </c>
      <c r="H159" s="7">
        <v>3.4460000000000002</v>
      </c>
      <c r="I159" s="7">
        <f t="shared" si="11"/>
        <v>90.265156100635792</v>
      </c>
      <c r="K159" s="7" t="s">
        <v>191</v>
      </c>
      <c r="L159" s="7">
        <v>7.01</v>
      </c>
      <c r="M159" s="7">
        <f t="shared" si="12"/>
        <v>76.231051155427849</v>
      </c>
    </row>
    <row r="160" spans="3:17" x14ac:dyDescent="0.2">
      <c r="C160" s="7" t="s">
        <v>194</v>
      </c>
      <c r="D160" s="7">
        <v>3.4009999999999998</v>
      </c>
      <c r="E160" s="7">
        <f t="shared" si="10"/>
        <v>90.249518056303529</v>
      </c>
      <c r="G160" s="7" t="s">
        <v>191</v>
      </c>
      <c r="H160" s="7">
        <v>3.2519999999999998</v>
      </c>
      <c r="I160" s="7">
        <f t="shared" si="11"/>
        <v>85.183484515167606</v>
      </c>
      <c r="K160" s="7" t="s">
        <v>191</v>
      </c>
      <c r="L160" s="7">
        <v>3.23</v>
      </c>
      <c r="M160" s="7">
        <f t="shared" si="12"/>
        <v>35.12500645250099</v>
      </c>
    </row>
    <row r="161" spans="3:13" x14ac:dyDescent="0.2">
      <c r="C161" s="7" t="s">
        <v>194</v>
      </c>
      <c r="D161" s="7">
        <v>5.89</v>
      </c>
      <c r="E161" s="7">
        <f t="shared" si="10"/>
        <v>156.2980480304698</v>
      </c>
      <c r="G161" s="7" t="s">
        <v>191</v>
      </c>
      <c r="H161" s="7">
        <v>1.21</v>
      </c>
      <c r="I161" s="7">
        <f t="shared" si="11"/>
        <v>31.694961950600494</v>
      </c>
      <c r="K161" s="7" t="s">
        <v>191</v>
      </c>
      <c r="L161" s="7">
        <v>3.508</v>
      </c>
      <c r="M161" s="7">
        <f t="shared" si="12"/>
        <v>38.148149422716251</v>
      </c>
    </row>
    <row r="162" spans="3:13" x14ac:dyDescent="0.2">
      <c r="C162" s="7" t="s">
        <v>194</v>
      </c>
      <c r="D162" s="7">
        <v>5.6280000000000001</v>
      </c>
      <c r="E162" s="7">
        <f t="shared" si="10"/>
        <v>149.34557119108391</v>
      </c>
      <c r="G162" s="7" t="s">
        <v>191</v>
      </c>
      <c r="H162" s="7">
        <v>3.7189999999999999</v>
      </c>
      <c r="I162" s="7">
        <f t="shared" si="11"/>
        <v>97.416168177093581</v>
      </c>
      <c r="K162" s="7" t="s">
        <v>191</v>
      </c>
      <c r="L162" s="7">
        <v>3.0830000000000002</v>
      </c>
      <c r="M162" s="7">
        <f t="shared" si="12"/>
        <v>33.526438047387167</v>
      </c>
    </row>
    <row r="163" spans="3:13" x14ac:dyDescent="0.2">
      <c r="C163" s="7" t="s">
        <v>194</v>
      </c>
      <c r="D163" s="7">
        <v>4.09</v>
      </c>
      <c r="E163" s="7">
        <f t="shared" si="10"/>
        <v>108.53293997361995</v>
      </c>
      <c r="G163" s="7" t="s">
        <v>191</v>
      </c>
      <c r="H163" s="7">
        <v>2.9359999999999999</v>
      </c>
      <c r="I163" s="7">
        <f t="shared" si="11"/>
        <v>76.906122551209137</v>
      </c>
      <c r="K163" s="7" t="s">
        <v>194</v>
      </c>
      <c r="L163" s="7">
        <v>11.595000000000001</v>
      </c>
      <c r="M163" s="7">
        <f t="shared" si="12"/>
        <v>126.09116093397803</v>
      </c>
    </row>
    <row r="164" spans="3:13" x14ac:dyDescent="0.2">
      <c r="C164" s="7" t="s">
        <v>194</v>
      </c>
      <c r="D164" s="7">
        <v>4.4349999999999996</v>
      </c>
      <c r="E164" s="7">
        <f t="shared" si="10"/>
        <v>117.6879190178495</v>
      </c>
      <c r="G164" s="7" t="s">
        <v>191</v>
      </c>
      <c r="H164" s="7">
        <v>1.857</v>
      </c>
      <c r="I164" s="7">
        <f t="shared" si="11"/>
        <v>48.642598629971168</v>
      </c>
      <c r="K164" s="7" t="s">
        <v>194</v>
      </c>
      <c r="L164" s="7">
        <v>3.4049999999999998</v>
      </c>
      <c r="M164" s="7">
        <f t="shared" si="12"/>
        <v>37.028064077636493</v>
      </c>
    </row>
    <row r="165" spans="3:13" x14ac:dyDescent="0.2">
      <c r="C165" s="7" t="s">
        <v>194</v>
      </c>
      <c r="D165" s="7">
        <v>4.0030000000000001</v>
      </c>
      <c r="E165" s="7">
        <f t="shared" si="10"/>
        <v>106.22429308420556</v>
      </c>
      <c r="G165" s="7" t="s">
        <v>191</v>
      </c>
      <c r="H165" s="7">
        <v>2.823</v>
      </c>
      <c r="I165" s="7">
        <f t="shared" si="11"/>
        <v>73.946179823591066</v>
      </c>
      <c r="K165" s="7" t="s">
        <v>194</v>
      </c>
      <c r="L165" s="7">
        <v>1.9259999999999999</v>
      </c>
      <c r="M165" s="7">
        <f t="shared" si="12"/>
        <v>20.944508491491302</v>
      </c>
    </row>
    <row r="166" spans="3:13" x14ac:dyDescent="0.2">
      <c r="C166" s="7" t="s">
        <v>194</v>
      </c>
      <c r="D166" s="7">
        <v>4.2069999999999999</v>
      </c>
      <c r="E166" s="7">
        <f t="shared" si="10"/>
        <v>111.63767199731521</v>
      </c>
      <c r="G166" s="7" t="s">
        <v>191</v>
      </c>
      <c r="H166" s="7">
        <v>0.72199999999999998</v>
      </c>
      <c r="I166" s="7">
        <f t="shared" si="11"/>
        <v>18.912200436639299</v>
      </c>
      <c r="K166" s="7" t="s">
        <v>194</v>
      </c>
      <c r="L166" s="7">
        <v>34.127000000000002</v>
      </c>
      <c r="M166" s="7">
        <f t="shared" si="12"/>
        <v>371.11798613142457</v>
      </c>
    </row>
    <row r="167" spans="3:13" x14ac:dyDescent="0.2">
      <c r="C167" s="7" t="s">
        <v>194</v>
      </c>
      <c r="D167" s="7">
        <v>3.8479999999999999</v>
      </c>
      <c r="E167" s="7">
        <f t="shared" si="10"/>
        <v>102.1111865570879</v>
      </c>
      <c r="G167" s="7" t="s">
        <v>191</v>
      </c>
      <c r="H167" s="7">
        <v>0.72199999999999998</v>
      </c>
      <c r="I167" s="7">
        <f t="shared" si="11"/>
        <v>18.912200436639299</v>
      </c>
      <c r="K167" s="7" t="s">
        <v>194</v>
      </c>
      <c r="L167" s="7">
        <v>2.8069999999999999</v>
      </c>
      <c r="M167" s="7">
        <f t="shared" si="12"/>
        <v>30.525044307173459</v>
      </c>
    </row>
    <row r="168" spans="3:13" x14ac:dyDescent="0.2">
      <c r="C168" s="7" t="s">
        <v>194</v>
      </c>
      <c r="D168" s="7">
        <v>2.8959999999999999</v>
      </c>
      <c r="E168" s="7">
        <f t="shared" si="10"/>
        <v>76.848751629242884</v>
      </c>
      <c r="G168" s="7" t="s">
        <v>191</v>
      </c>
      <c r="H168" s="7">
        <v>0.90200000000000002</v>
      </c>
      <c r="I168" s="7">
        <f t="shared" si="11"/>
        <v>23.627153454084006</v>
      </c>
      <c r="K168" s="7" t="s">
        <v>194</v>
      </c>
      <c r="L168" s="7">
        <v>6.9509999999999996</v>
      </c>
      <c r="M168" s="7">
        <f t="shared" si="12"/>
        <v>75.589448870382157</v>
      </c>
    </row>
    <row r="169" spans="3:13" x14ac:dyDescent="0.2">
      <c r="C169" s="7" t="s">
        <v>194</v>
      </c>
      <c r="D169" s="7">
        <v>2.6459999999999999</v>
      </c>
      <c r="E169" s="7">
        <f t="shared" si="10"/>
        <v>70.214708843569284</v>
      </c>
      <c r="G169" s="7" t="s">
        <v>191</v>
      </c>
      <c r="H169" s="7">
        <v>3.7010000000000001</v>
      </c>
      <c r="I169" s="7">
        <f t="shared" si="11"/>
        <v>96.944672875349113</v>
      </c>
      <c r="K169" s="7" t="s">
        <v>194</v>
      </c>
      <c r="L169" s="7">
        <v>11.363</v>
      </c>
      <c r="M169" s="7">
        <f t="shared" si="12"/>
        <v>123.56825025379837</v>
      </c>
    </row>
    <row r="170" spans="3:13" x14ac:dyDescent="0.2">
      <c r="C170" s="7" t="s">
        <v>194</v>
      </c>
      <c r="D170" s="7">
        <v>4.3360000000000003</v>
      </c>
      <c r="E170" s="7">
        <f t="shared" si="10"/>
        <v>115.06083807472278</v>
      </c>
      <c r="G170" s="7" t="s">
        <v>191</v>
      </c>
      <c r="H170" s="7">
        <v>2.6629999999999998</v>
      </c>
      <c r="I170" s="7">
        <f t="shared" si="11"/>
        <v>69.755110474751319</v>
      </c>
      <c r="K170" s="7" t="s">
        <v>194</v>
      </c>
      <c r="L170" s="7">
        <v>2.407</v>
      </c>
      <c r="M170" s="7">
        <f t="shared" si="12"/>
        <v>26.175198306863738</v>
      </c>
    </row>
    <row r="171" spans="3:13" x14ac:dyDescent="0.2">
      <c r="C171" s="7" t="s">
        <v>194</v>
      </c>
      <c r="D171" s="7">
        <v>3.8610000000000002</v>
      </c>
      <c r="E171" s="7">
        <f t="shared" si="10"/>
        <v>102.45615678194295</v>
      </c>
      <c r="G171" s="7" t="s">
        <v>191</v>
      </c>
      <c r="H171" s="7">
        <v>1.2749999999999999</v>
      </c>
      <c r="I171" s="7">
        <f t="shared" si="11"/>
        <v>33.397583873566631</v>
      </c>
      <c r="K171" s="7" t="s">
        <v>194</v>
      </c>
      <c r="L171" s="7">
        <v>20.684000000000001</v>
      </c>
      <c r="M171" s="7">
        <f t="shared" si="12"/>
        <v>224.93053667601566</v>
      </c>
    </row>
    <row r="172" spans="3:13" x14ac:dyDescent="0.2">
      <c r="C172" s="7" t="s">
        <v>194</v>
      </c>
      <c r="D172" s="7">
        <v>5.4050000000000002</v>
      </c>
      <c r="E172" s="7">
        <f t="shared" si="10"/>
        <v>143.42800502626304</v>
      </c>
      <c r="G172" s="7" t="s">
        <v>191</v>
      </c>
      <c r="H172" s="7">
        <v>1.9430000000000001</v>
      </c>
      <c r="I172" s="7">
        <f t="shared" si="11"/>
        <v>50.895298404972536</v>
      </c>
      <c r="K172" s="7" t="s">
        <v>194</v>
      </c>
      <c r="L172" s="7">
        <v>5.383</v>
      </c>
      <c r="M172" s="7">
        <f t="shared" si="12"/>
        <v>58.538052549168064</v>
      </c>
    </row>
    <row r="173" spans="3:13" x14ac:dyDescent="0.2">
      <c r="C173" s="7" t="s">
        <v>194</v>
      </c>
      <c r="D173" s="7">
        <v>2.1509999999999998</v>
      </c>
      <c r="E173" s="7">
        <f t="shared" si="10"/>
        <v>57.079304127935572</v>
      </c>
      <c r="G173" s="7" t="s">
        <v>191</v>
      </c>
      <c r="H173" s="7">
        <v>2.1110000000000002</v>
      </c>
      <c r="I173" s="7">
        <f t="shared" si="11"/>
        <v>55.295921221254254</v>
      </c>
      <c r="K173" s="7" t="s">
        <v>194</v>
      </c>
      <c r="L173" s="7">
        <v>5.6150000000000002</v>
      </c>
      <c r="M173" s="7">
        <f t="shared" si="12"/>
        <v>61.060963229347699</v>
      </c>
    </row>
    <row r="174" spans="3:13" x14ac:dyDescent="0.2">
      <c r="C174" s="7" t="s">
        <v>194</v>
      </c>
      <c r="D174" s="7">
        <v>2.6890000000000001</v>
      </c>
      <c r="E174" s="7">
        <f t="shared" si="10"/>
        <v>71.355764202705146</v>
      </c>
      <c r="G174" s="7" t="s">
        <v>191</v>
      </c>
      <c r="H174" s="7">
        <v>4.9000000000000004</v>
      </c>
      <c r="I174" s="7">
        <f t="shared" si="11"/>
        <v>128.35149880821689</v>
      </c>
      <c r="K174" s="7" t="s">
        <v>194</v>
      </c>
      <c r="L174" s="7">
        <v>2.8889999999999998</v>
      </c>
      <c r="M174" s="7">
        <f t="shared" si="12"/>
        <v>31.416762737236954</v>
      </c>
    </row>
    <row r="175" spans="3:13" x14ac:dyDescent="0.2">
      <c r="C175" s="7" t="s">
        <v>194</v>
      </c>
      <c r="D175" s="7">
        <v>4.3559999999999999</v>
      </c>
      <c r="E175" s="7">
        <f t="shared" si="10"/>
        <v>115.59156149757666</v>
      </c>
      <c r="G175" s="7" t="s">
        <v>191</v>
      </c>
      <c r="H175" s="7">
        <v>3.1539999999999999</v>
      </c>
      <c r="I175" s="7">
        <f t="shared" si="11"/>
        <v>82.616454539003271</v>
      </c>
      <c r="K175" s="7" t="s">
        <v>194</v>
      </c>
      <c r="L175" s="7">
        <v>5.4470000000000001</v>
      </c>
      <c r="M175" s="7">
        <f t="shared" si="12"/>
        <v>59.234027909217616</v>
      </c>
    </row>
    <row r="176" spans="3:13" x14ac:dyDescent="0.2">
      <c r="C176" s="7" t="s">
        <v>194</v>
      </c>
      <c r="D176" s="7">
        <v>1.5209999999999999</v>
      </c>
      <c r="E176" s="7">
        <f t="shared" si="10"/>
        <v>40.361516308038127</v>
      </c>
      <c r="G176" s="7" t="s">
        <v>191</v>
      </c>
      <c r="H176" s="7">
        <v>1.3009999999999999</v>
      </c>
      <c r="I176" s="7">
        <f t="shared" si="11"/>
        <v>34.078632642753092</v>
      </c>
      <c r="K176" s="7" t="s">
        <v>194</v>
      </c>
      <c r="L176" s="7">
        <v>1.9850000000000001</v>
      </c>
      <c r="M176" s="7">
        <f t="shared" si="12"/>
        <v>21.586110776536987</v>
      </c>
    </row>
    <row r="177" spans="3:13" x14ac:dyDescent="0.2">
      <c r="C177" s="7" t="s">
        <v>194</v>
      </c>
      <c r="D177" s="7">
        <v>1.4630000000000001</v>
      </c>
      <c r="E177" s="7">
        <f t="shared" si="10"/>
        <v>38.822418381761857</v>
      </c>
      <c r="G177" s="7" t="s">
        <v>191</v>
      </c>
      <c r="H177" s="7">
        <v>4.3959999999999999</v>
      </c>
      <c r="I177" s="7">
        <f t="shared" si="11"/>
        <v>115.14963035937171</v>
      </c>
      <c r="K177" s="7" t="s">
        <v>194</v>
      </c>
      <c r="L177" s="7">
        <v>3.8820000000000001</v>
      </c>
      <c r="M177" s="7">
        <f t="shared" si="12"/>
        <v>42.215255433005836</v>
      </c>
    </row>
    <row r="178" spans="3:13" x14ac:dyDescent="0.2">
      <c r="C178" s="7" t="s">
        <v>194</v>
      </c>
      <c r="D178" s="7">
        <v>1.02</v>
      </c>
      <c r="E178" s="7">
        <f t="shared" si="10"/>
        <v>27.066894565548257</v>
      </c>
      <c r="G178" s="7" t="s">
        <v>191</v>
      </c>
      <c r="H178" s="7">
        <v>5.6609999999999996</v>
      </c>
      <c r="I178" s="7">
        <f t="shared" si="11"/>
        <v>148.28527239863584</v>
      </c>
      <c r="K178" s="7" t="s">
        <v>194</v>
      </c>
      <c r="L178" s="7">
        <v>13.709</v>
      </c>
      <c r="M178" s="7">
        <f t="shared" si="12"/>
        <v>149.08009704561488</v>
      </c>
    </row>
    <row r="179" spans="3:13" x14ac:dyDescent="0.2">
      <c r="C179" s="7" t="s">
        <v>194</v>
      </c>
      <c r="D179" s="7">
        <v>0.72199999999999998</v>
      </c>
      <c r="E179" s="7">
        <f t="shared" si="10"/>
        <v>19.159115565025331</v>
      </c>
      <c r="G179" s="7" t="s">
        <v>191</v>
      </c>
      <c r="H179" s="7">
        <v>3.4649999999999999</v>
      </c>
      <c r="I179" s="7">
        <f t="shared" si="11"/>
        <v>90.76284558581051</v>
      </c>
      <c r="K179" s="7" t="s">
        <v>194</v>
      </c>
      <c r="L179" s="7">
        <v>7.3339999999999996</v>
      </c>
      <c r="M179" s="7">
        <f t="shared" si="12"/>
        <v>79.754426415678708</v>
      </c>
    </row>
    <row r="180" spans="3:13" x14ac:dyDescent="0.2">
      <c r="C180" s="7" t="s">
        <v>194</v>
      </c>
      <c r="D180" s="7">
        <v>4.032</v>
      </c>
      <c r="E180" s="7">
        <f t="shared" si="10"/>
        <v>106.99384204734368</v>
      </c>
      <c r="G180" s="7" t="s">
        <v>191</v>
      </c>
      <c r="H180" s="7">
        <v>2.0169999999999999</v>
      </c>
      <c r="I180" s="7">
        <f t="shared" si="11"/>
        <v>52.833667978810908</v>
      </c>
      <c r="K180" s="7" t="s">
        <v>194</v>
      </c>
      <c r="L180" s="7">
        <v>52.747999999999998</v>
      </c>
      <c r="M180" s="7">
        <f t="shared" si="12"/>
        <v>573.61419206084281</v>
      </c>
    </row>
    <row r="181" spans="3:13" x14ac:dyDescent="0.2">
      <c r="C181" s="7" t="s">
        <v>194</v>
      </c>
      <c r="D181" s="7">
        <v>2.8860000000000001</v>
      </c>
      <c r="E181" s="7">
        <f t="shared" si="10"/>
        <v>76.583389917815936</v>
      </c>
      <c r="G181" s="7" t="s">
        <v>191</v>
      </c>
      <c r="H181" s="7">
        <v>3.6080000000000001</v>
      </c>
      <c r="I181" s="7">
        <f t="shared" si="11"/>
        <v>94.508613816336023</v>
      </c>
      <c r="K181" s="7" t="s">
        <v>194</v>
      </c>
      <c r="L181" s="7">
        <v>27.463999999999999</v>
      </c>
      <c r="M181" s="7">
        <f t="shared" si="12"/>
        <v>298.66042638126538</v>
      </c>
    </row>
    <row r="182" spans="3:13" x14ac:dyDescent="0.2">
      <c r="C182" s="7" t="s">
        <v>194</v>
      </c>
      <c r="D182" s="7">
        <v>1.9239999999999999</v>
      </c>
      <c r="E182" s="7">
        <f t="shared" si="10"/>
        <v>51.055593278543952</v>
      </c>
      <c r="G182" s="7" t="s">
        <v>191</v>
      </c>
      <c r="H182" s="7">
        <v>3.6480000000000001</v>
      </c>
      <c r="I182" s="7">
        <f t="shared" si="11"/>
        <v>95.556381153545956</v>
      </c>
      <c r="K182" s="7" t="s">
        <v>194</v>
      </c>
      <c r="L182" s="7">
        <v>8.8610000000000007</v>
      </c>
      <c r="M182" s="7">
        <f t="shared" si="12"/>
        <v>96.359963521861076</v>
      </c>
    </row>
    <row r="183" spans="3:13" x14ac:dyDescent="0.2">
      <c r="C183" s="7" t="s">
        <v>194</v>
      </c>
      <c r="D183" s="7">
        <v>0.99199999999999999</v>
      </c>
      <c r="E183" s="7">
        <f t="shared" si="10"/>
        <v>26.323881773552809</v>
      </c>
      <c r="G183" s="7" t="s">
        <v>191</v>
      </c>
      <c r="H183" s="7">
        <v>0.76500000000000001</v>
      </c>
      <c r="I183" s="7">
        <f t="shared" si="11"/>
        <v>20.03855032413998</v>
      </c>
      <c r="K183" s="7" t="s">
        <v>194</v>
      </c>
      <c r="L183" s="7">
        <v>1.9259999999999999</v>
      </c>
      <c r="M183" s="7">
        <f t="shared" si="12"/>
        <v>20.944508491491302</v>
      </c>
    </row>
    <row r="184" spans="3:13" x14ac:dyDescent="0.2">
      <c r="C184" s="7" t="s">
        <v>194</v>
      </c>
      <c r="D184" s="7">
        <v>4.415</v>
      </c>
      <c r="E184" s="7">
        <f t="shared" si="10"/>
        <v>117.15719559499563</v>
      </c>
      <c r="G184" s="7" t="s">
        <v>191</v>
      </c>
      <c r="H184" s="7">
        <v>3.6080000000000001</v>
      </c>
      <c r="I184" s="7">
        <f t="shared" si="11"/>
        <v>94.508613816336023</v>
      </c>
      <c r="K184" s="7" t="s">
        <v>194</v>
      </c>
      <c r="L184" s="7">
        <v>5.0090000000000003</v>
      </c>
      <c r="M184" s="7">
        <f t="shared" si="12"/>
        <v>54.470946538878472</v>
      </c>
    </row>
    <row r="185" spans="3:13" x14ac:dyDescent="0.2">
      <c r="C185" s="7" t="s">
        <v>194</v>
      </c>
      <c r="D185" s="7">
        <v>2.5569999999999999</v>
      </c>
      <c r="E185" s="7">
        <f t="shared" si="10"/>
        <v>67.852989611869489</v>
      </c>
      <c r="G185" s="7" t="s">
        <v>191</v>
      </c>
      <c r="H185" s="7">
        <v>4.923</v>
      </c>
      <c r="I185" s="7">
        <f t="shared" si="11"/>
        <v>128.95396502711259</v>
      </c>
      <c r="K185" s="7" t="s">
        <v>194</v>
      </c>
      <c r="L185" s="7">
        <v>2.4550000000000001</v>
      </c>
      <c r="M185" s="7">
        <f t="shared" si="12"/>
        <v>26.697179826900907</v>
      </c>
    </row>
    <row r="186" spans="3:13" x14ac:dyDescent="0.2">
      <c r="C186" s="7" t="s">
        <v>194</v>
      </c>
      <c r="D186" s="7">
        <v>3.4430000000000001</v>
      </c>
      <c r="E186" s="7">
        <f t="shared" si="10"/>
        <v>91.364037244296696</v>
      </c>
      <c r="G186" s="7" t="s">
        <v>191</v>
      </c>
      <c r="H186" s="7">
        <v>3.0659999999999998</v>
      </c>
      <c r="I186" s="7">
        <f t="shared" si="11"/>
        <v>80.311366397141413</v>
      </c>
      <c r="K186" s="7" t="s">
        <v>194</v>
      </c>
      <c r="L186" s="7">
        <v>4.5609999999999999</v>
      </c>
      <c r="M186" s="7">
        <f t="shared" si="12"/>
        <v>49.599119018531582</v>
      </c>
    </row>
    <row r="187" spans="3:13" x14ac:dyDescent="0.2">
      <c r="C187" s="7" t="s">
        <v>194</v>
      </c>
      <c r="D187" s="7">
        <v>5.8150000000000004</v>
      </c>
      <c r="E187" s="7">
        <f t="shared" si="10"/>
        <v>154.30783519476773</v>
      </c>
      <c r="G187" s="7" t="s">
        <v>191</v>
      </c>
      <c r="H187" s="7">
        <v>0.90200000000000002</v>
      </c>
      <c r="I187" s="7">
        <f t="shared" si="11"/>
        <v>23.627153454084006</v>
      </c>
      <c r="K187" s="7" t="s">
        <v>194</v>
      </c>
      <c r="L187" s="7">
        <v>2.4849999999999999</v>
      </c>
      <c r="M187" s="7">
        <f t="shared" si="12"/>
        <v>27.02341827692414</v>
      </c>
    </row>
    <row r="188" spans="3:13" x14ac:dyDescent="0.2">
      <c r="C188" s="7" t="s">
        <v>194</v>
      </c>
      <c r="D188" s="7">
        <v>3.3759999999999999</v>
      </c>
      <c r="E188" s="7">
        <f t="shared" si="10"/>
        <v>89.586113777736173</v>
      </c>
      <c r="G188" s="7" t="s">
        <v>191</v>
      </c>
      <c r="H188" s="7">
        <v>1.7110000000000001</v>
      </c>
      <c r="I188" s="7">
        <f t="shared" si="11"/>
        <v>44.818247849154915</v>
      </c>
      <c r="K188" s="7" t="s">
        <v>194</v>
      </c>
      <c r="L188" s="7">
        <v>0.96299999999999997</v>
      </c>
      <c r="M188" s="7">
        <f t="shared" si="12"/>
        <v>10.472254245745651</v>
      </c>
    </row>
    <row r="189" spans="3:13" x14ac:dyDescent="0.2">
      <c r="C189" s="7" t="s">
        <v>194</v>
      </c>
      <c r="D189" s="7">
        <v>3.8029999999999999</v>
      </c>
      <c r="E189" s="7">
        <f t="shared" si="10"/>
        <v>100.91705885566667</v>
      </c>
      <c r="G189" s="7" t="s">
        <v>191</v>
      </c>
      <c r="H189" s="7">
        <v>1.0820000000000001</v>
      </c>
      <c r="I189" s="7">
        <f t="shared" si="11"/>
        <v>28.342106471528705</v>
      </c>
      <c r="K189" s="7" t="s">
        <v>194</v>
      </c>
      <c r="L189" s="7">
        <v>2.9289999999999998</v>
      </c>
      <c r="M189" s="7">
        <f t="shared" si="12"/>
        <v>31.851747337267927</v>
      </c>
    </row>
    <row r="190" spans="3:13" x14ac:dyDescent="0.2">
      <c r="C190" s="7" t="s">
        <v>194</v>
      </c>
      <c r="D190" s="7">
        <v>3.915</v>
      </c>
      <c r="E190" s="7">
        <f t="shared" si="10"/>
        <v>103.88911002364844</v>
      </c>
      <c r="G190" s="7" t="s">
        <v>191</v>
      </c>
      <c r="H190" s="7">
        <v>3.8010000000000002</v>
      </c>
      <c r="I190" s="7">
        <f t="shared" si="11"/>
        <v>99.564091218373946</v>
      </c>
      <c r="K190" s="7" t="s">
        <v>194</v>
      </c>
      <c r="L190" s="7">
        <v>3.8820000000000001</v>
      </c>
      <c r="M190" s="7">
        <f t="shared" si="12"/>
        <v>42.215255433005836</v>
      </c>
    </row>
    <row r="191" spans="3:13" x14ac:dyDescent="0.2">
      <c r="C191" s="7" t="s">
        <v>194</v>
      </c>
      <c r="D191" s="7">
        <v>12.814</v>
      </c>
      <c r="E191" s="7">
        <f t="shared" si="10"/>
        <v>340.0344970224856</v>
      </c>
      <c r="G191" s="7" t="s">
        <v>191</v>
      </c>
      <c r="H191" s="7">
        <v>3.262</v>
      </c>
      <c r="I191" s="7">
        <f t="shared" si="11"/>
        <v>85.445426349470083</v>
      </c>
      <c r="K191" s="7" t="s">
        <v>194</v>
      </c>
      <c r="L191" s="7">
        <v>3.4049999999999998</v>
      </c>
      <c r="M191" s="7">
        <f t="shared" si="12"/>
        <v>37.028064077636493</v>
      </c>
    </row>
    <row r="192" spans="3:13" x14ac:dyDescent="0.2">
      <c r="C192" s="7" t="s">
        <v>194</v>
      </c>
      <c r="D192" s="7">
        <v>5.0039999999999996</v>
      </c>
      <c r="E192" s="7">
        <f t="shared" si="10"/>
        <v>132.78700039804258</v>
      </c>
      <c r="G192" s="7" t="s">
        <v>191</v>
      </c>
      <c r="H192" s="7">
        <v>4.9809999999999999</v>
      </c>
      <c r="I192" s="7">
        <f t="shared" si="11"/>
        <v>130.473227666067</v>
      </c>
      <c r="K192" s="7" t="s">
        <v>194</v>
      </c>
      <c r="L192" s="7">
        <v>3.37</v>
      </c>
      <c r="M192" s="7">
        <f t="shared" si="12"/>
        <v>36.647452552609394</v>
      </c>
    </row>
    <row r="193" spans="3:13" x14ac:dyDescent="0.2">
      <c r="C193" s="7" t="s">
        <v>194</v>
      </c>
      <c r="D193" s="7">
        <v>4.0890000000000004</v>
      </c>
      <c r="E193" s="7">
        <f t="shared" si="10"/>
        <v>108.50640380247727</v>
      </c>
      <c r="G193" s="7" t="s">
        <v>191</v>
      </c>
      <c r="H193" s="7">
        <v>8.3360000000000003</v>
      </c>
      <c r="I193" s="7">
        <f t="shared" si="11"/>
        <v>218.35471307455018</v>
      </c>
      <c r="K193" s="7" t="s">
        <v>194</v>
      </c>
      <c r="L193" s="7">
        <v>2.407</v>
      </c>
      <c r="M193" s="7">
        <f t="shared" si="12"/>
        <v>26.175198306863738</v>
      </c>
    </row>
    <row r="194" spans="3:13" x14ac:dyDescent="0.2">
      <c r="C194" s="7" t="s">
        <v>194</v>
      </c>
      <c r="D194" s="7">
        <v>4.3559999999999999</v>
      </c>
      <c r="E194" s="7">
        <f t="shared" si="10"/>
        <v>115.59156149757666</v>
      </c>
      <c r="G194" s="7" t="s">
        <v>191</v>
      </c>
      <c r="H194" s="7">
        <v>1.5309999999999999</v>
      </c>
      <c r="I194" s="7">
        <f t="shared" si="11"/>
        <v>40.103294831710208</v>
      </c>
      <c r="K194" s="7" t="s">
        <v>194</v>
      </c>
      <c r="L194" s="7">
        <v>4.8150000000000004</v>
      </c>
      <c r="M194" s="7">
        <f t="shared" si="12"/>
        <v>52.361271228728256</v>
      </c>
    </row>
    <row r="195" spans="3:13" x14ac:dyDescent="0.2">
      <c r="C195" s="7" t="s">
        <v>194</v>
      </c>
      <c r="D195" s="7">
        <v>1.2949999999999999</v>
      </c>
      <c r="E195" s="7">
        <f t="shared" si="10"/>
        <v>34.364341629789202</v>
      </c>
      <c r="G195" s="7" t="s">
        <v>191</v>
      </c>
      <c r="H195" s="7">
        <v>0.97699999999999998</v>
      </c>
      <c r="I195" s="7">
        <f t="shared" si="11"/>
        <v>25.591717211352627</v>
      </c>
      <c r="K195" s="7" t="s">
        <v>194</v>
      </c>
      <c r="L195" s="7">
        <v>9.9260000000000002</v>
      </c>
      <c r="M195" s="7">
        <f t="shared" si="12"/>
        <v>107.94142849768571</v>
      </c>
    </row>
    <row r="196" spans="3:13" x14ac:dyDescent="0.2">
      <c r="C196" s="7" t="s">
        <v>194</v>
      </c>
      <c r="D196" s="7">
        <v>1.9390000000000001</v>
      </c>
      <c r="E196" s="7">
        <f t="shared" si="10"/>
        <v>51.453635845684374</v>
      </c>
      <c r="G196" s="7" t="s">
        <v>191</v>
      </c>
      <c r="H196" s="7">
        <v>6.4660000000000002</v>
      </c>
      <c r="I196" s="7">
        <f t="shared" si="11"/>
        <v>169.37159005998578</v>
      </c>
      <c r="K196" s="7" t="s">
        <v>194</v>
      </c>
      <c r="L196" s="7">
        <v>2.407</v>
      </c>
      <c r="M196" s="7">
        <f t="shared" si="12"/>
        <v>26.175198306863738</v>
      </c>
    </row>
    <row r="197" spans="3:13" x14ac:dyDescent="0.2">
      <c r="C197" s="7" t="s">
        <v>194</v>
      </c>
      <c r="D197" s="7">
        <v>2.5569999999999999</v>
      </c>
      <c r="E197" s="7">
        <f t="shared" ref="E197:E260" si="14">D197/$E$3*(100)</f>
        <v>67.852989611869489</v>
      </c>
      <c r="G197" s="7" t="s">
        <v>191</v>
      </c>
      <c r="H197" s="7">
        <v>1.097</v>
      </c>
      <c r="I197" s="7">
        <f t="shared" ref="I197:I260" si="15">H197/$H$3*100</f>
        <v>28.735019222982427</v>
      </c>
      <c r="K197" s="7" t="s">
        <v>194</v>
      </c>
      <c r="L197" s="7">
        <v>2.153</v>
      </c>
      <c r="M197" s="7">
        <f t="shared" ref="M197:M260" si="16">L197/$M$3*(100)</f>
        <v>23.41304609666707</v>
      </c>
    </row>
    <row r="198" spans="3:13" x14ac:dyDescent="0.2">
      <c r="C198" s="7" t="s">
        <v>194</v>
      </c>
      <c r="D198" s="7">
        <v>2.8149999999999999</v>
      </c>
      <c r="E198" s="7">
        <f t="shared" si="14"/>
        <v>74.699321766684633</v>
      </c>
      <c r="G198" s="7" t="s">
        <v>191</v>
      </c>
      <c r="H198" s="7">
        <v>4.1529999999999996</v>
      </c>
      <c r="I198" s="7">
        <f t="shared" si="15"/>
        <v>108.78444378582135</v>
      </c>
      <c r="K198" s="7" t="s">
        <v>194</v>
      </c>
      <c r="L198" s="7">
        <v>66.575999999999993</v>
      </c>
      <c r="M198" s="7">
        <f t="shared" si="16"/>
        <v>723.9883682915497</v>
      </c>
    </row>
    <row r="199" spans="3:13" x14ac:dyDescent="0.2">
      <c r="C199" s="7" t="s">
        <v>194</v>
      </c>
      <c r="D199" s="7">
        <v>6.7380000000000004</v>
      </c>
      <c r="E199" s="7">
        <f t="shared" si="14"/>
        <v>178.80072115947465</v>
      </c>
      <c r="G199" s="7" t="s">
        <v>191</v>
      </c>
      <c r="H199" s="7">
        <v>4.3630000000000004</v>
      </c>
      <c r="I199" s="7">
        <f t="shared" si="15"/>
        <v>114.28522230617352</v>
      </c>
      <c r="K199" s="7" t="s">
        <v>194</v>
      </c>
      <c r="L199" s="7">
        <v>4.4400000000000004</v>
      </c>
      <c r="M199" s="7">
        <f t="shared" si="16"/>
        <v>48.283290603437898</v>
      </c>
    </row>
    <row r="200" spans="3:13" x14ac:dyDescent="0.2">
      <c r="C200" s="7" t="s">
        <v>194</v>
      </c>
      <c r="D200" s="7">
        <v>2.069</v>
      </c>
      <c r="E200" s="7">
        <f t="shared" si="14"/>
        <v>54.903338094234641</v>
      </c>
      <c r="G200" s="7" t="s">
        <v>191</v>
      </c>
      <c r="H200" s="7">
        <v>1.141</v>
      </c>
      <c r="I200" s="7">
        <f t="shared" si="15"/>
        <v>29.88756329391336</v>
      </c>
      <c r="K200" s="7" t="s">
        <v>194</v>
      </c>
      <c r="L200" s="7">
        <v>4.1139999999999999</v>
      </c>
      <c r="M200" s="7">
        <f t="shared" si="16"/>
        <v>44.738166113185471</v>
      </c>
    </row>
    <row r="201" spans="3:13" x14ac:dyDescent="0.2">
      <c r="C201" s="7" t="s">
        <v>194</v>
      </c>
      <c r="D201" s="7">
        <v>2.0409999999999999</v>
      </c>
      <c r="E201" s="7">
        <f t="shared" si="14"/>
        <v>54.160325302239201</v>
      </c>
      <c r="G201" s="7" t="s">
        <v>191</v>
      </c>
      <c r="H201" s="7">
        <v>1.5309999999999999</v>
      </c>
      <c r="I201" s="7">
        <f t="shared" si="15"/>
        <v>40.103294831710208</v>
      </c>
      <c r="K201" s="7" t="s">
        <v>194</v>
      </c>
      <c r="L201" s="7">
        <v>6.992</v>
      </c>
      <c r="M201" s="7">
        <f t="shared" si="16"/>
        <v>76.035308085413917</v>
      </c>
    </row>
    <row r="202" spans="3:13" x14ac:dyDescent="0.2">
      <c r="C202" s="7" t="s">
        <v>194</v>
      </c>
      <c r="D202" s="7">
        <v>3.8780000000000001</v>
      </c>
      <c r="E202" s="7">
        <f t="shared" si="14"/>
        <v>102.90727169136875</v>
      </c>
      <c r="G202" s="7" t="s">
        <v>191</v>
      </c>
      <c r="H202" s="7">
        <v>2.3450000000000002</v>
      </c>
      <c r="I202" s="7">
        <f t="shared" si="15"/>
        <v>61.425360143932359</v>
      </c>
      <c r="K202" s="7" t="s">
        <v>194</v>
      </c>
      <c r="L202" s="7">
        <v>3.37</v>
      </c>
      <c r="M202" s="7">
        <f t="shared" si="16"/>
        <v>36.647452552609394</v>
      </c>
    </row>
    <row r="203" spans="3:13" x14ac:dyDescent="0.2">
      <c r="C203" s="7" t="s">
        <v>194</v>
      </c>
      <c r="D203" s="7">
        <v>3.4430000000000001</v>
      </c>
      <c r="E203" s="7">
        <f t="shared" si="14"/>
        <v>91.364037244296696</v>
      </c>
      <c r="G203" s="7" t="s">
        <v>191</v>
      </c>
      <c r="H203" s="7">
        <v>6.22</v>
      </c>
      <c r="I203" s="7">
        <f t="shared" si="15"/>
        <v>162.92782093614468</v>
      </c>
      <c r="K203" s="7" t="s">
        <v>194</v>
      </c>
      <c r="L203" s="7">
        <v>15.255000000000001</v>
      </c>
      <c r="M203" s="7">
        <f t="shared" si="16"/>
        <v>165.89225183681197</v>
      </c>
    </row>
    <row r="204" spans="3:13" x14ac:dyDescent="0.2">
      <c r="C204" s="7" t="s">
        <v>194</v>
      </c>
      <c r="D204" s="7">
        <v>2.1779999999999999</v>
      </c>
      <c r="E204" s="7">
        <f t="shared" si="14"/>
        <v>57.795780748788331</v>
      </c>
      <c r="G204" s="7" t="s">
        <v>191</v>
      </c>
      <c r="H204" s="7">
        <v>6.7779999999999996</v>
      </c>
      <c r="I204" s="7">
        <f t="shared" si="15"/>
        <v>177.54417529022325</v>
      </c>
      <c r="K204" s="7" t="s">
        <v>194</v>
      </c>
      <c r="L204" s="7">
        <v>41.375</v>
      </c>
      <c r="M204" s="7">
        <f t="shared" si="16"/>
        <v>449.93719565703668</v>
      </c>
    </row>
    <row r="205" spans="3:13" x14ac:dyDescent="0.2">
      <c r="C205" s="7" t="s">
        <v>194</v>
      </c>
      <c r="D205" s="7">
        <v>1.9830000000000001</v>
      </c>
      <c r="E205" s="7">
        <f t="shared" si="14"/>
        <v>52.621227375962931</v>
      </c>
      <c r="G205" s="7" t="s">
        <v>191</v>
      </c>
      <c r="H205" s="7">
        <v>4.0810000000000004</v>
      </c>
      <c r="I205" s="7">
        <f t="shared" si="15"/>
        <v>106.89846257884351</v>
      </c>
      <c r="K205" s="7" t="s">
        <v>194</v>
      </c>
      <c r="L205" s="7">
        <v>2.153</v>
      </c>
      <c r="M205" s="7">
        <f t="shared" si="16"/>
        <v>23.41304609666707</v>
      </c>
    </row>
    <row r="206" spans="3:13" x14ac:dyDescent="0.2">
      <c r="C206" s="7" t="s">
        <v>194</v>
      </c>
      <c r="D206" s="7">
        <v>4.4349999999999996</v>
      </c>
      <c r="E206" s="7">
        <f t="shared" si="14"/>
        <v>117.6879190178495</v>
      </c>
      <c r="G206" s="7" t="s">
        <v>191</v>
      </c>
      <c r="H206" s="7">
        <v>1.663</v>
      </c>
      <c r="I206" s="7">
        <f t="shared" si="15"/>
        <v>43.560927044502996</v>
      </c>
      <c r="K206" s="7" t="s">
        <v>194</v>
      </c>
      <c r="L206" s="7">
        <v>4.9269999999999996</v>
      </c>
      <c r="M206" s="7">
        <f t="shared" si="16"/>
        <v>53.579228108814981</v>
      </c>
    </row>
    <row r="207" spans="3:13" x14ac:dyDescent="0.2">
      <c r="C207" s="7" t="s">
        <v>194</v>
      </c>
      <c r="D207" s="7">
        <v>2.282</v>
      </c>
      <c r="E207" s="7">
        <f t="shared" si="14"/>
        <v>60.555542547628541</v>
      </c>
      <c r="G207" s="7" t="s">
        <v>191</v>
      </c>
      <c r="H207" s="7">
        <v>4.74</v>
      </c>
      <c r="I207" s="7">
        <f t="shared" si="15"/>
        <v>124.16042945937716</v>
      </c>
      <c r="K207" s="7" t="s">
        <v>194</v>
      </c>
      <c r="L207" s="7">
        <v>9.4749999999999996</v>
      </c>
      <c r="M207" s="7">
        <f t="shared" si="16"/>
        <v>103.0369771323365</v>
      </c>
    </row>
    <row r="208" spans="3:13" x14ac:dyDescent="0.2">
      <c r="C208" s="7" t="s">
        <v>194</v>
      </c>
      <c r="D208" s="7">
        <v>2.4049999999999998</v>
      </c>
      <c r="E208" s="7">
        <f t="shared" si="14"/>
        <v>63.819491598179944</v>
      </c>
      <c r="G208" s="7" t="s">
        <v>191</v>
      </c>
      <c r="H208" s="7">
        <v>1.5409999999999999</v>
      </c>
      <c r="I208" s="7">
        <f t="shared" si="15"/>
        <v>40.365236666012692</v>
      </c>
      <c r="K208" s="7" t="s">
        <v>194</v>
      </c>
      <c r="L208" s="7">
        <v>4.8550000000000004</v>
      </c>
      <c r="M208" s="7">
        <f t="shared" si="16"/>
        <v>52.796255828759229</v>
      </c>
    </row>
    <row r="209" spans="3:13" x14ac:dyDescent="0.2">
      <c r="C209" s="7" t="s">
        <v>194</v>
      </c>
      <c r="D209" s="7">
        <v>2.3809999999999998</v>
      </c>
      <c r="E209" s="7">
        <f t="shared" si="14"/>
        <v>63.182623490755276</v>
      </c>
      <c r="G209" s="7" t="s">
        <v>191</v>
      </c>
      <c r="H209" s="7">
        <v>0.80700000000000005</v>
      </c>
      <c r="I209" s="7">
        <f t="shared" si="15"/>
        <v>21.138706028210414</v>
      </c>
      <c r="K209" s="7" t="s">
        <v>194</v>
      </c>
      <c r="L209" s="7">
        <v>3.5049999999999999</v>
      </c>
      <c r="M209" s="7">
        <f t="shared" si="16"/>
        <v>38.115525577713925</v>
      </c>
    </row>
    <row r="210" spans="3:13" x14ac:dyDescent="0.2">
      <c r="C210" s="7" t="s">
        <v>194</v>
      </c>
      <c r="D210" s="7">
        <v>12.131</v>
      </c>
      <c r="E210" s="7">
        <f t="shared" si="14"/>
        <v>321.91029213202535</v>
      </c>
      <c r="G210" s="7" t="s">
        <v>191</v>
      </c>
      <c r="H210" s="7">
        <v>4.6550000000000002</v>
      </c>
      <c r="I210" s="7">
        <f t="shared" si="15"/>
        <v>121.93392386780604</v>
      </c>
      <c r="K210" s="7" t="s">
        <v>194</v>
      </c>
      <c r="L210" s="7">
        <v>3.472</v>
      </c>
      <c r="M210" s="7">
        <f t="shared" si="16"/>
        <v>37.756663282688372</v>
      </c>
    </row>
    <row r="211" spans="3:13" x14ac:dyDescent="0.2">
      <c r="C211" s="7" t="s">
        <v>194</v>
      </c>
      <c r="D211" s="7">
        <v>5.7370000000000001</v>
      </c>
      <c r="E211" s="7">
        <f t="shared" si="14"/>
        <v>152.23801384563757</v>
      </c>
      <c r="G211" s="7" t="s">
        <v>191</v>
      </c>
      <c r="H211" s="7">
        <v>5.4139999999999997</v>
      </c>
      <c r="I211" s="7">
        <f t="shared" si="15"/>
        <v>141.8153090913645</v>
      </c>
      <c r="K211" s="7" t="s">
        <v>194</v>
      </c>
      <c r="L211" s="7">
        <v>2.0430000000000001</v>
      </c>
      <c r="M211" s="7">
        <f t="shared" si="16"/>
        <v>22.2168384465819</v>
      </c>
    </row>
    <row r="212" spans="3:13" x14ac:dyDescent="0.2">
      <c r="C212" s="7" t="s">
        <v>194</v>
      </c>
      <c r="D212" s="7">
        <v>4.3570000000000002</v>
      </c>
      <c r="E212" s="7">
        <f t="shared" si="14"/>
        <v>115.61809766871936</v>
      </c>
      <c r="G212" s="7" t="s">
        <v>191</v>
      </c>
      <c r="H212" s="7">
        <v>3.8849999999999998</v>
      </c>
      <c r="I212" s="7">
        <f t="shared" si="15"/>
        <v>101.76440262651481</v>
      </c>
      <c r="K212" s="7" t="s">
        <v>194</v>
      </c>
      <c r="L212" s="7">
        <v>2.407</v>
      </c>
      <c r="M212" s="7">
        <f t="shared" si="16"/>
        <v>26.175198306863738</v>
      </c>
    </row>
    <row r="213" spans="3:13" x14ac:dyDescent="0.2">
      <c r="C213" s="7" t="s">
        <v>194</v>
      </c>
      <c r="D213" s="7">
        <v>1.9390000000000001</v>
      </c>
      <c r="E213" s="7">
        <f t="shared" si="14"/>
        <v>51.453635845684374</v>
      </c>
      <c r="G213" s="7" t="s">
        <v>191</v>
      </c>
      <c r="H213" s="7">
        <v>1.4870000000000001</v>
      </c>
      <c r="I213" s="7">
        <f t="shared" si="15"/>
        <v>38.950750760779286</v>
      </c>
      <c r="K213" s="7" t="s">
        <v>194</v>
      </c>
      <c r="L213" s="7">
        <v>2.407</v>
      </c>
      <c r="M213" s="7">
        <f t="shared" si="16"/>
        <v>26.175198306863738</v>
      </c>
    </row>
    <row r="214" spans="3:13" x14ac:dyDescent="0.2">
      <c r="C214" s="7" t="s">
        <v>194</v>
      </c>
      <c r="D214" s="7">
        <v>5.9550000000000001</v>
      </c>
      <c r="E214" s="7">
        <f t="shared" si="14"/>
        <v>158.02289915474495</v>
      </c>
      <c r="G214" s="7" t="s">
        <v>191</v>
      </c>
      <c r="H214" s="7">
        <v>1.02</v>
      </c>
      <c r="I214" s="7">
        <f t="shared" si="15"/>
        <v>26.718067098853311</v>
      </c>
      <c r="K214" s="7" t="s">
        <v>194</v>
      </c>
      <c r="L214" s="7">
        <v>2.153</v>
      </c>
      <c r="M214" s="7">
        <f t="shared" si="16"/>
        <v>23.41304609666707</v>
      </c>
    </row>
    <row r="215" spans="3:13" x14ac:dyDescent="0.2">
      <c r="C215" s="7" t="s">
        <v>194</v>
      </c>
      <c r="D215" s="7">
        <v>3.35</v>
      </c>
      <c r="E215" s="7">
        <f t="shared" si="14"/>
        <v>88.896173328026123</v>
      </c>
      <c r="G215" s="7" t="s">
        <v>191</v>
      </c>
      <c r="H215" s="7">
        <v>3.1150000000000002</v>
      </c>
      <c r="I215" s="7">
        <f t="shared" si="15"/>
        <v>81.594881385223601</v>
      </c>
      <c r="K215" s="7" t="s">
        <v>194</v>
      </c>
      <c r="L215" s="7">
        <v>1.077</v>
      </c>
      <c r="M215" s="7">
        <f t="shared" si="16"/>
        <v>11.711960355833922</v>
      </c>
    </row>
    <row r="216" spans="3:13" x14ac:dyDescent="0.2">
      <c r="C216" s="7" t="s">
        <v>194</v>
      </c>
      <c r="D216" s="7">
        <v>2.5110000000000001</v>
      </c>
      <c r="E216" s="7">
        <f t="shared" si="14"/>
        <v>66.632325739305557</v>
      </c>
      <c r="G216" s="7" t="s">
        <v>191</v>
      </c>
      <c r="H216" s="7">
        <v>1.2749999999999999</v>
      </c>
      <c r="I216" s="7">
        <f t="shared" si="15"/>
        <v>33.397583873566631</v>
      </c>
      <c r="K216" s="7" t="s">
        <v>194</v>
      </c>
      <c r="L216" s="7">
        <v>1.3620000000000001</v>
      </c>
      <c r="M216" s="7">
        <f t="shared" si="16"/>
        <v>14.811225631054597</v>
      </c>
    </row>
    <row r="217" spans="3:13" x14ac:dyDescent="0.2">
      <c r="C217" s="7" t="s">
        <v>194</v>
      </c>
      <c r="D217" s="7">
        <v>3.367</v>
      </c>
      <c r="E217" s="7">
        <f t="shared" si="14"/>
        <v>89.34728823745192</v>
      </c>
      <c r="G217" s="7" t="s">
        <v>191</v>
      </c>
      <c r="H217" s="7">
        <v>2.7120000000000002</v>
      </c>
      <c r="I217" s="7">
        <f t="shared" si="15"/>
        <v>71.038625462833508</v>
      </c>
      <c r="K217" s="7" t="s">
        <v>194</v>
      </c>
      <c r="L217" s="7">
        <v>3.8820000000000001</v>
      </c>
      <c r="M217" s="7">
        <f t="shared" si="16"/>
        <v>42.215255433005836</v>
      </c>
    </row>
    <row r="218" spans="3:13" x14ac:dyDescent="0.2">
      <c r="C218" s="7" t="s">
        <v>195</v>
      </c>
      <c r="D218" s="7">
        <v>1.4430000000000001</v>
      </c>
      <c r="E218" s="7">
        <f t="shared" si="14"/>
        <v>38.291694958907968</v>
      </c>
      <c r="G218" s="7" t="s">
        <v>191</v>
      </c>
      <c r="H218" s="7">
        <v>0.74399999999999999</v>
      </c>
      <c r="I218" s="7">
        <f t="shared" si="15"/>
        <v>19.488472472104764</v>
      </c>
      <c r="K218" s="7" t="s">
        <v>194</v>
      </c>
      <c r="L218" s="7">
        <v>28.1</v>
      </c>
      <c r="M218" s="7">
        <f t="shared" si="16"/>
        <v>305.57668152175785</v>
      </c>
    </row>
    <row r="219" spans="3:13" x14ac:dyDescent="0.2">
      <c r="C219" s="7" t="s">
        <v>195</v>
      </c>
      <c r="D219" s="7">
        <v>2.6890000000000001</v>
      </c>
      <c r="E219" s="7">
        <f t="shared" si="14"/>
        <v>71.355764202705146</v>
      </c>
      <c r="G219" s="7" t="s">
        <v>191</v>
      </c>
      <c r="H219" s="7">
        <v>1.679</v>
      </c>
      <c r="I219" s="7">
        <f t="shared" si="15"/>
        <v>43.980033979386967</v>
      </c>
      <c r="K219" s="7" t="s">
        <v>194</v>
      </c>
      <c r="L219" s="7">
        <v>4.085</v>
      </c>
      <c r="M219" s="7">
        <f t="shared" si="16"/>
        <v>44.422802278163012</v>
      </c>
    </row>
    <row r="220" spans="3:13" x14ac:dyDescent="0.2">
      <c r="C220" s="7" t="s">
        <v>195</v>
      </c>
      <c r="D220" s="7">
        <v>2.2320000000000002</v>
      </c>
      <c r="E220" s="7">
        <f t="shared" si="14"/>
        <v>59.228733990493829</v>
      </c>
      <c r="G220" s="7" t="s">
        <v>191</v>
      </c>
      <c r="H220" s="7">
        <v>3.9929999999999999</v>
      </c>
      <c r="I220" s="7">
        <f t="shared" si="15"/>
        <v>104.59337443698162</v>
      </c>
      <c r="K220" s="7" t="s">
        <v>194</v>
      </c>
      <c r="L220" s="7">
        <v>3.6669999999999998</v>
      </c>
      <c r="M220" s="7">
        <f t="shared" si="16"/>
        <v>39.877213207839354</v>
      </c>
    </row>
    <row r="221" spans="3:13" x14ac:dyDescent="0.2">
      <c r="C221" s="7" t="s">
        <v>195</v>
      </c>
      <c r="D221" s="7">
        <v>1.9239999999999999</v>
      </c>
      <c r="E221" s="7">
        <f t="shared" si="14"/>
        <v>51.055593278543952</v>
      </c>
      <c r="G221" s="7" t="s">
        <v>191</v>
      </c>
      <c r="H221" s="7">
        <v>1.804</v>
      </c>
      <c r="I221" s="7">
        <f t="shared" si="15"/>
        <v>47.254306908168012</v>
      </c>
      <c r="K221" s="7" t="s">
        <v>194</v>
      </c>
      <c r="L221" s="7">
        <v>2.5990000000000002</v>
      </c>
      <c r="M221" s="7">
        <f t="shared" si="16"/>
        <v>28.263124387012411</v>
      </c>
    </row>
    <row r="222" spans="3:13" x14ac:dyDescent="0.2">
      <c r="C222" s="7" t="s">
        <v>195</v>
      </c>
      <c r="D222" s="7">
        <v>1.5209999999999999</v>
      </c>
      <c r="E222" s="7">
        <f t="shared" si="14"/>
        <v>40.361516308038127</v>
      </c>
      <c r="G222" s="7" t="s">
        <v>191</v>
      </c>
      <c r="H222" s="7">
        <v>1.3129999999999999</v>
      </c>
      <c r="I222" s="7">
        <f t="shared" si="15"/>
        <v>34.392962843916067</v>
      </c>
      <c r="K222" s="7" t="s">
        <v>194</v>
      </c>
      <c r="L222" s="7">
        <v>4.742</v>
      </c>
      <c r="M222" s="7">
        <f t="shared" si="16"/>
        <v>51.567424333671731</v>
      </c>
    </row>
    <row r="223" spans="3:13" x14ac:dyDescent="0.2">
      <c r="C223" s="7" t="s">
        <v>195</v>
      </c>
      <c r="D223" s="7">
        <v>1.4019999999999999</v>
      </c>
      <c r="E223" s="7">
        <f t="shared" si="14"/>
        <v>37.203711942057502</v>
      </c>
      <c r="G223" s="7" t="s">
        <v>191</v>
      </c>
      <c r="H223" s="7">
        <v>0.74399999999999999</v>
      </c>
      <c r="I223" s="7">
        <f t="shared" si="15"/>
        <v>19.488472472104764</v>
      </c>
      <c r="K223" s="7" t="s">
        <v>194</v>
      </c>
      <c r="L223" s="7">
        <v>7.8380000000000001</v>
      </c>
      <c r="M223" s="7">
        <f t="shared" si="16"/>
        <v>85.235232376068964</v>
      </c>
    </row>
    <row r="224" spans="3:13" x14ac:dyDescent="0.2">
      <c r="C224" s="7" t="s">
        <v>195</v>
      </c>
      <c r="D224" s="7">
        <v>5.0039999999999996</v>
      </c>
      <c r="E224" s="7">
        <f t="shared" si="14"/>
        <v>132.78700039804258</v>
      </c>
      <c r="G224" s="7" t="s">
        <v>191</v>
      </c>
      <c r="H224" s="7">
        <v>0.72199999999999998</v>
      </c>
      <c r="I224" s="7">
        <f t="shared" si="15"/>
        <v>18.912200436639299</v>
      </c>
      <c r="K224" s="7" t="s">
        <v>194</v>
      </c>
      <c r="L224" s="7">
        <v>68.945999999999998</v>
      </c>
      <c r="M224" s="7">
        <f t="shared" si="16"/>
        <v>749.76120584338491</v>
      </c>
    </row>
    <row r="225" spans="3:13" x14ac:dyDescent="0.2">
      <c r="C225" s="7" t="s">
        <v>195</v>
      </c>
      <c r="D225" s="7">
        <v>1.5209999999999999</v>
      </c>
      <c r="E225" s="7">
        <f t="shared" si="14"/>
        <v>40.361516308038127</v>
      </c>
      <c r="G225" s="7" t="s">
        <v>191</v>
      </c>
      <c r="H225" s="7">
        <v>3.15</v>
      </c>
      <c r="I225" s="7">
        <f t="shared" si="15"/>
        <v>82.511677805282275</v>
      </c>
      <c r="K225" s="7" t="s">
        <v>194</v>
      </c>
      <c r="L225" s="7">
        <v>51.57</v>
      </c>
      <c r="M225" s="7">
        <f t="shared" si="16"/>
        <v>560.80389558993068</v>
      </c>
    </row>
    <row r="226" spans="3:13" x14ac:dyDescent="0.2">
      <c r="C226" s="7" t="s">
        <v>195</v>
      </c>
      <c r="D226" s="7">
        <v>0.96199999999999997</v>
      </c>
      <c r="E226" s="7">
        <f t="shared" si="14"/>
        <v>25.527796639271976</v>
      </c>
      <c r="G226" s="7" t="s">
        <v>191</v>
      </c>
      <c r="H226" s="7">
        <v>1.097</v>
      </c>
      <c r="I226" s="7">
        <f t="shared" si="15"/>
        <v>28.735019222982427</v>
      </c>
      <c r="K226" s="7" t="s">
        <v>194</v>
      </c>
      <c r="L226" s="7">
        <v>5.0270000000000001</v>
      </c>
      <c r="M226" s="7">
        <f t="shared" si="16"/>
        <v>54.666689608892419</v>
      </c>
    </row>
    <row r="227" spans="3:13" x14ac:dyDescent="0.2">
      <c r="C227" s="7" t="s">
        <v>195</v>
      </c>
      <c r="D227" s="7">
        <v>1.9830000000000001</v>
      </c>
      <c r="E227" s="7">
        <f t="shared" si="14"/>
        <v>52.621227375962931</v>
      </c>
      <c r="G227" s="7" t="s">
        <v>191</v>
      </c>
      <c r="H227" s="7">
        <v>1.2629999999999999</v>
      </c>
      <c r="I227" s="7">
        <f t="shared" si="15"/>
        <v>33.08325367240365</v>
      </c>
      <c r="K227" s="7" t="s">
        <v>194</v>
      </c>
      <c r="L227" s="7">
        <v>2.8069999999999999</v>
      </c>
      <c r="M227" s="7">
        <f t="shared" si="16"/>
        <v>30.525044307173459</v>
      </c>
    </row>
    <row r="228" spans="3:13" x14ac:dyDescent="0.2">
      <c r="C228" s="7" t="s">
        <v>195</v>
      </c>
      <c r="D228" s="7">
        <v>1.9390000000000001</v>
      </c>
      <c r="E228" s="7">
        <f t="shared" si="14"/>
        <v>51.453635845684374</v>
      </c>
      <c r="G228" s="7" t="s">
        <v>191</v>
      </c>
      <c r="H228" s="7">
        <v>0.65</v>
      </c>
      <c r="I228" s="7">
        <f t="shared" si="15"/>
        <v>17.026219229661425</v>
      </c>
      <c r="K228" s="7" t="s">
        <v>194</v>
      </c>
      <c r="L228" s="7">
        <v>1.3620000000000001</v>
      </c>
      <c r="M228" s="7">
        <f t="shared" si="16"/>
        <v>14.811225631054597</v>
      </c>
    </row>
    <row r="229" spans="3:13" x14ac:dyDescent="0.2">
      <c r="C229" s="7" t="s">
        <v>195</v>
      </c>
      <c r="D229" s="7">
        <v>4.5979999999999999</v>
      </c>
      <c r="E229" s="7">
        <f t="shared" si="14"/>
        <v>122.01331491410869</v>
      </c>
      <c r="G229" s="7" t="s">
        <v>191</v>
      </c>
      <c r="H229" s="7">
        <v>1.3740000000000001</v>
      </c>
      <c r="I229" s="7">
        <f t="shared" si="15"/>
        <v>35.990808033161223</v>
      </c>
      <c r="K229" s="7" t="s">
        <v>194</v>
      </c>
      <c r="L229" s="7">
        <v>2.4550000000000001</v>
      </c>
      <c r="M229" s="7">
        <f t="shared" si="16"/>
        <v>26.697179826900907</v>
      </c>
    </row>
    <row r="230" spans="3:13" x14ac:dyDescent="0.2">
      <c r="C230" s="7" t="s">
        <v>195</v>
      </c>
      <c r="D230" s="7">
        <v>4.3289999999999997</v>
      </c>
      <c r="E230" s="7">
        <f t="shared" si="14"/>
        <v>114.8750848767239</v>
      </c>
      <c r="G230" s="7" t="s">
        <v>191</v>
      </c>
      <c r="H230" s="7">
        <v>4.0279999999999996</v>
      </c>
      <c r="I230" s="7">
        <f t="shared" si="15"/>
        <v>105.51017085704031</v>
      </c>
      <c r="K230" s="7" t="s">
        <v>194</v>
      </c>
      <c r="L230" s="7">
        <v>6.5490000000000004</v>
      </c>
      <c r="M230" s="7">
        <f t="shared" si="16"/>
        <v>71.217853640070899</v>
      </c>
    </row>
    <row r="231" spans="3:13" x14ac:dyDescent="0.2">
      <c r="C231" s="7" t="s">
        <v>195</v>
      </c>
      <c r="D231" s="7">
        <v>3.2709999999999999</v>
      </c>
      <c r="E231" s="7">
        <f t="shared" si="14"/>
        <v>86.799815807753262</v>
      </c>
      <c r="G231" s="7" t="s">
        <v>191</v>
      </c>
      <c r="H231" s="7">
        <v>2.4550000000000001</v>
      </c>
      <c r="I231" s="7">
        <f t="shared" si="15"/>
        <v>64.306720321259675</v>
      </c>
      <c r="K231" s="7" t="s">
        <v>194</v>
      </c>
      <c r="L231" s="7">
        <v>2.4550000000000001</v>
      </c>
      <c r="M231" s="7">
        <f t="shared" si="16"/>
        <v>26.697179826900907</v>
      </c>
    </row>
    <row r="232" spans="3:13" x14ac:dyDescent="0.2">
      <c r="C232" s="7" t="s">
        <v>195</v>
      </c>
      <c r="D232" s="7">
        <v>3.1269999999999998</v>
      </c>
      <c r="E232" s="7">
        <f t="shared" si="14"/>
        <v>82.978607163205282</v>
      </c>
      <c r="G232" s="7" t="s">
        <v>191</v>
      </c>
      <c r="H232" s="7">
        <v>1.077</v>
      </c>
      <c r="I232" s="7">
        <f t="shared" si="15"/>
        <v>28.211135554377464</v>
      </c>
      <c r="K232" s="7" t="s">
        <v>194</v>
      </c>
      <c r="L232" s="7">
        <v>4.1420000000000003</v>
      </c>
      <c r="M232" s="7">
        <f t="shared" si="16"/>
        <v>45.042655333207158</v>
      </c>
    </row>
    <row r="233" spans="3:13" x14ac:dyDescent="0.2">
      <c r="C233" s="7" t="s">
        <v>195</v>
      </c>
      <c r="D233" s="7">
        <v>4.2</v>
      </c>
      <c r="E233" s="7">
        <f t="shared" si="14"/>
        <v>111.45191879931633</v>
      </c>
      <c r="G233" s="7" t="s">
        <v>191</v>
      </c>
      <c r="H233" s="7">
        <v>0.68100000000000005</v>
      </c>
      <c r="I233" s="7">
        <f t="shared" si="15"/>
        <v>17.838238915999121</v>
      </c>
      <c r="K233" s="7" t="s">
        <v>194</v>
      </c>
      <c r="L233" s="7">
        <v>6.944</v>
      </c>
      <c r="M233" s="7">
        <f t="shared" si="16"/>
        <v>75.513326565376744</v>
      </c>
    </row>
    <row r="234" spans="3:13" x14ac:dyDescent="0.2">
      <c r="C234" s="7" t="s">
        <v>195</v>
      </c>
      <c r="D234" s="7">
        <v>3.3860000000000001</v>
      </c>
      <c r="E234" s="7">
        <f t="shared" si="14"/>
        <v>89.851475489163121</v>
      </c>
      <c r="G234" s="7" t="s">
        <v>191</v>
      </c>
      <c r="H234" s="7">
        <v>1.077</v>
      </c>
      <c r="I234" s="7">
        <f t="shared" si="15"/>
        <v>28.211135554377464</v>
      </c>
      <c r="K234" s="7" t="s">
        <v>194</v>
      </c>
      <c r="L234" s="7">
        <v>3.0830000000000002</v>
      </c>
      <c r="M234" s="7">
        <f t="shared" si="16"/>
        <v>33.526438047387167</v>
      </c>
    </row>
    <row r="235" spans="3:13" x14ac:dyDescent="0.2">
      <c r="C235" s="7" t="s">
        <v>195</v>
      </c>
      <c r="D235" s="7">
        <v>3.2709999999999999</v>
      </c>
      <c r="E235" s="7">
        <f t="shared" si="14"/>
        <v>86.799815807753262</v>
      </c>
      <c r="G235" s="7" t="s">
        <v>191</v>
      </c>
      <c r="H235" s="7">
        <v>0.96299999999999997</v>
      </c>
      <c r="I235" s="7">
        <f t="shared" si="15"/>
        <v>25.224998643329151</v>
      </c>
      <c r="K235" s="7" t="s">
        <v>194</v>
      </c>
      <c r="L235" s="7">
        <v>3.472</v>
      </c>
      <c r="M235" s="7">
        <f t="shared" si="16"/>
        <v>37.756663282688372</v>
      </c>
    </row>
    <row r="236" spans="3:13" x14ac:dyDescent="0.2">
      <c r="C236" s="7" t="s">
        <v>195</v>
      </c>
      <c r="D236" s="7">
        <v>11.609</v>
      </c>
      <c r="E236" s="7">
        <f t="shared" si="14"/>
        <v>308.05841079553892</v>
      </c>
      <c r="G236" s="7" t="s">
        <v>191</v>
      </c>
      <c r="H236" s="7">
        <v>2.593</v>
      </c>
      <c r="I236" s="7">
        <f t="shared" si="15"/>
        <v>67.921517634633958</v>
      </c>
      <c r="K236" s="7" t="s">
        <v>194</v>
      </c>
      <c r="L236" s="7">
        <v>1.736</v>
      </c>
      <c r="M236" s="7">
        <f t="shared" si="16"/>
        <v>18.878331641344186</v>
      </c>
    </row>
    <row r="237" spans="3:13" x14ac:dyDescent="0.2">
      <c r="C237" s="7" t="s">
        <v>195</v>
      </c>
      <c r="D237" s="7">
        <v>9.0299999999999994</v>
      </c>
      <c r="E237" s="7">
        <f t="shared" si="14"/>
        <v>239.62162541853013</v>
      </c>
      <c r="G237" s="7" t="s">
        <v>191</v>
      </c>
      <c r="H237" s="7">
        <v>0.96299999999999997</v>
      </c>
      <c r="I237" s="7">
        <f t="shared" si="15"/>
        <v>25.224998643329151</v>
      </c>
      <c r="K237" s="7" t="s">
        <v>194</v>
      </c>
      <c r="L237" s="7">
        <v>6.4240000000000004</v>
      </c>
      <c r="M237" s="7">
        <f t="shared" si="16"/>
        <v>69.858526764974116</v>
      </c>
    </row>
    <row r="238" spans="3:13" x14ac:dyDescent="0.2">
      <c r="C238" s="7" t="s">
        <v>195</v>
      </c>
      <c r="D238" s="7">
        <v>5.7720000000000002</v>
      </c>
      <c r="E238" s="7">
        <f t="shared" si="14"/>
        <v>153.16677983563187</v>
      </c>
      <c r="G238" s="7" t="s">
        <v>191</v>
      </c>
      <c r="H238" s="7">
        <v>1.3620000000000001</v>
      </c>
      <c r="I238" s="7">
        <f t="shared" si="15"/>
        <v>35.676477831998241</v>
      </c>
      <c r="K238" s="7" t="s">
        <v>194</v>
      </c>
      <c r="L238" s="7">
        <v>3.6669999999999998</v>
      </c>
      <c r="M238" s="7">
        <f t="shared" si="16"/>
        <v>39.877213207839354</v>
      </c>
    </row>
    <row r="239" spans="3:13" x14ac:dyDescent="0.2">
      <c r="C239" s="7" t="s">
        <v>195</v>
      </c>
      <c r="D239" s="7">
        <v>4.952</v>
      </c>
      <c r="E239" s="7">
        <f t="shared" si="14"/>
        <v>131.40711949862251</v>
      </c>
      <c r="G239" s="7" t="s">
        <v>191</v>
      </c>
      <c r="H239" s="7">
        <v>8.41</v>
      </c>
      <c r="I239" s="7">
        <f t="shared" si="15"/>
        <v>220.29308264838855</v>
      </c>
      <c r="K239" s="7" t="s">
        <v>194</v>
      </c>
      <c r="L239" s="7">
        <v>3.0449999999999999</v>
      </c>
      <c r="M239" s="7">
        <f t="shared" si="16"/>
        <v>33.113202677357748</v>
      </c>
    </row>
    <row r="240" spans="3:13" x14ac:dyDescent="0.2">
      <c r="C240" s="7" t="s">
        <v>195</v>
      </c>
      <c r="D240" s="7">
        <v>7.49</v>
      </c>
      <c r="E240" s="7">
        <f t="shared" si="14"/>
        <v>198.75592185878079</v>
      </c>
      <c r="G240" s="7" t="s">
        <v>191</v>
      </c>
      <c r="H240" s="7">
        <v>1.5229999999999999</v>
      </c>
      <c r="I240" s="7">
        <f t="shared" si="15"/>
        <v>39.893741364268223</v>
      </c>
      <c r="K240" s="7" t="s">
        <v>194</v>
      </c>
      <c r="L240" s="7">
        <v>4.742</v>
      </c>
      <c r="M240" s="7">
        <f t="shared" si="16"/>
        <v>51.567424333671731</v>
      </c>
    </row>
    <row r="241" spans="3:13" x14ac:dyDescent="0.2">
      <c r="C241" s="7" t="s">
        <v>195</v>
      </c>
      <c r="D241" s="7">
        <v>8.9879999999999995</v>
      </c>
      <c r="E241" s="7">
        <f t="shared" si="14"/>
        <v>238.50710623053692</v>
      </c>
      <c r="G241" s="7" t="s">
        <v>191</v>
      </c>
      <c r="H241" s="7">
        <v>3.8519999999999999</v>
      </c>
      <c r="I241" s="7">
        <f t="shared" si="15"/>
        <v>100.8999945733166</v>
      </c>
      <c r="K241" s="7" t="s">
        <v>194</v>
      </c>
      <c r="L241" s="7">
        <v>4.306</v>
      </c>
      <c r="M241" s="7">
        <f t="shared" si="16"/>
        <v>46.826092193334141</v>
      </c>
    </row>
    <row r="242" spans="3:13" x14ac:dyDescent="0.2">
      <c r="C242" s="7" t="s">
        <v>195</v>
      </c>
      <c r="D242" s="7">
        <v>4.57</v>
      </c>
      <c r="E242" s="7">
        <f t="shared" si="14"/>
        <v>121.27030212211325</v>
      </c>
      <c r="G242" s="7" t="s">
        <v>191</v>
      </c>
      <c r="H242" s="7">
        <v>7.3680000000000003</v>
      </c>
      <c r="I242" s="7">
        <f t="shared" si="15"/>
        <v>192.99874351406979</v>
      </c>
      <c r="K242" s="7" t="s">
        <v>194</v>
      </c>
      <c r="L242" s="7">
        <v>1.9850000000000001</v>
      </c>
      <c r="M242" s="7">
        <f t="shared" si="16"/>
        <v>21.586110776536987</v>
      </c>
    </row>
    <row r="243" spans="3:13" x14ac:dyDescent="0.2">
      <c r="C243" s="7" t="s">
        <v>195</v>
      </c>
      <c r="D243" s="7">
        <v>4.952</v>
      </c>
      <c r="E243" s="7">
        <f t="shared" si="14"/>
        <v>131.40711949862251</v>
      </c>
      <c r="G243" s="7" t="s">
        <v>191</v>
      </c>
      <c r="H243" s="7">
        <v>3.37</v>
      </c>
      <c r="I243" s="7">
        <f t="shared" si="15"/>
        <v>88.274398159936922</v>
      </c>
      <c r="K243" s="7" t="s">
        <v>194</v>
      </c>
      <c r="L243" s="7">
        <v>7.2380000000000004</v>
      </c>
      <c r="M243" s="7">
        <f t="shared" si="16"/>
        <v>78.710463375604391</v>
      </c>
    </row>
    <row r="244" spans="3:13" x14ac:dyDescent="0.2">
      <c r="C244" s="7" t="s">
        <v>195</v>
      </c>
      <c r="D244" s="7">
        <v>4.9349999999999996</v>
      </c>
      <c r="E244" s="7">
        <f t="shared" si="14"/>
        <v>130.95600458919668</v>
      </c>
      <c r="G244" s="7" t="s">
        <v>191</v>
      </c>
      <c r="H244" s="7">
        <v>1.9259999999999999</v>
      </c>
      <c r="I244" s="7">
        <f t="shared" si="15"/>
        <v>50.449997286658302</v>
      </c>
      <c r="K244" s="7" t="s">
        <v>194</v>
      </c>
      <c r="L244" s="7">
        <v>5.383</v>
      </c>
      <c r="M244" s="7">
        <f t="shared" si="16"/>
        <v>58.538052549168064</v>
      </c>
    </row>
    <row r="245" spans="3:13" x14ac:dyDescent="0.2">
      <c r="C245" s="7" t="s">
        <v>195</v>
      </c>
      <c r="D245" s="7">
        <v>1.8320000000000001</v>
      </c>
      <c r="E245" s="7">
        <f t="shared" si="14"/>
        <v>48.614265533416081</v>
      </c>
      <c r="G245" s="7" t="s">
        <v>191</v>
      </c>
      <c r="H245" s="7">
        <v>2.0430000000000001</v>
      </c>
      <c r="I245" s="7">
        <f t="shared" si="15"/>
        <v>53.514716747997369</v>
      </c>
      <c r="K245" s="7" t="s">
        <v>194</v>
      </c>
      <c r="L245" s="7">
        <v>5.2960000000000003</v>
      </c>
      <c r="M245" s="7">
        <f t="shared" si="16"/>
        <v>57.591961044100707</v>
      </c>
    </row>
    <row r="246" spans="3:13" x14ac:dyDescent="0.2">
      <c r="C246" s="7" t="s">
        <v>195</v>
      </c>
      <c r="D246" s="7">
        <v>1.4019999999999999</v>
      </c>
      <c r="E246" s="7">
        <f t="shared" si="14"/>
        <v>37.203711942057502</v>
      </c>
      <c r="G246" s="7" t="s">
        <v>191</v>
      </c>
      <c r="H246" s="7">
        <v>0.96299999999999997</v>
      </c>
      <c r="I246" s="7">
        <f t="shared" si="15"/>
        <v>25.224998643329151</v>
      </c>
      <c r="K246" s="7" t="s">
        <v>194</v>
      </c>
      <c r="L246" s="7">
        <v>7.343</v>
      </c>
      <c r="M246" s="7">
        <f t="shared" si="16"/>
        <v>79.852297950685696</v>
      </c>
    </row>
    <row r="247" spans="3:13" x14ac:dyDescent="0.2">
      <c r="C247" s="7" t="s">
        <v>195</v>
      </c>
      <c r="D247" s="7">
        <v>4.3239999999999998</v>
      </c>
      <c r="E247" s="7">
        <f t="shared" si="14"/>
        <v>114.74240402101043</v>
      </c>
      <c r="G247" s="7" t="s">
        <v>191</v>
      </c>
      <c r="H247" s="7">
        <v>7.5359999999999996</v>
      </c>
      <c r="I247" s="7">
        <f t="shared" si="15"/>
        <v>197.39936633035148</v>
      </c>
      <c r="K247" s="7" t="s">
        <v>194</v>
      </c>
      <c r="L247" s="7">
        <v>11.178000000000001</v>
      </c>
      <c r="M247" s="7">
        <f t="shared" si="16"/>
        <v>121.55644647865513</v>
      </c>
    </row>
    <row r="248" spans="3:13" x14ac:dyDescent="0.2">
      <c r="C248" s="7" t="s">
        <v>195</v>
      </c>
      <c r="D248" s="7">
        <v>3.3759999999999999</v>
      </c>
      <c r="E248" s="7">
        <f t="shared" si="14"/>
        <v>89.586113777736173</v>
      </c>
      <c r="G248" s="7" t="s">
        <v>191</v>
      </c>
      <c r="H248" s="7">
        <v>5.49</v>
      </c>
      <c r="I248" s="7">
        <f t="shared" si="15"/>
        <v>143.8060670320634</v>
      </c>
      <c r="K248" s="7" t="s">
        <v>194</v>
      </c>
      <c r="L248" s="7">
        <v>2.407</v>
      </c>
      <c r="M248" s="7">
        <f t="shared" si="16"/>
        <v>26.175198306863738</v>
      </c>
    </row>
    <row r="249" spans="3:13" x14ac:dyDescent="0.2">
      <c r="C249" s="7" t="s">
        <v>195</v>
      </c>
      <c r="D249" s="7">
        <v>3.4689999999999999</v>
      </c>
      <c r="E249" s="7">
        <f t="shared" si="14"/>
        <v>92.053977694006747</v>
      </c>
      <c r="G249" s="7" t="s">
        <v>191</v>
      </c>
      <c r="H249" s="7">
        <v>6.1280000000000001</v>
      </c>
      <c r="I249" s="7">
        <f t="shared" si="15"/>
        <v>160.51795606056186</v>
      </c>
      <c r="K249" s="7" t="s">
        <v>194</v>
      </c>
      <c r="L249" s="7">
        <v>3.6669999999999998</v>
      </c>
      <c r="M249" s="7">
        <f t="shared" si="16"/>
        <v>39.877213207839354</v>
      </c>
    </row>
    <row r="250" spans="3:13" x14ac:dyDescent="0.2">
      <c r="C250" s="7" t="s">
        <v>195</v>
      </c>
      <c r="D250" s="7">
        <v>4.5780000000000003</v>
      </c>
      <c r="E250" s="7">
        <f t="shared" si="14"/>
        <v>121.48259149125482</v>
      </c>
      <c r="G250" s="7" t="s">
        <v>191</v>
      </c>
      <c r="H250" s="7">
        <v>1.736</v>
      </c>
      <c r="I250" s="7">
        <f t="shared" si="15"/>
        <v>45.473102434911119</v>
      </c>
      <c r="K250" s="7" t="s">
        <v>194</v>
      </c>
      <c r="L250" s="7">
        <v>5.0270000000000001</v>
      </c>
      <c r="M250" s="7">
        <f t="shared" si="16"/>
        <v>54.666689608892419</v>
      </c>
    </row>
    <row r="251" spans="3:13" x14ac:dyDescent="0.2">
      <c r="C251" s="7" t="s">
        <v>195</v>
      </c>
      <c r="D251" s="7">
        <v>7.0179999999999998</v>
      </c>
      <c r="E251" s="7">
        <f t="shared" si="14"/>
        <v>186.23084907942905</v>
      </c>
      <c r="G251" s="7" t="s">
        <v>191</v>
      </c>
      <c r="H251" s="7">
        <v>2.9289999999999998</v>
      </c>
      <c r="I251" s="7">
        <f t="shared" si="15"/>
        <v>76.722763267197394</v>
      </c>
      <c r="K251" s="7" t="s">
        <v>194</v>
      </c>
      <c r="L251" s="7">
        <v>4.3600000000000003</v>
      </c>
      <c r="M251" s="7">
        <f t="shared" si="16"/>
        <v>47.413321403375953</v>
      </c>
    </row>
    <row r="252" spans="3:13" x14ac:dyDescent="0.2">
      <c r="C252" s="7" t="s">
        <v>195</v>
      </c>
      <c r="D252" s="7">
        <v>6.36</v>
      </c>
      <c r="E252" s="7">
        <f t="shared" si="14"/>
        <v>168.77004846753618</v>
      </c>
      <c r="G252" s="7" t="s">
        <v>191</v>
      </c>
      <c r="H252" s="7">
        <v>2.3250000000000002</v>
      </c>
      <c r="I252" s="7">
        <f t="shared" si="15"/>
        <v>60.901476475327399</v>
      </c>
      <c r="K252" s="7" t="s">
        <v>194</v>
      </c>
      <c r="L252" s="7">
        <v>6.2779999999999996</v>
      </c>
      <c r="M252" s="7">
        <f t="shared" si="16"/>
        <v>68.270832974861051</v>
      </c>
    </row>
    <row r="253" spans="3:13" x14ac:dyDescent="0.2">
      <c r="C253" s="7" t="s">
        <v>195</v>
      </c>
      <c r="D253" s="7">
        <v>4.1619999999999999</v>
      </c>
      <c r="E253" s="7">
        <f t="shared" si="14"/>
        <v>110.44354429589393</v>
      </c>
      <c r="G253" s="7" t="s">
        <v>191</v>
      </c>
      <c r="H253" s="7">
        <v>2.9289999999999998</v>
      </c>
      <c r="I253" s="7">
        <f t="shared" si="15"/>
        <v>76.722763267197394</v>
      </c>
      <c r="K253" s="7" t="s">
        <v>194</v>
      </c>
      <c r="L253" s="7">
        <v>5.6150000000000002</v>
      </c>
      <c r="M253" s="7">
        <f t="shared" si="16"/>
        <v>61.060963229347699</v>
      </c>
    </row>
    <row r="254" spans="3:13" x14ac:dyDescent="0.2">
      <c r="C254" s="7" t="s">
        <v>195</v>
      </c>
      <c r="D254" s="7">
        <v>3.4180000000000001</v>
      </c>
      <c r="E254" s="7">
        <f t="shared" si="14"/>
        <v>90.700632965729341</v>
      </c>
      <c r="G254" s="7" t="s">
        <v>191</v>
      </c>
      <c r="H254" s="7">
        <v>3.0449999999999999</v>
      </c>
      <c r="I254" s="7">
        <f t="shared" si="15"/>
        <v>79.761288545106197</v>
      </c>
      <c r="K254" s="7" t="s">
        <v>194</v>
      </c>
      <c r="L254" s="7">
        <v>5.4470000000000001</v>
      </c>
      <c r="M254" s="7">
        <f t="shared" si="16"/>
        <v>59.234027909217616</v>
      </c>
    </row>
    <row r="255" spans="3:13" x14ac:dyDescent="0.2">
      <c r="C255" s="7" t="s">
        <v>195</v>
      </c>
      <c r="D255" s="7">
        <v>1.613</v>
      </c>
      <c r="E255" s="7">
        <f t="shared" si="14"/>
        <v>42.802844053166012</v>
      </c>
      <c r="G255" s="7" t="s">
        <v>191</v>
      </c>
      <c r="H255" s="7">
        <v>3.37</v>
      </c>
      <c r="I255" s="7">
        <f t="shared" si="15"/>
        <v>88.274398159936922</v>
      </c>
      <c r="K255" s="7" t="s">
        <v>194</v>
      </c>
      <c r="L255" s="7">
        <v>1.9259999999999999</v>
      </c>
      <c r="M255" s="7">
        <f t="shared" si="16"/>
        <v>20.944508491491302</v>
      </c>
    </row>
    <row r="256" spans="3:13" x14ac:dyDescent="0.2">
      <c r="C256" s="7" t="s">
        <v>195</v>
      </c>
      <c r="D256" s="7">
        <v>0.68</v>
      </c>
      <c r="E256" s="7">
        <f t="shared" si="14"/>
        <v>18.044596377032171</v>
      </c>
      <c r="G256" s="7" t="s">
        <v>194</v>
      </c>
      <c r="H256" s="7">
        <v>12.603999999999999</v>
      </c>
      <c r="I256" s="7">
        <f t="shared" si="15"/>
        <v>330.1514879548501</v>
      </c>
      <c r="K256" s="7" t="s">
        <v>194</v>
      </c>
      <c r="L256" s="7">
        <v>3.76</v>
      </c>
      <c r="M256" s="7">
        <f t="shared" si="16"/>
        <v>40.888552402911365</v>
      </c>
    </row>
    <row r="257" spans="3:13" x14ac:dyDescent="0.2">
      <c r="C257" s="7" t="s">
        <v>195</v>
      </c>
      <c r="D257" s="7">
        <v>2.1509999999999998</v>
      </c>
      <c r="E257" s="7">
        <f t="shared" si="14"/>
        <v>57.079304127935572</v>
      </c>
      <c r="G257" s="7" t="s">
        <v>194</v>
      </c>
      <c r="H257" s="7">
        <v>0.94899999999999995</v>
      </c>
      <c r="I257" s="7">
        <f t="shared" si="15"/>
        <v>24.858280075305675</v>
      </c>
      <c r="K257" s="7" t="s">
        <v>194</v>
      </c>
      <c r="L257" s="7">
        <v>2.8889999999999998</v>
      </c>
      <c r="M257" s="7">
        <f t="shared" si="16"/>
        <v>31.416762737236954</v>
      </c>
    </row>
    <row r="258" spans="3:13" x14ac:dyDescent="0.2">
      <c r="C258" s="7" t="s">
        <v>195</v>
      </c>
      <c r="D258" s="7">
        <v>1.4430000000000001</v>
      </c>
      <c r="E258" s="7">
        <f t="shared" si="14"/>
        <v>38.291694958907968</v>
      </c>
      <c r="G258" s="7" t="s">
        <v>194</v>
      </c>
      <c r="H258" s="7">
        <v>1.97</v>
      </c>
      <c r="I258" s="7">
        <f t="shared" si="15"/>
        <v>51.602541357589239</v>
      </c>
      <c r="K258" s="7" t="s">
        <v>194</v>
      </c>
      <c r="L258" s="7">
        <v>10.881</v>
      </c>
      <c r="M258" s="7">
        <f t="shared" si="16"/>
        <v>118.32668582342517</v>
      </c>
    </row>
    <row r="259" spans="3:13" x14ac:dyDescent="0.2">
      <c r="C259" s="7" t="s">
        <v>195</v>
      </c>
      <c r="D259" s="7">
        <v>1.2030000000000001</v>
      </c>
      <c r="E259" s="7">
        <f t="shared" si="14"/>
        <v>31.923013884661323</v>
      </c>
      <c r="G259" s="7" t="s">
        <v>194</v>
      </c>
      <c r="H259" s="7">
        <v>0.72099999999999997</v>
      </c>
      <c r="I259" s="7">
        <f t="shared" si="15"/>
        <v>18.886006253209054</v>
      </c>
      <c r="K259" s="7" t="s">
        <v>194</v>
      </c>
      <c r="L259" s="7">
        <v>11.891</v>
      </c>
      <c r="M259" s="7">
        <f t="shared" si="16"/>
        <v>129.31004697420721</v>
      </c>
    </row>
    <row r="260" spans="3:13" x14ac:dyDescent="0.2">
      <c r="C260" s="7" t="s">
        <v>195</v>
      </c>
      <c r="D260" s="7">
        <v>11.917999999999999</v>
      </c>
      <c r="E260" s="7">
        <f t="shared" si="14"/>
        <v>316.25808767863145</v>
      </c>
      <c r="G260" s="7" t="s">
        <v>194</v>
      </c>
      <c r="H260" s="7">
        <v>1.2809999999999999</v>
      </c>
      <c r="I260" s="7">
        <f t="shared" si="15"/>
        <v>33.554748974148126</v>
      </c>
      <c r="K260" s="7" t="s">
        <v>194</v>
      </c>
      <c r="L260" s="7">
        <v>18.713999999999999</v>
      </c>
      <c r="M260" s="7">
        <f t="shared" si="16"/>
        <v>203.50754512449024</v>
      </c>
    </row>
    <row r="261" spans="3:13" x14ac:dyDescent="0.2">
      <c r="C261" s="7" t="s">
        <v>195</v>
      </c>
      <c r="D261" s="7">
        <v>11.404999999999999</v>
      </c>
      <c r="E261" s="7">
        <f t="shared" ref="E261:E324" si="17">D261/$E$3*(100)</f>
        <v>302.64503188242924</v>
      </c>
      <c r="G261" s="7" t="s">
        <v>194</v>
      </c>
      <c r="H261" s="7">
        <v>0.94899999999999995</v>
      </c>
      <c r="I261" s="7">
        <f t="shared" ref="I261:I324" si="18">H261/$H$3*100</f>
        <v>24.858280075305675</v>
      </c>
      <c r="K261" s="7" t="s">
        <v>194</v>
      </c>
      <c r="L261" s="7">
        <v>2.4550000000000001</v>
      </c>
      <c r="M261" s="7">
        <f t="shared" ref="M261:M324" si="19">L261/$M$3*(100)</f>
        <v>26.697179826900907</v>
      </c>
    </row>
    <row r="262" spans="3:13" x14ac:dyDescent="0.2">
      <c r="C262" s="7" t="s">
        <v>195</v>
      </c>
      <c r="D262" s="7">
        <v>1.0760000000000001</v>
      </c>
      <c r="E262" s="7">
        <f t="shared" si="17"/>
        <v>28.55292014953914</v>
      </c>
      <c r="G262" s="7" t="s">
        <v>194</v>
      </c>
      <c r="H262" s="7">
        <v>4.4669999999999996</v>
      </c>
      <c r="I262" s="7">
        <f t="shared" si="18"/>
        <v>117.00941738291932</v>
      </c>
      <c r="K262" s="7" t="s">
        <v>194</v>
      </c>
      <c r="L262" s="7">
        <v>2.407</v>
      </c>
      <c r="M262" s="7">
        <f t="shared" si="19"/>
        <v>26.175198306863738</v>
      </c>
    </row>
    <row r="263" spans="3:13" x14ac:dyDescent="0.2">
      <c r="C263" s="7" t="s">
        <v>195</v>
      </c>
      <c r="D263" s="7">
        <v>1.2030000000000001</v>
      </c>
      <c r="E263" s="7">
        <f t="shared" si="17"/>
        <v>31.923013884661323</v>
      </c>
      <c r="G263" s="7" t="s">
        <v>194</v>
      </c>
      <c r="H263" s="7">
        <v>5.05</v>
      </c>
      <c r="I263" s="7">
        <f t="shared" si="18"/>
        <v>132.28062632275413</v>
      </c>
      <c r="K263" s="7" t="s">
        <v>194</v>
      </c>
      <c r="L263" s="7">
        <v>11.574999999999999</v>
      </c>
      <c r="M263" s="7">
        <f t="shared" si="19"/>
        <v>125.87366863396252</v>
      </c>
    </row>
    <row r="264" spans="3:13" x14ac:dyDescent="0.2">
      <c r="C264" s="7" t="s">
        <v>195</v>
      </c>
      <c r="D264" s="7">
        <v>2.1509999999999998</v>
      </c>
      <c r="E264" s="7">
        <f t="shared" si="17"/>
        <v>57.079304127935572</v>
      </c>
      <c r="G264" s="7" t="s">
        <v>194</v>
      </c>
      <c r="H264" s="7">
        <v>5.6340000000000003</v>
      </c>
      <c r="I264" s="7">
        <f t="shared" si="18"/>
        <v>147.57802944601917</v>
      </c>
      <c r="K264" s="7" t="s">
        <v>194</v>
      </c>
      <c r="L264" s="7">
        <v>2.8069999999999999</v>
      </c>
      <c r="M264" s="7">
        <f t="shared" si="19"/>
        <v>30.525044307173459</v>
      </c>
    </row>
    <row r="265" spans="3:13" x14ac:dyDescent="0.2">
      <c r="C265" s="7" t="s">
        <v>195</v>
      </c>
      <c r="D265" s="7">
        <v>3.08</v>
      </c>
      <c r="E265" s="7">
        <f t="shared" si="17"/>
        <v>81.731407119498641</v>
      </c>
      <c r="G265" s="7" t="s">
        <v>194</v>
      </c>
      <c r="H265" s="7">
        <v>1.2809999999999999</v>
      </c>
      <c r="I265" s="7">
        <f t="shared" si="18"/>
        <v>33.554748974148126</v>
      </c>
      <c r="K265" s="7" t="s">
        <v>194</v>
      </c>
      <c r="L265" s="7">
        <v>3.4049999999999998</v>
      </c>
      <c r="M265" s="7">
        <f t="shared" si="19"/>
        <v>37.028064077636493</v>
      </c>
    </row>
    <row r="266" spans="3:13" x14ac:dyDescent="0.2">
      <c r="C266" s="7" t="s">
        <v>195</v>
      </c>
      <c r="D266" s="7">
        <v>2.476</v>
      </c>
      <c r="E266" s="7">
        <f t="shared" si="17"/>
        <v>65.703559749311253</v>
      </c>
      <c r="G266" s="7" t="s">
        <v>194</v>
      </c>
      <c r="H266" s="7">
        <v>4.96</v>
      </c>
      <c r="I266" s="7">
        <f t="shared" si="18"/>
        <v>129.92314981403177</v>
      </c>
      <c r="K266" s="7" t="s">
        <v>194</v>
      </c>
      <c r="L266" s="7">
        <v>3.0830000000000002</v>
      </c>
      <c r="M266" s="7">
        <f t="shared" si="19"/>
        <v>33.526438047387167</v>
      </c>
    </row>
    <row r="267" spans="3:13" x14ac:dyDescent="0.2">
      <c r="C267" s="7" t="s">
        <v>195</v>
      </c>
      <c r="D267" s="7">
        <v>2.7210000000000001</v>
      </c>
      <c r="E267" s="7">
        <f t="shared" si="17"/>
        <v>72.204921679271365</v>
      </c>
      <c r="G267" s="7" t="s">
        <v>194</v>
      </c>
      <c r="H267" s="7">
        <v>1.7210000000000001</v>
      </c>
      <c r="I267" s="7">
        <f t="shared" si="18"/>
        <v>45.080189683457398</v>
      </c>
      <c r="K267" s="7" t="s">
        <v>194</v>
      </c>
      <c r="L267" s="7">
        <v>2.9670000000000001</v>
      </c>
      <c r="M267" s="7">
        <f t="shared" si="19"/>
        <v>32.264982707297349</v>
      </c>
    </row>
    <row r="268" spans="3:13" x14ac:dyDescent="0.2">
      <c r="C268" s="7" t="s">
        <v>195</v>
      </c>
      <c r="D268" s="7">
        <v>2.476</v>
      </c>
      <c r="E268" s="7">
        <f t="shared" si="17"/>
        <v>65.703559749311253</v>
      </c>
      <c r="G268" s="7" t="s">
        <v>194</v>
      </c>
      <c r="H268" s="7">
        <v>3.286</v>
      </c>
      <c r="I268" s="7">
        <f t="shared" si="18"/>
        <v>86.07408675179606</v>
      </c>
      <c r="K268" s="7" t="s">
        <v>194</v>
      </c>
      <c r="L268" s="7">
        <v>7.9409999999999998</v>
      </c>
      <c r="M268" s="7">
        <f t="shared" si="19"/>
        <v>86.355317721148722</v>
      </c>
    </row>
    <row r="269" spans="3:13" x14ac:dyDescent="0.2">
      <c r="C269" s="7" t="s">
        <v>195</v>
      </c>
      <c r="D269" s="7">
        <v>1.8779999999999999</v>
      </c>
      <c r="E269" s="7">
        <f t="shared" si="17"/>
        <v>49.834929405980013</v>
      </c>
      <c r="G269" s="7" t="s">
        <v>194</v>
      </c>
      <c r="H269" s="7">
        <v>1.03</v>
      </c>
      <c r="I269" s="7">
        <f t="shared" si="18"/>
        <v>26.980008933155791</v>
      </c>
      <c r="K269" s="7" t="s">
        <v>194</v>
      </c>
      <c r="L269" s="7">
        <v>4.3330000000000002</v>
      </c>
      <c r="M269" s="7">
        <f t="shared" si="19"/>
        <v>47.119706798355047</v>
      </c>
    </row>
    <row r="270" spans="3:13" x14ac:dyDescent="0.2">
      <c r="C270" s="7" t="s">
        <v>195</v>
      </c>
      <c r="D270" s="7">
        <v>2.59</v>
      </c>
      <c r="E270" s="7">
        <f t="shared" si="17"/>
        <v>68.728683259578403</v>
      </c>
      <c r="G270" s="7" t="s">
        <v>194</v>
      </c>
      <c r="H270" s="7">
        <v>0.70699999999999996</v>
      </c>
      <c r="I270" s="7">
        <f t="shared" si="18"/>
        <v>18.519287685185574</v>
      </c>
      <c r="K270" s="7" t="s">
        <v>194</v>
      </c>
      <c r="L270" s="7">
        <v>1.9259999999999999</v>
      </c>
      <c r="M270" s="7">
        <f t="shared" si="19"/>
        <v>20.944508491491302</v>
      </c>
    </row>
    <row r="271" spans="3:13" x14ac:dyDescent="0.2">
      <c r="C271" s="7" t="s">
        <v>195</v>
      </c>
      <c r="D271" s="7">
        <v>1.0760000000000001</v>
      </c>
      <c r="E271" s="7">
        <f t="shared" si="17"/>
        <v>28.55292014953914</v>
      </c>
      <c r="G271" s="7" t="s">
        <v>194</v>
      </c>
      <c r="H271" s="7">
        <v>1.415</v>
      </c>
      <c r="I271" s="7">
        <f t="shared" si="18"/>
        <v>37.064769553801405</v>
      </c>
      <c r="K271" s="7" t="s">
        <v>194</v>
      </c>
      <c r="L271" s="7">
        <v>5.798</v>
      </c>
      <c r="M271" s="7">
        <f t="shared" si="19"/>
        <v>63.051017774489395</v>
      </c>
    </row>
    <row r="272" spans="3:13" x14ac:dyDescent="0.2">
      <c r="C272" s="7" t="s">
        <v>195</v>
      </c>
      <c r="D272" s="7">
        <v>0.99199999999999999</v>
      </c>
      <c r="E272" s="7">
        <f t="shared" si="17"/>
        <v>26.323881773552809</v>
      </c>
      <c r="G272" s="7" t="s">
        <v>194</v>
      </c>
      <c r="H272" s="7">
        <v>0.99</v>
      </c>
      <c r="I272" s="7">
        <f t="shared" si="18"/>
        <v>25.932241595945861</v>
      </c>
      <c r="K272" s="7" t="s">
        <v>194</v>
      </c>
      <c r="L272" s="7">
        <v>18.559999999999999</v>
      </c>
      <c r="M272" s="7">
        <f t="shared" si="19"/>
        <v>201.83285441437101</v>
      </c>
    </row>
    <row r="273" spans="3:13" x14ac:dyDescent="0.2">
      <c r="C273" s="7" t="s">
        <v>195</v>
      </c>
      <c r="D273" s="7">
        <v>5.3019999999999996</v>
      </c>
      <c r="E273" s="7">
        <f t="shared" si="17"/>
        <v>140.69477939856552</v>
      </c>
      <c r="G273" s="7" t="s">
        <v>194</v>
      </c>
      <c r="H273" s="7">
        <v>4.3899999999999997</v>
      </c>
      <c r="I273" s="7">
        <f t="shared" si="18"/>
        <v>114.9924652587902</v>
      </c>
      <c r="K273" s="7" t="s">
        <v>194</v>
      </c>
      <c r="L273" s="7">
        <v>4.3600000000000003</v>
      </c>
      <c r="M273" s="7">
        <f t="shared" si="19"/>
        <v>47.413321403375953</v>
      </c>
    </row>
    <row r="274" spans="3:13" x14ac:dyDescent="0.2">
      <c r="C274" s="7" t="s">
        <v>195</v>
      </c>
      <c r="D274" s="7">
        <v>6.024</v>
      </c>
      <c r="E274" s="7">
        <f t="shared" si="17"/>
        <v>159.85389496359085</v>
      </c>
      <c r="G274" s="7" t="s">
        <v>194</v>
      </c>
      <c r="H274" s="7">
        <v>5.2370000000000001</v>
      </c>
      <c r="I274" s="7">
        <f t="shared" si="18"/>
        <v>137.17893862421059</v>
      </c>
      <c r="K274" s="7" t="s">
        <v>194</v>
      </c>
      <c r="L274" s="7">
        <v>3.76</v>
      </c>
      <c r="M274" s="7">
        <f t="shared" si="19"/>
        <v>40.888552402911365</v>
      </c>
    </row>
    <row r="275" spans="3:13" x14ac:dyDescent="0.2">
      <c r="C275" s="7" t="s">
        <v>195</v>
      </c>
      <c r="D275" s="7">
        <v>4.8079999999999998</v>
      </c>
      <c r="E275" s="7">
        <f t="shared" si="17"/>
        <v>127.58591085407451</v>
      </c>
      <c r="G275" s="7" t="s">
        <v>194</v>
      </c>
      <c r="H275" s="7">
        <v>5.1029999999999998</v>
      </c>
      <c r="I275" s="7">
        <f t="shared" si="18"/>
        <v>133.66891804455727</v>
      </c>
      <c r="K275" s="7" t="s">
        <v>194</v>
      </c>
      <c r="L275" s="7">
        <v>21.398</v>
      </c>
      <c r="M275" s="7">
        <f t="shared" si="19"/>
        <v>232.69501178656847</v>
      </c>
    </row>
    <row r="276" spans="3:13" x14ac:dyDescent="0.2">
      <c r="C276" s="7" t="s">
        <v>195</v>
      </c>
      <c r="D276" s="7">
        <v>4.2619999999999996</v>
      </c>
      <c r="E276" s="7">
        <f t="shared" si="17"/>
        <v>113.09716141016337</v>
      </c>
      <c r="G276" s="7" t="s">
        <v>194</v>
      </c>
      <c r="H276" s="7">
        <v>5.234</v>
      </c>
      <c r="I276" s="7">
        <f t="shared" si="18"/>
        <v>137.10035607391981</v>
      </c>
      <c r="K276" s="7" t="s">
        <v>194</v>
      </c>
      <c r="L276" s="7">
        <v>6.3330000000000002</v>
      </c>
      <c r="M276" s="7">
        <f t="shared" si="19"/>
        <v>68.868936799903651</v>
      </c>
    </row>
    <row r="277" spans="3:13" x14ac:dyDescent="0.2">
      <c r="C277" s="7" t="s">
        <v>195</v>
      </c>
      <c r="D277" s="7">
        <v>0.99199999999999999</v>
      </c>
      <c r="E277" s="7">
        <f t="shared" si="17"/>
        <v>26.323881773552809</v>
      </c>
      <c r="G277" s="7" t="s">
        <v>194</v>
      </c>
      <c r="H277" s="7">
        <v>1.556</v>
      </c>
      <c r="I277" s="7">
        <f t="shared" si="18"/>
        <v>40.75814941746642</v>
      </c>
      <c r="K277" s="7" t="s">
        <v>194</v>
      </c>
      <c r="L277" s="7">
        <v>4.4390000000000001</v>
      </c>
      <c r="M277" s="7">
        <f t="shared" si="19"/>
        <v>48.272415988437125</v>
      </c>
    </row>
    <row r="278" spans="3:13" x14ac:dyDescent="0.2">
      <c r="C278" s="7" t="s">
        <v>195</v>
      </c>
      <c r="D278" s="7">
        <v>1.9390000000000001</v>
      </c>
      <c r="E278" s="7">
        <f t="shared" si="17"/>
        <v>51.453635845684374</v>
      </c>
      <c r="G278" s="7" t="s">
        <v>194</v>
      </c>
      <c r="H278" s="7">
        <v>0.99</v>
      </c>
      <c r="I278" s="7">
        <f t="shared" si="18"/>
        <v>25.932241595945861</v>
      </c>
      <c r="K278" s="7" t="s">
        <v>194</v>
      </c>
      <c r="L278" s="7">
        <v>3.4049999999999998</v>
      </c>
      <c r="M278" s="7">
        <f t="shared" si="19"/>
        <v>37.028064077636493</v>
      </c>
    </row>
    <row r="279" spans="3:13" x14ac:dyDescent="0.2">
      <c r="C279" s="7" t="s">
        <v>195</v>
      </c>
      <c r="D279" s="7">
        <v>6.6989999999999998</v>
      </c>
      <c r="E279" s="7">
        <f t="shared" si="17"/>
        <v>177.76581048490957</v>
      </c>
      <c r="G279" s="7" t="s">
        <v>194</v>
      </c>
      <c r="H279" s="7">
        <v>1.53</v>
      </c>
      <c r="I279" s="7">
        <f t="shared" si="18"/>
        <v>40.077100648279959</v>
      </c>
      <c r="K279" s="7" t="s">
        <v>194</v>
      </c>
      <c r="L279" s="7">
        <v>7.6130000000000004</v>
      </c>
      <c r="M279" s="7">
        <f t="shared" si="19"/>
        <v>82.788444000894756</v>
      </c>
    </row>
    <row r="280" spans="3:13" x14ac:dyDescent="0.2">
      <c r="C280" s="7" t="s">
        <v>195</v>
      </c>
      <c r="D280" s="7">
        <v>3.8559999999999999</v>
      </c>
      <c r="E280" s="7">
        <f t="shared" si="17"/>
        <v>102.32347592622948</v>
      </c>
      <c r="G280" s="7" t="s">
        <v>194</v>
      </c>
      <c r="H280" s="7">
        <v>0.82499999999999996</v>
      </c>
      <c r="I280" s="7">
        <f t="shared" si="18"/>
        <v>21.610201329954883</v>
      </c>
      <c r="K280" s="7" t="s">
        <v>194</v>
      </c>
      <c r="L280" s="7">
        <v>8.7370000000000001</v>
      </c>
      <c r="M280" s="7">
        <f t="shared" si="19"/>
        <v>95.011511261765065</v>
      </c>
    </row>
    <row r="281" spans="3:13" x14ac:dyDescent="0.2">
      <c r="C281" s="7" t="s">
        <v>195</v>
      </c>
      <c r="D281" s="7">
        <v>7.3339999999999996</v>
      </c>
      <c r="E281" s="7">
        <f t="shared" si="17"/>
        <v>194.61627916052046</v>
      </c>
      <c r="G281" s="7" t="s">
        <v>194</v>
      </c>
      <c r="H281" s="7">
        <v>2.3620000000000001</v>
      </c>
      <c r="I281" s="7">
        <f t="shared" si="18"/>
        <v>61.870661262246585</v>
      </c>
      <c r="K281" s="7" t="s">
        <v>194</v>
      </c>
      <c r="L281" s="7">
        <v>2.4550000000000001</v>
      </c>
      <c r="M281" s="7">
        <f t="shared" si="19"/>
        <v>26.697179826900907</v>
      </c>
    </row>
    <row r="282" spans="3:13" x14ac:dyDescent="0.2">
      <c r="C282" s="7" t="s">
        <v>195</v>
      </c>
      <c r="D282" s="7">
        <v>3.1269999999999998</v>
      </c>
      <c r="E282" s="7">
        <f t="shared" si="17"/>
        <v>82.978607163205282</v>
      </c>
      <c r="G282" s="7" t="s">
        <v>194</v>
      </c>
      <c r="H282" s="7">
        <v>16.609000000000002</v>
      </c>
      <c r="I282" s="7">
        <f t="shared" si="18"/>
        <v>435.05919259299475</v>
      </c>
      <c r="K282" s="7" t="s">
        <v>194</v>
      </c>
      <c r="L282" s="7">
        <v>1.5229999999999999</v>
      </c>
      <c r="M282" s="7">
        <f t="shared" si="19"/>
        <v>16.562038646179257</v>
      </c>
    </row>
    <row r="283" spans="3:13" x14ac:dyDescent="0.2">
      <c r="C283" s="7" t="s">
        <v>195</v>
      </c>
      <c r="D283" s="7">
        <v>6.5949999999999998</v>
      </c>
      <c r="E283" s="7">
        <f t="shared" si="17"/>
        <v>175.00604868606933</v>
      </c>
      <c r="G283" s="7" t="s">
        <v>194</v>
      </c>
      <c r="H283" s="7">
        <v>2.8079999999999998</v>
      </c>
      <c r="I283" s="7">
        <f t="shared" si="18"/>
        <v>73.553267072137345</v>
      </c>
      <c r="K283" s="7" t="s">
        <v>194</v>
      </c>
      <c r="L283" s="7">
        <v>2.7240000000000002</v>
      </c>
      <c r="M283" s="7">
        <f t="shared" si="19"/>
        <v>29.622451262109195</v>
      </c>
    </row>
    <row r="284" spans="3:13" x14ac:dyDescent="0.2">
      <c r="C284" s="7" t="s">
        <v>195</v>
      </c>
      <c r="D284" s="7">
        <v>2.601</v>
      </c>
      <c r="E284" s="7">
        <f t="shared" si="17"/>
        <v>69.020581142148046</v>
      </c>
      <c r="G284" s="7" t="s">
        <v>194</v>
      </c>
      <c r="H284" s="7">
        <v>2.5459999999999998</v>
      </c>
      <c r="I284" s="7">
        <f t="shared" si="18"/>
        <v>66.690391013412281</v>
      </c>
      <c r="K284" s="7" t="s">
        <v>194</v>
      </c>
      <c r="L284" s="7">
        <v>6.6890000000000001</v>
      </c>
      <c r="M284" s="7">
        <f t="shared" si="19"/>
        <v>72.740299740179296</v>
      </c>
    </row>
    <row r="285" spans="3:13" x14ac:dyDescent="0.2">
      <c r="C285" s="7" t="s">
        <v>195</v>
      </c>
      <c r="D285" s="7">
        <v>2.742</v>
      </c>
      <c r="E285" s="7">
        <f t="shared" si="17"/>
        <v>72.762181273267942</v>
      </c>
      <c r="G285" s="7" t="s">
        <v>194</v>
      </c>
      <c r="H285" s="7">
        <v>8.2360000000000007</v>
      </c>
      <c r="I285" s="7">
        <f t="shared" si="18"/>
        <v>215.73529473152539</v>
      </c>
      <c r="K285" s="7" t="s">
        <v>194</v>
      </c>
      <c r="L285" s="7">
        <v>1.444</v>
      </c>
      <c r="M285" s="7">
        <f t="shared" si="19"/>
        <v>15.702944061118091</v>
      </c>
    </row>
    <row r="286" spans="3:13" x14ac:dyDescent="0.2">
      <c r="C286" s="7" t="s">
        <v>195</v>
      </c>
      <c r="D286" s="7">
        <v>2.069</v>
      </c>
      <c r="E286" s="7">
        <f t="shared" si="17"/>
        <v>54.903338094234641</v>
      </c>
      <c r="G286" s="7" t="s">
        <v>194</v>
      </c>
      <c r="H286" s="7">
        <v>1.556</v>
      </c>
      <c r="I286" s="7">
        <f t="shared" si="18"/>
        <v>40.75814941746642</v>
      </c>
      <c r="K286" s="7" t="s">
        <v>194</v>
      </c>
      <c r="L286" s="7">
        <v>2.153</v>
      </c>
      <c r="M286" s="7">
        <f t="shared" si="19"/>
        <v>23.41304609666707</v>
      </c>
    </row>
    <row r="287" spans="3:13" x14ac:dyDescent="0.2">
      <c r="C287" s="7" t="s">
        <v>195</v>
      </c>
      <c r="D287" s="7">
        <v>2.9359999999999999</v>
      </c>
      <c r="E287" s="7">
        <f t="shared" si="17"/>
        <v>77.910198474950647</v>
      </c>
      <c r="G287" s="7" t="s">
        <v>194</v>
      </c>
      <c r="H287" s="7">
        <v>3.1629999999999998</v>
      </c>
      <c r="I287" s="7">
        <f t="shared" si="18"/>
        <v>82.852202189875499</v>
      </c>
      <c r="K287" s="7" t="s">
        <v>194</v>
      </c>
      <c r="L287" s="7">
        <v>3.0449999999999999</v>
      </c>
      <c r="M287" s="7">
        <f t="shared" si="19"/>
        <v>33.113202677357748</v>
      </c>
    </row>
    <row r="288" spans="3:13" x14ac:dyDescent="0.2">
      <c r="C288" s="7" t="s">
        <v>195</v>
      </c>
      <c r="D288" s="7">
        <v>0.86699999999999999</v>
      </c>
      <c r="E288" s="7">
        <f t="shared" si="17"/>
        <v>23.006860380716017</v>
      </c>
      <c r="G288" s="7" t="s">
        <v>194</v>
      </c>
      <c r="H288" s="7">
        <v>1.1319999999999999</v>
      </c>
      <c r="I288" s="7">
        <f t="shared" si="18"/>
        <v>29.651815643041118</v>
      </c>
      <c r="K288" s="7" t="s">
        <v>194</v>
      </c>
      <c r="L288" s="7">
        <v>6.3609999999999998</v>
      </c>
      <c r="M288" s="7">
        <f t="shared" si="19"/>
        <v>69.173426019925316</v>
      </c>
    </row>
    <row r="289" spans="3:13" x14ac:dyDescent="0.2">
      <c r="C289" s="7" t="s">
        <v>195</v>
      </c>
      <c r="D289" s="7">
        <v>1.2030000000000001</v>
      </c>
      <c r="E289" s="7">
        <f t="shared" si="17"/>
        <v>31.923013884661323</v>
      </c>
      <c r="G289" s="7" t="s">
        <v>194</v>
      </c>
      <c r="H289" s="7">
        <v>2.2010000000000001</v>
      </c>
      <c r="I289" s="7">
        <f t="shared" si="18"/>
        <v>57.653397729976597</v>
      </c>
      <c r="K289" s="7" t="s">
        <v>194</v>
      </c>
      <c r="L289" s="7">
        <v>10.792999999999999</v>
      </c>
      <c r="M289" s="7">
        <f t="shared" si="19"/>
        <v>117.36971970335701</v>
      </c>
    </row>
    <row r="290" spans="3:13" x14ac:dyDescent="0.2">
      <c r="C290" s="7" t="s">
        <v>195</v>
      </c>
      <c r="D290" s="7">
        <v>1.2030000000000001</v>
      </c>
      <c r="E290" s="7">
        <f t="shared" si="17"/>
        <v>31.923013884661323</v>
      </c>
      <c r="G290" s="7" t="s">
        <v>194</v>
      </c>
      <c r="H290" s="7">
        <v>1.2809999999999999</v>
      </c>
      <c r="I290" s="7">
        <f t="shared" si="18"/>
        <v>33.554748974148126</v>
      </c>
      <c r="K290" s="7" t="s">
        <v>194</v>
      </c>
      <c r="L290" s="7">
        <v>0.96299999999999997</v>
      </c>
      <c r="M290" s="7">
        <f t="shared" si="19"/>
        <v>10.472254245745651</v>
      </c>
    </row>
    <row r="291" spans="3:13" x14ac:dyDescent="0.2">
      <c r="C291" s="7" t="s">
        <v>195</v>
      </c>
      <c r="D291" s="7">
        <v>1.9830000000000001</v>
      </c>
      <c r="E291" s="7">
        <f t="shared" si="17"/>
        <v>52.621227375962931</v>
      </c>
      <c r="G291" s="7" t="s">
        <v>194</v>
      </c>
      <c r="H291" s="7">
        <v>1.5820000000000001</v>
      </c>
      <c r="I291" s="7">
        <f t="shared" si="18"/>
        <v>41.439198186652874</v>
      </c>
      <c r="K291" s="7" t="s">
        <v>194</v>
      </c>
      <c r="L291" s="7">
        <v>3.0019999999999998</v>
      </c>
      <c r="M291" s="7">
        <f t="shared" si="19"/>
        <v>32.645594232324449</v>
      </c>
    </row>
    <row r="292" spans="3:13" x14ac:dyDescent="0.2">
      <c r="C292" s="7" t="s">
        <v>195</v>
      </c>
      <c r="D292" s="7">
        <v>1.54</v>
      </c>
      <c r="E292" s="7">
        <f t="shared" si="17"/>
        <v>40.865703559749321</v>
      </c>
      <c r="G292" s="7" t="s">
        <v>194</v>
      </c>
      <c r="H292" s="7">
        <v>2.819</v>
      </c>
      <c r="I292" s="7">
        <f t="shared" si="18"/>
        <v>73.84140308987007</v>
      </c>
      <c r="K292" s="7" t="s">
        <v>194</v>
      </c>
      <c r="L292" s="7">
        <v>11.708</v>
      </c>
      <c r="M292" s="7">
        <f t="shared" si="19"/>
        <v>127.31999242906551</v>
      </c>
    </row>
    <row r="293" spans="3:13" x14ac:dyDescent="0.2">
      <c r="C293" s="7" t="s">
        <v>195</v>
      </c>
      <c r="D293" s="7">
        <v>1.734</v>
      </c>
      <c r="E293" s="7">
        <f t="shared" si="17"/>
        <v>46.013720761432033</v>
      </c>
      <c r="G293" s="7" t="s">
        <v>194</v>
      </c>
      <c r="H293" s="7">
        <v>0.84899999999999998</v>
      </c>
      <c r="I293" s="7">
        <f t="shared" si="18"/>
        <v>22.238861732280839</v>
      </c>
      <c r="K293" s="7" t="s">
        <v>194</v>
      </c>
      <c r="L293" s="7">
        <v>16.445</v>
      </c>
      <c r="M293" s="7">
        <f t="shared" si="19"/>
        <v>178.83304368773338</v>
      </c>
    </row>
    <row r="294" spans="3:13" x14ac:dyDescent="0.2">
      <c r="C294" s="7" t="s">
        <v>195</v>
      </c>
      <c r="D294" s="7">
        <v>4.57</v>
      </c>
      <c r="E294" s="7">
        <f t="shared" si="17"/>
        <v>121.27030212211325</v>
      </c>
      <c r="G294" s="7" t="s">
        <v>194</v>
      </c>
      <c r="H294" s="7">
        <v>1.2649999999999999</v>
      </c>
      <c r="I294" s="7">
        <f t="shared" si="18"/>
        <v>33.135642039264148</v>
      </c>
      <c r="K294" s="7" t="s">
        <v>194</v>
      </c>
      <c r="L294" s="7">
        <v>4.9320000000000004</v>
      </c>
      <c r="M294" s="7">
        <f t="shared" si="19"/>
        <v>53.633601183818854</v>
      </c>
    </row>
    <row r="295" spans="3:13" x14ac:dyDescent="0.2">
      <c r="C295" s="7" t="s">
        <v>195</v>
      </c>
      <c r="D295" s="7">
        <v>2.9260000000000002</v>
      </c>
      <c r="E295" s="7">
        <f t="shared" si="17"/>
        <v>77.644836763523713</v>
      </c>
      <c r="G295" s="7" t="s">
        <v>194</v>
      </c>
      <c r="H295" s="7">
        <v>1.7889999999999999</v>
      </c>
      <c r="I295" s="7">
        <f t="shared" si="18"/>
        <v>46.861394156714283</v>
      </c>
      <c r="K295" s="7" t="s">
        <v>194</v>
      </c>
      <c r="L295" s="7">
        <v>22.759</v>
      </c>
      <c r="M295" s="7">
        <f t="shared" si="19"/>
        <v>247.49536280262231</v>
      </c>
    </row>
    <row r="296" spans="3:13" x14ac:dyDescent="0.2">
      <c r="C296" s="7" t="s">
        <v>195</v>
      </c>
      <c r="D296" s="7">
        <v>3.35</v>
      </c>
      <c r="E296" s="7">
        <f t="shared" si="17"/>
        <v>88.896173328026123</v>
      </c>
      <c r="G296" s="7" t="s">
        <v>194</v>
      </c>
      <c r="H296" s="7">
        <v>2.3029999999999999</v>
      </c>
      <c r="I296" s="7">
        <f t="shared" si="18"/>
        <v>60.325204439861935</v>
      </c>
      <c r="K296" s="7" t="s">
        <v>194</v>
      </c>
      <c r="L296" s="7">
        <v>27.46</v>
      </c>
      <c r="M296" s="7">
        <f t="shared" si="19"/>
        <v>298.61692792126229</v>
      </c>
    </row>
    <row r="297" spans="3:13" x14ac:dyDescent="0.2">
      <c r="C297" s="7" t="s">
        <v>195</v>
      </c>
      <c r="D297" s="7">
        <v>4.2549999999999999</v>
      </c>
      <c r="E297" s="7">
        <f t="shared" si="17"/>
        <v>112.91140821216452</v>
      </c>
      <c r="G297" s="7" t="s">
        <v>194</v>
      </c>
      <c r="H297" s="7">
        <v>0.84899999999999998</v>
      </c>
      <c r="I297" s="7">
        <f t="shared" si="18"/>
        <v>22.238861732280839</v>
      </c>
      <c r="K297" s="7" t="s">
        <v>194</v>
      </c>
      <c r="L297" s="7">
        <v>12.576000000000001</v>
      </c>
      <c r="M297" s="7">
        <f t="shared" si="19"/>
        <v>136.75915824973762</v>
      </c>
    </row>
    <row r="298" spans="3:13" x14ac:dyDescent="0.2">
      <c r="C298" s="7" t="s">
        <v>195</v>
      </c>
      <c r="D298" s="7">
        <v>3.8780000000000001</v>
      </c>
      <c r="E298" s="7">
        <f t="shared" si="17"/>
        <v>102.90727169136875</v>
      </c>
      <c r="G298" s="7" t="s">
        <v>194</v>
      </c>
      <c r="H298" s="7">
        <v>0.84899999999999998</v>
      </c>
      <c r="I298" s="7">
        <f t="shared" si="18"/>
        <v>22.238861732280839</v>
      </c>
      <c r="K298" s="7" t="s">
        <v>194</v>
      </c>
      <c r="L298" s="7">
        <v>6.843</v>
      </c>
      <c r="M298" s="7">
        <f t="shared" si="19"/>
        <v>74.414990450298532</v>
      </c>
    </row>
    <row r="299" spans="3:13" x14ac:dyDescent="0.2">
      <c r="C299" s="7" t="s">
        <v>195</v>
      </c>
      <c r="D299" s="7">
        <v>5.484</v>
      </c>
      <c r="E299" s="7">
        <f t="shared" si="17"/>
        <v>145.52436254653588</v>
      </c>
      <c r="G299" s="7" t="s">
        <v>194</v>
      </c>
      <c r="H299" s="7">
        <v>1.704</v>
      </c>
      <c r="I299" s="7">
        <f t="shared" si="18"/>
        <v>44.634888565143171</v>
      </c>
      <c r="K299" s="7" t="s">
        <v>194</v>
      </c>
      <c r="L299" s="7">
        <v>6.0330000000000004</v>
      </c>
      <c r="M299" s="7">
        <f t="shared" si="19"/>
        <v>65.606552299671364</v>
      </c>
    </row>
    <row r="300" spans="3:13" x14ac:dyDescent="0.2">
      <c r="C300" s="7" t="s">
        <v>195</v>
      </c>
      <c r="D300" s="7">
        <v>8.1910000000000007</v>
      </c>
      <c r="E300" s="7">
        <f t="shared" si="17"/>
        <v>217.35777782980955</v>
      </c>
      <c r="G300" s="7" t="s">
        <v>194</v>
      </c>
      <c r="H300" s="7">
        <v>2.9740000000000002</v>
      </c>
      <c r="I300" s="7">
        <f t="shared" si="18"/>
        <v>77.901501521558572</v>
      </c>
      <c r="K300" s="7" t="s">
        <v>194</v>
      </c>
      <c r="L300" s="7">
        <v>1.444</v>
      </c>
      <c r="M300" s="7">
        <f t="shared" si="19"/>
        <v>15.702944061118091</v>
      </c>
    </row>
    <row r="301" spans="3:13" x14ac:dyDescent="0.2">
      <c r="C301" s="7" t="s">
        <v>195</v>
      </c>
      <c r="D301" s="7">
        <v>2.165</v>
      </c>
      <c r="E301" s="7">
        <f t="shared" si="17"/>
        <v>57.450810523933306</v>
      </c>
      <c r="G301" s="7" t="s">
        <v>194</v>
      </c>
      <c r="H301" s="7">
        <v>0.63300000000000001</v>
      </c>
      <c r="I301" s="7">
        <f t="shared" si="18"/>
        <v>16.580918111347202</v>
      </c>
      <c r="K301" s="7" t="s">
        <v>194</v>
      </c>
      <c r="L301" s="7">
        <v>3.6669999999999998</v>
      </c>
      <c r="M301" s="7">
        <f t="shared" si="19"/>
        <v>39.877213207839354</v>
      </c>
    </row>
    <row r="302" spans="3:13" x14ac:dyDescent="0.2">
      <c r="C302" s="7" t="s">
        <v>195</v>
      </c>
      <c r="D302" s="7">
        <v>1.4430000000000001</v>
      </c>
      <c r="E302" s="7">
        <f t="shared" si="17"/>
        <v>38.291694958907968</v>
      </c>
      <c r="G302" s="7" t="s">
        <v>194</v>
      </c>
      <c r="H302" s="7">
        <v>7.0709999999999997</v>
      </c>
      <c r="I302" s="7">
        <f t="shared" si="18"/>
        <v>185.21907103528602</v>
      </c>
      <c r="K302" s="7" t="s">
        <v>194</v>
      </c>
      <c r="L302" s="7">
        <v>2.593</v>
      </c>
      <c r="M302" s="7">
        <f t="shared" si="19"/>
        <v>28.197876697007761</v>
      </c>
    </row>
    <row r="303" spans="3:13" x14ac:dyDescent="0.2">
      <c r="C303" s="7" t="s">
        <v>195</v>
      </c>
      <c r="D303" s="7">
        <v>1.613</v>
      </c>
      <c r="E303" s="7">
        <f t="shared" si="17"/>
        <v>42.802844053166012</v>
      </c>
      <c r="G303" s="7" t="s">
        <v>194</v>
      </c>
      <c r="H303" s="7">
        <v>3.3290000000000002</v>
      </c>
      <c r="I303" s="7">
        <f t="shared" si="18"/>
        <v>87.200436639296726</v>
      </c>
      <c r="K303" s="7" t="s">
        <v>194</v>
      </c>
      <c r="L303" s="7">
        <v>1.9259999999999999</v>
      </c>
      <c r="M303" s="7">
        <f t="shared" si="19"/>
        <v>20.944508491491302</v>
      </c>
    </row>
    <row r="304" spans="3:13" x14ac:dyDescent="0.2">
      <c r="C304" s="7" t="s">
        <v>195</v>
      </c>
      <c r="D304" s="7">
        <v>1.734</v>
      </c>
      <c r="E304" s="7">
        <f t="shared" si="17"/>
        <v>46.013720761432033</v>
      </c>
      <c r="G304" s="7" t="s">
        <v>194</v>
      </c>
      <c r="H304" s="7">
        <v>1.861</v>
      </c>
      <c r="I304" s="7">
        <f t="shared" si="18"/>
        <v>48.747375363692164</v>
      </c>
      <c r="K304" s="7" t="s">
        <v>194</v>
      </c>
      <c r="L304" s="7">
        <v>2.9670000000000001</v>
      </c>
      <c r="M304" s="7">
        <f t="shared" si="19"/>
        <v>32.264982707297349</v>
      </c>
    </row>
    <row r="305" spans="3:13" x14ac:dyDescent="0.2">
      <c r="C305" s="7" t="s">
        <v>195</v>
      </c>
      <c r="D305" s="7">
        <v>1.4019999999999999</v>
      </c>
      <c r="E305" s="7">
        <f t="shared" si="17"/>
        <v>37.203711942057502</v>
      </c>
      <c r="G305" s="7" t="s">
        <v>194</v>
      </c>
      <c r="H305" s="7">
        <v>1.1319999999999999</v>
      </c>
      <c r="I305" s="7">
        <f t="shared" si="18"/>
        <v>29.651815643041118</v>
      </c>
      <c r="K305" s="7" t="s">
        <v>194</v>
      </c>
      <c r="L305" s="7">
        <v>10.827</v>
      </c>
      <c r="M305" s="7">
        <f t="shared" si="19"/>
        <v>117.73945661338334</v>
      </c>
    </row>
    <row r="306" spans="3:13" x14ac:dyDescent="0.2">
      <c r="C306" s="7" t="s">
        <v>195</v>
      </c>
      <c r="D306" s="7">
        <v>4.3380000000000001</v>
      </c>
      <c r="E306" s="7">
        <f t="shared" si="17"/>
        <v>115.11391041700816</v>
      </c>
      <c r="G306" s="7" t="s">
        <v>194</v>
      </c>
      <c r="H306" s="7">
        <v>1.4430000000000001</v>
      </c>
      <c r="I306" s="7">
        <f t="shared" si="18"/>
        <v>37.798206689848357</v>
      </c>
      <c r="K306" s="7" t="s">
        <v>194</v>
      </c>
      <c r="L306" s="7">
        <v>7.2220000000000004</v>
      </c>
      <c r="M306" s="7">
        <f t="shared" si="19"/>
        <v>78.536469535592005</v>
      </c>
    </row>
    <row r="307" spans="3:13" x14ac:dyDescent="0.2">
      <c r="C307" s="7" t="s">
        <v>195</v>
      </c>
      <c r="D307" s="7">
        <v>3.7410000000000001</v>
      </c>
      <c r="E307" s="7">
        <f t="shared" si="17"/>
        <v>99.271816244819618</v>
      </c>
      <c r="G307" s="7" t="s">
        <v>194</v>
      </c>
      <c r="H307" s="7">
        <v>4.5830000000000002</v>
      </c>
      <c r="I307" s="7">
        <f t="shared" si="18"/>
        <v>120.04794266082814</v>
      </c>
      <c r="K307" s="7" t="s">
        <v>194</v>
      </c>
      <c r="L307" s="7">
        <v>2.7240000000000002</v>
      </c>
      <c r="M307" s="7">
        <f t="shared" si="19"/>
        <v>29.622451262109195</v>
      </c>
    </row>
    <row r="308" spans="3:13" x14ac:dyDescent="0.2">
      <c r="C308" s="7" t="s">
        <v>195</v>
      </c>
      <c r="D308" s="7">
        <v>5.6280000000000001</v>
      </c>
      <c r="E308" s="7">
        <f t="shared" si="17"/>
        <v>149.34557119108391</v>
      </c>
      <c r="G308" s="7" t="s">
        <v>194</v>
      </c>
      <c r="H308" s="7">
        <v>1.9650000000000001</v>
      </c>
      <c r="I308" s="7">
        <f t="shared" si="18"/>
        <v>51.471570440438001</v>
      </c>
      <c r="K308" s="7" t="s">
        <v>194</v>
      </c>
      <c r="L308" s="7">
        <v>1.736</v>
      </c>
      <c r="M308" s="7">
        <f t="shared" si="19"/>
        <v>18.878331641344186</v>
      </c>
    </row>
    <row r="309" spans="3:13" x14ac:dyDescent="0.2">
      <c r="C309" s="7" t="s">
        <v>195</v>
      </c>
      <c r="D309" s="7">
        <v>2.5510000000000002</v>
      </c>
      <c r="E309" s="7">
        <f t="shared" si="17"/>
        <v>67.693772585013335</v>
      </c>
      <c r="G309" s="7" t="s">
        <v>194</v>
      </c>
      <c r="H309" s="7">
        <v>2.4049999999999998</v>
      </c>
      <c r="I309" s="7">
        <f t="shared" si="18"/>
        <v>62.997011149747259</v>
      </c>
      <c r="K309" s="7" t="s">
        <v>194</v>
      </c>
      <c r="L309" s="7">
        <v>2.0430000000000001</v>
      </c>
      <c r="M309" s="7">
        <f t="shared" si="19"/>
        <v>22.2168384465819</v>
      </c>
    </row>
    <row r="310" spans="3:13" x14ac:dyDescent="0.2">
      <c r="C310" s="7" t="s">
        <v>195</v>
      </c>
      <c r="D310" s="7">
        <v>3.08</v>
      </c>
      <c r="E310" s="7">
        <f t="shared" si="17"/>
        <v>81.731407119498641</v>
      </c>
      <c r="G310" s="7" t="s">
        <v>194</v>
      </c>
      <c r="H310" s="7">
        <v>8.44</v>
      </c>
      <c r="I310" s="7">
        <f t="shared" si="18"/>
        <v>221.07890815129599</v>
      </c>
      <c r="K310" s="7" t="s">
        <v>194</v>
      </c>
      <c r="L310" s="7">
        <v>2.7240000000000002</v>
      </c>
      <c r="M310" s="7">
        <f t="shared" si="19"/>
        <v>29.622451262109195</v>
      </c>
    </row>
    <row r="311" spans="3:13" x14ac:dyDescent="0.2">
      <c r="C311" s="7" t="s">
        <v>195</v>
      </c>
      <c r="D311" s="7">
        <v>2.5110000000000001</v>
      </c>
      <c r="E311" s="7">
        <f t="shared" si="17"/>
        <v>66.632325739305557</v>
      </c>
      <c r="G311" s="7" t="s">
        <v>194</v>
      </c>
      <c r="H311" s="7">
        <v>6.12</v>
      </c>
      <c r="I311" s="7">
        <f t="shared" si="18"/>
        <v>160.30840259311984</v>
      </c>
      <c r="K311" s="7" t="s">
        <v>194</v>
      </c>
      <c r="L311" s="7">
        <v>3.4049999999999998</v>
      </c>
      <c r="M311" s="7">
        <f t="shared" si="19"/>
        <v>37.028064077636493</v>
      </c>
    </row>
    <row r="312" spans="3:13" x14ac:dyDescent="0.2">
      <c r="C312" s="7" t="s">
        <v>195</v>
      </c>
      <c r="D312" s="7">
        <v>4.5069999999999997</v>
      </c>
      <c r="E312" s="7">
        <f t="shared" si="17"/>
        <v>119.59852334012349</v>
      </c>
      <c r="G312" s="7" t="s">
        <v>194</v>
      </c>
      <c r="H312" s="7">
        <v>0.89500000000000002</v>
      </c>
      <c r="I312" s="7">
        <f t="shared" si="18"/>
        <v>23.443794170072266</v>
      </c>
      <c r="K312" s="7" t="s">
        <v>194</v>
      </c>
      <c r="L312" s="7">
        <v>6.46</v>
      </c>
      <c r="M312" s="7">
        <f t="shared" si="19"/>
        <v>70.250012905001981</v>
      </c>
    </row>
    <row r="313" spans="3:13" x14ac:dyDescent="0.2">
      <c r="C313" s="7" t="s">
        <v>195</v>
      </c>
      <c r="D313" s="7">
        <v>2.5569999999999999</v>
      </c>
      <c r="E313" s="7">
        <f t="shared" si="17"/>
        <v>67.852989611869489</v>
      </c>
      <c r="G313" s="7" t="s">
        <v>194</v>
      </c>
      <c r="H313" s="7">
        <v>4.8920000000000003</v>
      </c>
      <c r="I313" s="7">
        <f t="shared" si="18"/>
        <v>128.1419453407749</v>
      </c>
      <c r="K313" s="7" t="s">
        <v>194</v>
      </c>
      <c r="L313" s="7">
        <v>2.4550000000000001</v>
      </c>
      <c r="M313" s="7">
        <f t="shared" si="19"/>
        <v>26.697179826900907</v>
      </c>
    </row>
    <row r="314" spans="3:13" x14ac:dyDescent="0.2">
      <c r="C314" s="7" t="s">
        <v>195</v>
      </c>
      <c r="D314" s="7">
        <v>2.6560000000000001</v>
      </c>
      <c r="E314" s="7">
        <f t="shared" si="17"/>
        <v>70.480070554996232</v>
      </c>
      <c r="G314" s="7" t="s">
        <v>194</v>
      </c>
      <c r="H314" s="7">
        <v>1.7889999999999999</v>
      </c>
      <c r="I314" s="7">
        <f t="shared" si="18"/>
        <v>46.861394156714283</v>
      </c>
      <c r="K314" s="7" t="s">
        <v>194</v>
      </c>
      <c r="L314" s="7">
        <v>4.5679999999999996</v>
      </c>
      <c r="M314" s="7">
        <f t="shared" si="19"/>
        <v>49.675241323537001</v>
      </c>
    </row>
    <row r="315" spans="3:13" x14ac:dyDescent="0.2">
      <c r="C315" s="7" t="s">
        <v>195</v>
      </c>
      <c r="D315" s="7">
        <v>2.0409999999999999</v>
      </c>
      <c r="E315" s="7">
        <f t="shared" si="17"/>
        <v>54.160325302239201</v>
      </c>
      <c r="G315" s="7" t="s">
        <v>194</v>
      </c>
      <c r="H315" s="7">
        <v>1.4770000000000001</v>
      </c>
      <c r="I315" s="7">
        <f t="shared" si="18"/>
        <v>38.688808926476803</v>
      </c>
      <c r="K315" s="7" t="s">
        <v>194</v>
      </c>
      <c r="L315" s="7">
        <v>4.4390000000000001</v>
      </c>
      <c r="M315" s="7">
        <f t="shared" si="19"/>
        <v>48.272415988437125</v>
      </c>
    </row>
    <row r="316" spans="3:13" x14ac:dyDescent="0.2">
      <c r="C316" s="7" t="s">
        <v>195</v>
      </c>
      <c r="D316" s="7">
        <v>1.9239999999999999</v>
      </c>
      <c r="E316" s="7">
        <f t="shared" si="17"/>
        <v>51.055593278543952</v>
      </c>
      <c r="G316" s="7" t="s">
        <v>194</v>
      </c>
      <c r="H316" s="7">
        <v>2.7469999999999999</v>
      </c>
      <c r="I316" s="7">
        <f t="shared" si="18"/>
        <v>71.955421882892196</v>
      </c>
      <c r="K316" s="7" t="s">
        <v>194</v>
      </c>
      <c r="L316" s="7">
        <v>4.3600000000000003</v>
      </c>
      <c r="M316" s="7">
        <f t="shared" si="19"/>
        <v>47.413321403375953</v>
      </c>
    </row>
    <row r="317" spans="3:13" x14ac:dyDescent="0.2">
      <c r="C317" s="7" t="s">
        <v>195</v>
      </c>
      <c r="D317" s="7">
        <v>0.96199999999999997</v>
      </c>
      <c r="E317" s="7">
        <f t="shared" si="17"/>
        <v>25.527796639271976</v>
      </c>
      <c r="G317" s="7" t="s">
        <v>194</v>
      </c>
      <c r="H317" s="7">
        <v>2.984</v>
      </c>
      <c r="I317" s="7">
        <f t="shared" si="18"/>
        <v>78.163443355861048</v>
      </c>
      <c r="K317" s="7" t="s">
        <v>194</v>
      </c>
      <c r="L317" s="7">
        <v>3.472</v>
      </c>
      <c r="M317" s="7">
        <f t="shared" si="19"/>
        <v>37.756663282688372</v>
      </c>
    </row>
    <row r="318" spans="3:13" x14ac:dyDescent="0.2">
      <c r="C318" s="7" t="s">
        <v>195</v>
      </c>
      <c r="D318" s="7">
        <v>1.7010000000000001</v>
      </c>
      <c r="E318" s="7">
        <f t="shared" si="17"/>
        <v>45.138027113723119</v>
      </c>
      <c r="G318" s="7" t="s">
        <v>194</v>
      </c>
      <c r="H318" s="7">
        <v>1.4</v>
      </c>
      <c r="I318" s="7">
        <f t="shared" si="18"/>
        <v>36.671856802347676</v>
      </c>
      <c r="K318" s="7" t="s">
        <v>194</v>
      </c>
      <c r="L318" s="7">
        <v>1.9850000000000001</v>
      </c>
      <c r="M318" s="7">
        <f t="shared" si="19"/>
        <v>21.586110776536987</v>
      </c>
    </row>
    <row r="319" spans="3:13" x14ac:dyDescent="0.2">
      <c r="C319" s="7" t="s">
        <v>195</v>
      </c>
      <c r="D319" s="7">
        <v>5.4850000000000003</v>
      </c>
      <c r="E319" s="7">
        <f t="shared" si="17"/>
        <v>145.55089871767862</v>
      </c>
      <c r="G319" s="7" t="s">
        <v>194</v>
      </c>
      <c r="H319" s="7">
        <v>1.415</v>
      </c>
      <c r="I319" s="7">
        <f t="shared" si="18"/>
        <v>37.064769553801405</v>
      </c>
      <c r="K319" s="7" t="s">
        <v>194</v>
      </c>
      <c r="L319" s="7">
        <v>1.5229999999999999</v>
      </c>
      <c r="M319" s="7">
        <f t="shared" si="19"/>
        <v>16.562038646179257</v>
      </c>
    </row>
    <row r="320" spans="3:13" x14ac:dyDescent="0.2">
      <c r="C320" s="7" t="s">
        <v>195</v>
      </c>
      <c r="D320" s="7">
        <v>2.5569999999999999</v>
      </c>
      <c r="E320" s="7">
        <f t="shared" si="17"/>
        <v>67.852989611869489</v>
      </c>
      <c r="G320" s="7" t="s">
        <v>194</v>
      </c>
      <c r="H320" s="7">
        <v>1.556</v>
      </c>
      <c r="I320" s="7">
        <f t="shared" si="18"/>
        <v>40.75814941746642</v>
      </c>
      <c r="K320" s="7" t="s">
        <v>194</v>
      </c>
      <c r="L320" s="7">
        <v>5.2080000000000002</v>
      </c>
      <c r="M320" s="7">
        <f t="shared" si="19"/>
        <v>56.634994924032554</v>
      </c>
    </row>
    <row r="321" spans="3:13" x14ac:dyDescent="0.2">
      <c r="C321" s="7" t="s">
        <v>195</v>
      </c>
      <c r="D321" s="7">
        <v>4.5190000000000001</v>
      </c>
      <c r="E321" s="7">
        <f t="shared" si="17"/>
        <v>119.91695739383583</v>
      </c>
      <c r="G321" s="7" t="s">
        <v>194</v>
      </c>
      <c r="H321" s="7">
        <v>1.105</v>
      </c>
      <c r="I321" s="7">
        <f t="shared" si="18"/>
        <v>28.944572690424419</v>
      </c>
      <c r="K321" s="7" t="s">
        <v>194</v>
      </c>
      <c r="L321" s="7">
        <v>7.49</v>
      </c>
      <c r="M321" s="7">
        <f t="shared" si="19"/>
        <v>81.450866355799505</v>
      </c>
    </row>
    <row r="322" spans="3:13" x14ac:dyDescent="0.2">
      <c r="C322" s="7" t="s">
        <v>195</v>
      </c>
      <c r="D322" s="7">
        <v>3.2709999999999999</v>
      </c>
      <c r="E322" s="7">
        <f t="shared" si="17"/>
        <v>86.799815807753262</v>
      </c>
      <c r="G322" s="7" t="s">
        <v>194</v>
      </c>
      <c r="H322" s="7">
        <v>4.7030000000000003</v>
      </c>
      <c r="I322" s="7">
        <f t="shared" si="18"/>
        <v>123.19124467245797</v>
      </c>
      <c r="K322" s="7" t="s">
        <v>194</v>
      </c>
      <c r="L322" s="7">
        <v>13.202999999999999</v>
      </c>
      <c r="M322" s="7">
        <f t="shared" si="19"/>
        <v>143.5775418552231</v>
      </c>
    </row>
    <row r="323" spans="3:13" x14ac:dyDescent="0.2">
      <c r="C323" s="7" t="s">
        <v>195</v>
      </c>
      <c r="D323" s="7">
        <v>1.9830000000000001</v>
      </c>
      <c r="E323" s="7">
        <f t="shared" si="17"/>
        <v>52.621227375962931</v>
      </c>
      <c r="G323" s="7" t="s">
        <v>194</v>
      </c>
      <c r="H323" s="7">
        <v>2.819</v>
      </c>
      <c r="I323" s="7">
        <f t="shared" si="18"/>
        <v>73.84140308987007</v>
      </c>
      <c r="K323" s="7" t="s">
        <v>194</v>
      </c>
      <c r="L323" s="7">
        <v>18.454999999999998</v>
      </c>
      <c r="M323" s="7">
        <f t="shared" si="19"/>
        <v>200.69101983928971</v>
      </c>
    </row>
    <row r="324" spans="3:13" x14ac:dyDescent="0.2">
      <c r="C324" s="7" t="s">
        <v>195</v>
      </c>
      <c r="D324" s="7">
        <v>2.1779999999999999</v>
      </c>
      <c r="E324" s="7">
        <f t="shared" si="17"/>
        <v>57.795780748788331</v>
      </c>
      <c r="G324" s="7" t="s">
        <v>194</v>
      </c>
      <c r="H324" s="7">
        <v>3.5030000000000001</v>
      </c>
      <c r="I324" s="7">
        <f t="shared" si="18"/>
        <v>91.758224556159945</v>
      </c>
      <c r="K324" s="7" t="s">
        <v>194</v>
      </c>
      <c r="L324" s="7">
        <v>1.9259999999999999</v>
      </c>
      <c r="M324" s="7">
        <f t="shared" si="19"/>
        <v>20.944508491491302</v>
      </c>
    </row>
    <row r="325" spans="3:13" x14ac:dyDescent="0.2">
      <c r="C325" s="7" t="s">
        <v>195</v>
      </c>
      <c r="D325" s="7">
        <v>2.8050000000000002</v>
      </c>
      <c r="E325" s="7">
        <f t="shared" ref="E325:E388" si="20">D325/$E$3*(100)</f>
        <v>74.4339600552577</v>
      </c>
      <c r="G325" s="7" t="s">
        <v>194</v>
      </c>
      <c r="H325" s="7">
        <v>7.1790000000000003</v>
      </c>
      <c r="I325" s="7">
        <f t="shared" ref="I325:I388" si="21">H325/$H$3*100</f>
        <v>188.04804284575286</v>
      </c>
      <c r="K325" s="7" t="s">
        <v>194</v>
      </c>
      <c r="L325" s="7">
        <v>3.8519999999999999</v>
      </c>
      <c r="M325" s="7">
        <f t="shared" ref="M325:M388" si="22">L325/$M$3*(100)</f>
        <v>41.889016982982604</v>
      </c>
    </row>
    <row r="326" spans="3:13" x14ac:dyDescent="0.2">
      <c r="C326" s="7" t="s">
        <v>195</v>
      </c>
      <c r="D326" s="7">
        <v>6.7679999999999998</v>
      </c>
      <c r="E326" s="7">
        <f t="shared" si="20"/>
        <v>179.59680629375546</v>
      </c>
      <c r="G326" s="7" t="s">
        <v>194</v>
      </c>
      <c r="H326" s="7">
        <v>3.923</v>
      </c>
      <c r="I326" s="7">
        <f t="shared" si="21"/>
        <v>102.75978159686426</v>
      </c>
      <c r="K326" s="7" t="s">
        <v>194</v>
      </c>
      <c r="L326" s="7">
        <v>2.407</v>
      </c>
      <c r="M326" s="7">
        <f t="shared" si="22"/>
        <v>26.175198306863738</v>
      </c>
    </row>
    <row r="327" spans="3:13" x14ac:dyDescent="0.2">
      <c r="G327" s="7" t="s">
        <v>194</v>
      </c>
      <c r="H327" s="7">
        <v>2.0110000000000001</v>
      </c>
      <c r="I327" s="7">
        <f t="shared" si="21"/>
        <v>52.676502878229414</v>
      </c>
      <c r="K327" s="7" t="s">
        <v>194</v>
      </c>
      <c r="L327" s="7">
        <v>58.712000000000003</v>
      </c>
      <c r="M327" s="7">
        <f t="shared" si="22"/>
        <v>638.47039592546071</v>
      </c>
    </row>
    <row r="328" spans="3:13" x14ac:dyDescent="0.2">
      <c r="G328" s="7" t="s">
        <v>194</v>
      </c>
      <c r="H328" s="7">
        <v>2.089</v>
      </c>
      <c r="I328" s="7">
        <f t="shared" si="21"/>
        <v>54.719649185788789</v>
      </c>
      <c r="K328" s="7" t="s">
        <v>194</v>
      </c>
      <c r="L328" s="7">
        <v>12.425000000000001</v>
      </c>
      <c r="M328" s="7">
        <f t="shared" si="22"/>
        <v>135.11709138462069</v>
      </c>
    </row>
    <row r="329" spans="3:13" x14ac:dyDescent="0.2">
      <c r="G329" s="7" t="s">
        <v>194</v>
      </c>
      <c r="H329" s="7">
        <v>3.9140000000000001</v>
      </c>
      <c r="I329" s="7">
        <f t="shared" si="21"/>
        <v>102.52403394599202</v>
      </c>
      <c r="K329" s="7" t="s">
        <v>194</v>
      </c>
      <c r="L329" s="7">
        <v>8.8520000000000003</v>
      </c>
      <c r="M329" s="7">
        <f t="shared" si="22"/>
        <v>96.262091986854116</v>
      </c>
    </row>
    <row r="330" spans="3:13" x14ac:dyDescent="0.2">
      <c r="G330" s="7" t="s">
        <v>194</v>
      </c>
      <c r="H330" s="7">
        <v>3.4009999999999998</v>
      </c>
      <c r="I330" s="7">
        <f t="shared" si="21"/>
        <v>89.0864178462746</v>
      </c>
      <c r="K330" s="7" t="s">
        <v>194</v>
      </c>
      <c r="L330" s="7">
        <v>3.8820000000000001</v>
      </c>
      <c r="M330" s="7">
        <f t="shared" si="22"/>
        <v>42.215255433005836</v>
      </c>
    </row>
    <row r="331" spans="3:13" x14ac:dyDescent="0.2">
      <c r="G331" s="7" t="s">
        <v>194</v>
      </c>
      <c r="H331" s="7">
        <v>4.1630000000000003</v>
      </c>
      <c r="I331" s="7">
        <f t="shared" si="21"/>
        <v>109.04638562012386</v>
      </c>
      <c r="K331" s="7" t="s">
        <v>194</v>
      </c>
      <c r="L331" s="7">
        <v>1.5229999999999999</v>
      </c>
      <c r="M331" s="7">
        <f t="shared" si="22"/>
        <v>16.562038646179257</v>
      </c>
    </row>
    <row r="332" spans="3:13" x14ac:dyDescent="0.2">
      <c r="G332" s="7" t="s">
        <v>194</v>
      </c>
      <c r="H332" s="7">
        <v>3.0009999999999999</v>
      </c>
      <c r="I332" s="7">
        <f t="shared" si="21"/>
        <v>78.608744474175268</v>
      </c>
      <c r="K332" s="7" t="s">
        <v>194</v>
      </c>
      <c r="L332" s="7">
        <v>1.9850000000000001</v>
      </c>
      <c r="M332" s="7">
        <f t="shared" si="22"/>
        <v>21.586110776536987</v>
      </c>
    </row>
    <row r="333" spans="3:13" x14ac:dyDescent="0.2">
      <c r="G333" s="7" t="s">
        <v>194</v>
      </c>
      <c r="H333" s="7">
        <v>0.72099999999999997</v>
      </c>
      <c r="I333" s="7">
        <f t="shared" si="21"/>
        <v>18.886006253209054</v>
      </c>
      <c r="K333" s="7" t="s">
        <v>194</v>
      </c>
      <c r="L333" s="7">
        <v>1.5229999999999999</v>
      </c>
      <c r="M333" s="7">
        <f t="shared" si="22"/>
        <v>16.562038646179257</v>
      </c>
    </row>
    <row r="334" spans="3:13" x14ac:dyDescent="0.2">
      <c r="G334" s="7" t="s">
        <v>194</v>
      </c>
      <c r="H334" s="7">
        <v>2.8849999999999998</v>
      </c>
      <c r="I334" s="7">
        <f t="shared" si="21"/>
        <v>75.570219196266464</v>
      </c>
      <c r="K334" s="7" t="s">
        <v>194</v>
      </c>
      <c r="L334" s="7">
        <v>2.407</v>
      </c>
      <c r="M334" s="7">
        <f t="shared" si="22"/>
        <v>26.175198306863738</v>
      </c>
    </row>
    <row r="335" spans="3:13" x14ac:dyDescent="0.2">
      <c r="G335" s="7" t="s">
        <v>194</v>
      </c>
      <c r="H335" s="7">
        <v>0.90600000000000003</v>
      </c>
      <c r="I335" s="7">
        <f t="shared" si="21"/>
        <v>23.731930187804998</v>
      </c>
      <c r="K335" s="7" t="s">
        <v>194</v>
      </c>
      <c r="L335" s="7">
        <v>2.407</v>
      </c>
      <c r="M335" s="7">
        <f t="shared" si="22"/>
        <v>26.175198306863738</v>
      </c>
    </row>
    <row r="336" spans="3:13" x14ac:dyDescent="0.2">
      <c r="G336" s="7" t="s">
        <v>194</v>
      </c>
      <c r="H336" s="7">
        <v>2.2010000000000001</v>
      </c>
      <c r="I336" s="7">
        <f t="shared" si="21"/>
        <v>57.653397729976597</v>
      </c>
      <c r="K336" s="7" t="s">
        <v>194</v>
      </c>
      <c r="L336" s="7">
        <v>3.0449999999999999</v>
      </c>
      <c r="M336" s="7">
        <f t="shared" si="22"/>
        <v>33.113202677357748</v>
      </c>
    </row>
    <row r="337" spans="7:13" x14ac:dyDescent="0.2">
      <c r="G337" s="7" t="s">
        <v>194</v>
      </c>
      <c r="H337" s="7">
        <v>0.2</v>
      </c>
      <c r="I337" s="7">
        <f t="shared" si="21"/>
        <v>5.2388366860496687</v>
      </c>
      <c r="K337" s="7" t="s">
        <v>194</v>
      </c>
      <c r="L337" s="7">
        <v>19.611999999999998</v>
      </c>
      <c r="M337" s="7">
        <f t="shared" si="22"/>
        <v>213.27294939518558</v>
      </c>
    </row>
    <row r="338" spans="7:13" x14ac:dyDescent="0.2">
      <c r="G338" s="7" t="s">
        <v>194</v>
      </c>
      <c r="H338" s="7">
        <v>0.22</v>
      </c>
      <c r="I338" s="7">
        <f t="shared" si="21"/>
        <v>5.7627203546546353</v>
      </c>
      <c r="K338" s="7" t="s">
        <v>194</v>
      </c>
      <c r="L338" s="7">
        <v>2.9289999999999998</v>
      </c>
      <c r="M338" s="7">
        <f t="shared" si="22"/>
        <v>31.851747337267927</v>
      </c>
    </row>
    <row r="339" spans="7:13" x14ac:dyDescent="0.2">
      <c r="G339" s="7" t="s">
        <v>194</v>
      </c>
      <c r="H339" s="7">
        <v>0.24</v>
      </c>
      <c r="I339" s="7">
        <f t="shared" si="21"/>
        <v>6.2866040232596028</v>
      </c>
      <c r="K339" s="7" t="s">
        <v>194</v>
      </c>
      <c r="L339" s="7">
        <v>4.8150000000000004</v>
      </c>
      <c r="M339" s="7">
        <f t="shared" si="22"/>
        <v>52.361271228728256</v>
      </c>
    </row>
    <row r="340" spans="7:13" x14ac:dyDescent="0.2">
      <c r="G340" s="7" t="s">
        <v>194</v>
      </c>
      <c r="H340" s="7">
        <v>0.16</v>
      </c>
      <c r="I340" s="7">
        <f t="shared" si="21"/>
        <v>4.1910693488397346</v>
      </c>
      <c r="K340" s="7" t="s">
        <v>194</v>
      </c>
      <c r="L340" s="7">
        <v>2.7240000000000002</v>
      </c>
      <c r="M340" s="7">
        <f t="shared" si="22"/>
        <v>29.622451262109195</v>
      </c>
    </row>
    <row r="341" spans="7:13" x14ac:dyDescent="0.2">
      <c r="G341" s="7" t="s">
        <v>194</v>
      </c>
      <c r="H341" s="7">
        <v>0.68</v>
      </c>
      <c r="I341" s="7">
        <f t="shared" si="21"/>
        <v>17.812044732568875</v>
      </c>
      <c r="K341" s="7" t="s">
        <v>194</v>
      </c>
      <c r="L341" s="7">
        <v>23.657</v>
      </c>
      <c r="M341" s="7">
        <f t="shared" si="22"/>
        <v>257.2607670733176</v>
      </c>
    </row>
    <row r="342" spans="7:13" x14ac:dyDescent="0.2">
      <c r="G342" s="7" t="s">
        <v>194</v>
      </c>
      <c r="H342" s="7">
        <v>0.4</v>
      </c>
      <c r="I342" s="7">
        <f t="shared" si="21"/>
        <v>10.477673372099337</v>
      </c>
      <c r="K342" s="7" t="s">
        <v>194</v>
      </c>
      <c r="L342" s="7">
        <v>25.812000000000001</v>
      </c>
      <c r="M342" s="7">
        <f t="shared" si="22"/>
        <v>280.69556239998627</v>
      </c>
    </row>
    <row r="343" spans="7:13" x14ac:dyDescent="0.2">
      <c r="G343" s="7" t="s">
        <v>194</v>
      </c>
      <c r="H343" s="7">
        <v>0.5</v>
      </c>
      <c r="I343" s="7">
        <f t="shared" si="21"/>
        <v>13.09709171512417</v>
      </c>
      <c r="K343" s="7" t="s">
        <v>194</v>
      </c>
      <c r="L343" s="7">
        <v>45.677</v>
      </c>
      <c r="M343" s="7">
        <f t="shared" si="22"/>
        <v>496.71978939036768</v>
      </c>
    </row>
    <row r="344" spans="7:13" x14ac:dyDescent="0.2">
      <c r="G344" s="7" t="s">
        <v>194</v>
      </c>
      <c r="H344" s="7">
        <v>1.0209999999999999</v>
      </c>
      <c r="I344" s="7">
        <f t="shared" si="21"/>
        <v>26.744261282283553</v>
      </c>
      <c r="K344" s="7" t="s">
        <v>194</v>
      </c>
      <c r="L344" s="7">
        <v>17.498999999999999</v>
      </c>
      <c r="M344" s="7">
        <f t="shared" si="22"/>
        <v>190.29488789854946</v>
      </c>
    </row>
    <row r="345" spans="7:13" x14ac:dyDescent="0.2">
      <c r="G345" s="7" t="s">
        <v>194</v>
      </c>
      <c r="H345" s="7">
        <v>0.56000000000000005</v>
      </c>
      <c r="I345" s="7">
        <f t="shared" si="21"/>
        <v>14.668742720939074</v>
      </c>
      <c r="K345" s="7" t="s">
        <v>194</v>
      </c>
      <c r="L345" s="7">
        <v>12.122999999999999</v>
      </c>
      <c r="M345" s="7">
        <f t="shared" si="22"/>
        <v>131.83295765438683</v>
      </c>
    </row>
    <row r="346" spans="7:13" x14ac:dyDescent="0.2">
      <c r="G346" s="7" t="s">
        <v>194</v>
      </c>
      <c r="H346" s="7">
        <v>0.3</v>
      </c>
      <c r="I346" s="7">
        <f t="shared" si="21"/>
        <v>7.8582550290745026</v>
      </c>
      <c r="K346" s="7" t="s">
        <v>194</v>
      </c>
      <c r="L346" s="7">
        <v>13.317</v>
      </c>
      <c r="M346" s="7">
        <f t="shared" si="22"/>
        <v>144.81724796531137</v>
      </c>
    </row>
    <row r="347" spans="7:13" x14ac:dyDescent="0.2">
      <c r="G347" s="7" t="s">
        <v>194</v>
      </c>
      <c r="H347" s="7">
        <v>0.3</v>
      </c>
      <c r="I347" s="7">
        <f t="shared" si="21"/>
        <v>7.8582550290745026</v>
      </c>
      <c r="K347" s="7" t="s">
        <v>194</v>
      </c>
      <c r="L347" s="7">
        <v>4.9569999999999999</v>
      </c>
      <c r="M347" s="7">
        <f t="shared" si="22"/>
        <v>53.905466558838214</v>
      </c>
    </row>
    <row r="348" spans="7:13" x14ac:dyDescent="0.2">
      <c r="G348" s="7" t="s">
        <v>194</v>
      </c>
      <c r="H348" s="7">
        <v>0.56000000000000005</v>
      </c>
      <c r="I348" s="7">
        <f t="shared" si="21"/>
        <v>14.668742720939074</v>
      </c>
      <c r="K348" s="7" t="s">
        <v>195</v>
      </c>
      <c r="L348" s="7">
        <v>6.944</v>
      </c>
      <c r="M348" s="7">
        <f t="shared" si="22"/>
        <v>75.513326565376744</v>
      </c>
    </row>
    <row r="349" spans="7:13" x14ac:dyDescent="0.2">
      <c r="G349" s="7" t="s">
        <v>194</v>
      </c>
      <c r="H349" s="7">
        <v>0.5</v>
      </c>
      <c r="I349" s="7">
        <f t="shared" si="21"/>
        <v>13.09709171512417</v>
      </c>
      <c r="K349" s="7" t="s">
        <v>195</v>
      </c>
      <c r="L349" s="7">
        <v>42.334000000000003</v>
      </c>
      <c r="M349" s="7">
        <f t="shared" si="22"/>
        <v>460.36595144277931</v>
      </c>
    </row>
    <row r="350" spans="7:13" x14ac:dyDescent="0.2">
      <c r="G350" s="7" t="s">
        <v>194</v>
      </c>
      <c r="H350" s="7">
        <v>0.6</v>
      </c>
      <c r="I350" s="7">
        <f t="shared" si="21"/>
        <v>15.716510058149005</v>
      </c>
      <c r="K350" s="7" t="s">
        <v>195</v>
      </c>
      <c r="L350" s="7">
        <v>4.9569999999999999</v>
      </c>
      <c r="M350" s="7">
        <f t="shared" si="22"/>
        <v>53.905466558838214</v>
      </c>
    </row>
    <row r="351" spans="7:13" x14ac:dyDescent="0.2">
      <c r="G351" s="7" t="s">
        <v>194</v>
      </c>
      <c r="H351" s="7">
        <v>0.44</v>
      </c>
      <c r="I351" s="7">
        <f t="shared" si="21"/>
        <v>11.525440709309271</v>
      </c>
      <c r="K351" s="7" t="s">
        <v>195</v>
      </c>
      <c r="L351" s="7">
        <v>3.6669999999999998</v>
      </c>
      <c r="M351" s="7">
        <f t="shared" si="22"/>
        <v>39.877213207839354</v>
      </c>
    </row>
    <row r="352" spans="7:13" x14ac:dyDescent="0.2">
      <c r="G352" s="7" t="s">
        <v>194</v>
      </c>
      <c r="H352" s="7">
        <v>0.12</v>
      </c>
      <c r="I352" s="7">
        <f t="shared" si="21"/>
        <v>3.1433020116298014</v>
      </c>
      <c r="K352" s="7" t="s">
        <v>195</v>
      </c>
      <c r="L352" s="7">
        <v>2.8069999999999999</v>
      </c>
      <c r="M352" s="7">
        <f t="shared" si="22"/>
        <v>30.525044307173459</v>
      </c>
    </row>
    <row r="353" spans="7:13" x14ac:dyDescent="0.2">
      <c r="G353" s="7" t="s">
        <v>194</v>
      </c>
      <c r="H353" s="7">
        <v>0.42</v>
      </c>
      <c r="I353" s="7">
        <f t="shared" si="21"/>
        <v>11.001557040704304</v>
      </c>
      <c r="K353" s="7" t="s">
        <v>195</v>
      </c>
      <c r="L353" s="7">
        <v>4.625</v>
      </c>
      <c r="M353" s="7">
        <f t="shared" si="22"/>
        <v>50.29509437858114</v>
      </c>
    </row>
    <row r="354" spans="7:13" x14ac:dyDescent="0.2">
      <c r="G354" s="7" t="s">
        <v>194</v>
      </c>
      <c r="H354" s="7">
        <v>0.14000000000000001</v>
      </c>
      <c r="I354" s="7">
        <f t="shared" si="21"/>
        <v>3.6671856802347684</v>
      </c>
      <c r="K354" s="7" t="s">
        <v>195</v>
      </c>
      <c r="L354" s="7">
        <v>3.472</v>
      </c>
      <c r="M354" s="7">
        <f t="shared" si="22"/>
        <v>37.756663282688372</v>
      </c>
    </row>
    <row r="355" spans="7:13" x14ac:dyDescent="0.2">
      <c r="G355" s="7" t="s">
        <v>194</v>
      </c>
      <c r="H355" s="7">
        <v>0.32</v>
      </c>
      <c r="I355" s="7">
        <f t="shared" si="21"/>
        <v>8.3821386976794692</v>
      </c>
      <c r="K355" s="7" t="s">
        <v>195</v>
      </c>
      <c r="L355" s="7">
        <v>9.4589999999999996</v>
      </c>
      <c r="M355" s="7">
        <f t="shared" si="22"/>
        <v>102.8629832923241</v>
      </c>
    </row>
    <row r="356" spans="7:13" x14ac:dyDescent="0.2">
      <c r="G356" s="7" t="s">
        <v>194</v>
      </c>
      <c r="H356" s="7">
        <v>10.102</v>
      </c>
      <c r="I356" s="7">
        <f t="shared" si="21"/>
        <v>264.61364101236876</v>
      </c>
      <c r="K356" s="7" t="s">
        <v>195</v>
      </c>
      <c r="L356" s="7">
        <v>7.2220000000000004</v>
      </c>
      <c r="M356" s="7">
        <f t="shared" si="22"/>
        <v>78.536469535592005</v>
      </c>
    </row>
    <row r="357" spans="7:13" x14ac:dyDescent="0.2">
      <c r="G357" s="7" t="s">
        <v>194</v>
      </c>
      <c r="H357" s="7">
        <v>4.984</v>
      </c>
      <c r="I357" s="7">
        <f t="shared" si="21"/>
        <v>130.55181021635772</v>
      </c>
      <c r="K357" s="7" t="s">
        <v>195</v>
      </c>
      <c r="L357" s="7">
        <v>2.9289999999999998</v>
      </c>
      <c r="M357" s="7">
        <f t="shared" si="22"/>
        <v>31.851747337267927</v>
      </c>
    </row>
    <row r="358" spans="7:13" x14ac:dyDescent="0.2">
      <c r="G358" s="7" t="s">
        <v>194</v>
      </c>
      <c r="H358" s="7">
        <v>4.8019999999999996</v>
      </c>
      <c r="I358" s="7">
        <f t="shared" si="21"/>
        <v>125.78446883205253</v>
      </c>
      <c r="K358" s="7" t="s">
        <v>195</v>
      </c>
      <c r="L358" s="7">
        <v>8.9359999999999999</v>
      </c>
      <c r="M358" s="7">
        <f t="shared" si="22"/>
        <v>97.175559646919154</v>
      </c>
    </row>
    <row r="359" spans="7:13" x14ac:dyDescent="0.2">
      <c r="G359" s="7" t="s">
        <v>194</v>
      </c>
      <c r="H359" s="7">
        <v>5.98</v>
      </c>
      <c r="I359" s="7">
        <f t="shared" si="21"/>
        <v>156.64121691288508</v>
      </c>
      <c r="K359" s="7" t="s">
        <v>195</v>
      </c>
      <c r="L359" s="7">
        <v>4.4390000000000001</v>
      </c>
      <c r="M359" s="7">
        <f t="shared" si="22"/>
        <v>48.272415988437125</v>
      </c>
    </row>
    <row r="360" spans="7:13" x14ac:dyDescent="0.2">
      <c r="G360" s="7" t="s">
        <v>194</v>
      </c>
      <c r="H360" s="7">
        <v>1.4430000000000001</v>
      </c>
      <c r="I360" s="7">
        <f t="shared" si="21"/>
        <v>37.798206689848357</v>
      </c>
      <c r="K360" s="7" t="s">
        <v>195</v>
      </c>
      <c r="L360" s="7">
        <v>4.7880000000000003</v>
      </c>
      <c r="M360" s="7">
        <f t="shared" si="22"/>
        <v>52.067656623707357</v>
      </c>
    </row>
    <row r="361" spans="7:13" x14ac:dyDescent="0.2">
      <c r="G361" s="7" t="s">
        <v>194</v>
      </c>
      <c r="H361" s="7">
        <v>0.56599999999999995</v>
      </c>
      <c r="I361" s="7">
        <f t="shared" si="21"/>
        <v>14.825907821520559</v>
      </c>
      <c r="K361" s="7" t="s">
        <v>195</v>
      </c>
      <c r="L361" s="7">
        <v>9.4079999999999995</v>
      </c>
      <c r="M361" s="7">
        <f t="shared" si="22"/>
        <v>102.30837792728462</v>
      </c>
    </row>
    <row r="362" spans="7:13" x14ac:dyDescent="0.2">
      <c r="G362" s="7" t="s">
        <v>194</v>
      </c>
      <c r="H362" s="7">
        <v>1.335</v>
      </c>
      <c r="I362" s="7">
        <f t="shared" si="21"/>
        <v>34.969234879381531</v>
      </c>
      <c r="K362" s="7" t="s">
        <v>195</v>
      </c>
      <c r="L362" s="7">
        <v>3.23</v>
      </c>
      <c r="M362" s="7">
        <f t="shared" si="22"/>
        <v>35.12500645250099</v>
      </c>
    </row>
    <row r="363" spans="7:13" x14ac:dyDescent="0.2">
      <c r="G363" s="7" t="s">
        <v>194</v>
      </c>
      <c r="H363" s="7">
        <v>1.8979999999999999</v>
      </c>
      <c r="I363" s="7">
        <f t="shared" si="21"/>
        <v>49.71656015061135</v>
      </c>
      <c r="K363" s="7" t="s">
        <v>195</v>
      </c>
      <c r="L363" s="7">
        <v>5.6360000000000001</v>
      </c>
      <c r="M363" s="7">
        <f t="shared" si="22"/>
        <v>61.289330144363966</v>
      </c>
    </row>
    <row r="364" spans="7:13" x14ac:dyDescent="0.2">
      <c r="G364" s="7" t="s">
        <v>194</v>
      </c>
      <c r="H364" s="7">
        <v>1.8979999999999999</v>
      </c>
      <c r="I364" s="7">
        <f t="shared" si="21"/>
        <v>49.71656015061135</v>
      </c>
      <c r="K364" s="7" t="s">
        <v>195</v>
      </c>
      <c r="L364" s="7">
        <v>4.3600000000000003</v>
      </c>
      <c r="M364" s="7">
        <f t="shared" si="22"/>
        <v>47.413321403375953</v>
      </c>
    </row>
    <row r="365" spans="7:13" x14ac:dyDescent="0.2">
      <c r="G365" s="7" t="s">
        <v>194</v>
      </c>
      <c r="H365" s="7">
        <v>1.53</v>
      </c>
      <c r="I365" s="7">
        <f t="shared" si="21"/>
        <v>40.077100648279959</v>
      </c>
      <c r="K365" s="7" t="s">
        <v>195</v>
      </c>
      <c r="L365" s="7">
        <v>3.6669999999999998</v>
      </c>
      <c r="M365" s="7">
        <f t="shared" si="22"/>
        <v>39.877213207839354</v>
      </c>
    </row>
    <row r="366" spans="7:13" x14ac:dyDescent="0.2">
      <c r="G366" s="7" t="s">
        <v>194</v>
      </c>
      <c r="H366" s="7">
        <v>2.1269999999999998</v>
      </c>
      <c r="I366" s="7">
        <f t="shared" si="21"/>
        <v>55.71502815613821</v>
      </c>
      <c r="K366" s="7" t="s">
        <v>195</v>
      </c>
      <c r="L366" s="7">
        <v>3.5049999999999999</v>
      </c>
      <c r="M366" s="7">
        <f t="shared" si="22"/>
        <v>38.115525577713925</v>
      </c>
    </row>
    <row r="367" spans="7:13" x14ac:dyDescent="0.2">
      <c r="G367" s="7" t="s">
        <v>194</v>
      </c>
      <c r="H367" s="7">
        <v>1.105</v>
      </c>
      <c r="I367" s="7">
        <f t="shared" si="21"/>
        <v>28.944572690424419</v>
      </c>
      <c r="K367" s="7" t="s">
        <v>195</v>
      </c>
      <c r="L367" s="7">
        <v>6.8940000000000001</v>
      </c>
      <c r="M367" s="7">
        <f t="shared" si="22"/>
        <v>74.969595815338025</v>
      </c>
    </row>
    <row r="368" spans="7:13" x14ac:dyDescent="0.2">
      <c r="G368" s="7" t="s">
        <v>194</v>
      </c>
      <c r="H368" s="7">
        <v>4.2329999999999997</v>
      </c>
      <c r="I368" s="7">
        <f t="shared" si="21"/>
        <v>110.87997846024122</v>
      </c>
      <c r="K368" s="7" t="s">
        <v>195</v>
      </c>
      <c r="L368" s="7">
        <v>2.9670000000000001</v>
      </c>
      <c r="M368" s="7">
        <f t="shared" si="22"/>
        <v>32.264982707297349</v>
      </c>
    </row>
    <row r="369" spans="7:13" x14ac:dyDescent="0.2">
      <c r="G369" s="7" t="s">
        <v>194</v>
      </c>
      <c r="H369" s="7">
        <v>3.548</v>
      </c>
      <c r="I369" s="7">
        <f t="shared" si="21"/>
        <v>92.936962810521123</v>
      </c>
      <c r="K369" s="7" t="s">
        <v>195</v>
      </c>
      <c r="L369" s="7">
        <v>4.3330000000000002</v>
      </c>
      <c r="M369" s="7">
        <f t="shared" si="22"/>
        <v>47.119706798355047</v>
      </c>
    </row>
    <row r="370" spans="7:13" x14ac:dyDescent="0.2">
      <c r="G370" s="7" t="s">
        <v>194</v>
      </c>
      <c r="H370" s="7">
        <v>1.986</v>
      </c>
      <c r="I370" s="7">
        <f t="shared" si="21"/>
        <v>52.021648292473209</v>
      </c>
      <c r="K370" s="7" t="s">
        <v>195</v>
      </c>
      <c r="L370" s="7">
        <v>3.0830000000000002</v>
      </c>
      <c r="M370" s="7">
        <f t="shared" si="22"/>
        <v>33.526438047387167</v>
      </c>
    </row>
    <row r="371" spans="7:13" x14ac:dyDescent="0.2">
      <c r="G371" s="7" t="s">
        <v>194</v>
      </c>
      <c r="H371" s="7">
        <v>5.6820000000000004</v>
      </c>
      <c r="I371" s="7">
        <f t="shared" si="21"/>
        <v>148.8353502506711</v>
      </c>
      <c r="K371" s="7" t="s">
        <v>195</v>
      </c>
      <c r="L371" s="7">
        <v>1.444</v>
      </c>
      <c r="M371" s="7">
        <f t="shared" si="22"/>
        <v>15.702944061118091</v>
      </c>
    </row>
    <row r="372" spans="7:13" x14ac:dyDescent="0.2">
      <c r="G372" s="7" t="s">
        <v>194</v>
      </c>
      <c r="H372" s="7">
        <v>3.419</v>
      </c>
      <c r="I372" s="7">
        <f t="shared" si="21"/>
        <v>89.557913148019082</v>
      </c>
      <c r="K372" s="7" t="s">
        <v>195</v>
      </c>
      <c r="L372" s="7">
        <v>2.153</v>
      </c>
      <c r="M372" s="7">
        <f t="shared" si="22"/>
        <v>23.41304609666707</v>
      </c>
    </row>
    <row r="373" spans="7:13" x14ac:dyDescent="0.2">
      <c r="G373" s="7" t="s">
        <v>194</v>
      </c>
      <c r="H373" s="7">
        <v>1.704</v>
      </c>
      <c r="I373" s="7">
        <f t="shared" si="21"/>
        <v>44.634888565143171</v>
      </c>
      <c r="K373" s="7" t="s">
        <v>195</v>
      </c>
      <c r="L373" s="7">
        <v>1.9850000000000001</v>
      </c>
      <c r="M373" s="7">
        <f t="shared" si="22"/>
        <v>21.586110776536987</v>
      </c>
    </row>
    <row r="374" spans="7:13" x14ac:dyDescent="0.2">
      <c r="G374" s="7" t="s">
        <v>194</v>
      </c>
      <c r="H374" s="7">
        <v>1.2090000000000001</v>
      </c>
      <c r="I374" s="7">
        <f t="shared" si="21"/>
        <v>31.668767767170248</v>
      </c>
      <c r="K374" s="7" t="s">
        <v>195</v>
      </c>
      <c r="L374" s="7">
        <v>2.8889999999999998</v>
      </c>
      <c r="M374" s="7">
        <f t="shared" si="22"/>
        <v>31.416762737236954</v>
      </c>
    </row>
    <row r="375" spans="7:13" x14ac:dyDescent="0.2">
      <c r="G375" s="7" t="s">
        <v>194</v>
      </c>
      <c r="H375" s="7">
        <v>2.4089999999999998</v>
      </c>
      <c r="I375" s="7">
        <f t="shared" si="21"/>
        <v>63.101787883468255</v>
      </c>
      <c r="K375" s="7" t="s">
        <v>195</v>
      </c>
      <c r="L375" s="7">
        <v>1.077</v>
      </c>
      <c r="M375" s="7">
        <f t="shared" si="22"/>
        <v>11.711960355833922</v>
      </c>
    </row>
    <row r="376" spans="7:13" x14ac:dyDescent="0.2">
      <c r="G376" s="7" t="s">
        <v>194</v>
      </c>
      <c r="H376" s="7">
        <v>1.4570000000000001</v>
      </c>
      <c r="I376" s="7">
        <f t="shared" si="21"/>
        <v>38.164925257871836</v>
      </c>
      <c r="K376" s="7" t="s">
        <v>195</v>
      </c>
      <c r="L376" s="7">
        <v>1.444</v>
      </c>
      <c r="M376" s="7">
        <f t="shared" si="22"/>
        <v>15.702944061118091</v>
      </c>
    </row>
    <row r="377" spans="7:13" x14ac:dyDescent="0.2">
      <c r="G377" s="7" t="s">
        <v>194</v>
      </c>
      <c r="H377" s="7">
        <v>1.698</v>
      </c>
      <c r="I377" s="7">
        <f t="shared" si="21"/>
        <v>44.477723464561677</v>
      </c>
      <c r="K377" s="7" t="s">
        <v>195</v>
      </c>
      <c r="L377" s="7">
        <v>0.96299999999999997</v>
      </c>
      <c r="M377" s="7">
        <f t="shared" si="22"/>
        <v>10.472254245745651</v>
      </c>
    </row>
    <row r="378" spans="7:13" x14ac:dyDescent="0.2">
      <c r="G378" s="7" t="s">
        <v>194</v>
      </c>
      <c r="H378" s="7">
        <v>4.125</v>
      </c>
      <c r="I378" s="7">
        <f t="shared" si="21"/>
        <v>108.05100664977441</v>
      </c>
      <c r="K378" s="7" t="s">
        <v>195</v>
      </c>
      <c r="L378" s="7">
        <v>6.2779999999999996</v>
      </c>
      <c r="M378" s="7">
        <f t="shared" si="22"/>
        <v>68.270832974861051</v>
      </c>
    </row>
    <row r="379" spans="7:13" x14ac:dyDescent="0.2">
      <c r="G379" s="7" t="s">
        <v>194</v>
      </c>
      <c r="H379" s="7">
        <v>8.0969999999999995</v>
      </c>
      <c r="I379" s="7">
        <f t="shared" si="21"/>
        <v>212.0943032347208</v>
      </c>
      <c r="K379" s="7" t="s">
        <v>195</v>
      </c>
      <c r="L379" s="7">
        <v>1.5229999999999999</v>
      </c>
      <c r="M379" s="7">
        <f t="shared" si="22"/>
        <v>16.562038646179257</v>
      </c>
    </row>
    <row r="380" spans="7:13" x14ac:dyDescent="0.2">
      <c r="G380" s="7" t="s">
        <v>194</v>
      </c>
      <c r="H380" s="7">
        <v>0.58299999999999996</v>
      </c>
      <c r="I380" s="7">
        <f t="shared" si="21"/>
        <v>15.271208939834782</v>
      </c>
      <c r="K380" s="7" t="s">
        <v>195</v>
      </c>
      <c r="L380" s="7">
        <v>1.9850000000000001</v>
      </c>
      <c r="M380" s="7">
        <f t="shared" si="22"/>
        <v>21.586110776536987</v>
      </c>
    </row>
    <row r="381" spans="7:13" x14ac:dyDescent="0.2">
      <c r="G381" s="7" t="s">
        <v>194</v>
      </c>
      <c r="H381" s="7">
        <v>2.5070000000000001</v>
      </c>
      <c r="I381" s="7">
        <f t="shared" si="21"/>
        <v>65.668817859632597</v>
      </c>
      <c r="K381" s="7" t="s">
        <v>195</v>
      </c>
      <c r="L381" s="7">
        <v>2.593</v>
      </c>
      <c r="M381" s="7">
        <f t="shared" si="22"/>
        <v>28.197876697007761</v>
      </c>
    </row>
    <row r="382" spans="7:13" x14ac:dyDescent="0.2">
      <c r="G382" s="7" t="s">
        <v>194</v>
      </c>
      <c r="H382" s="7">
        <v>2.194</v>
      </c>
      <c r="I382" s="7">
        <f t="shared" si="21"/>
        <v>57.470038445964853</v>
      </c>
      <c r="K382" s="7" t="s">
        <v>195</v>
      </c>
      <c r="L382" s="7">
        <v>10.436</v>
      </c>
      <c r="M382" s="7">
        <f t="shared" si="22"/>
        <v>113.4874821480806</v>
      </c>
    </row>
    <row r="383" spans="7:13" x14ac:dyDescent="0.2">
      <c r="G383" s="7" t="s">
        <v>194</v>
      </c>
      <c r="H383" s="7">
        <v>11.617000000000001</v>
      </c>
      <c r="I383" s="7">
        <f t="shared" si="21"/>
        <v>304.297828909195</v>
      </c>
      <c r="K383" s="7" t="s">
        <v>195</v>
      </c>
      <c r="L383" s="7">
        <v>25.251000000000001</v>
      </c>
      <c r="M383" s="7">
        <f t="shared" si="22"/>
        <v>274.59490338455186</v>
      </c>
    </row>
    <row r="384" spans="7:13" x14ac:dyDescent="0.2">
      <c r="G384" s="7" t="s">
        <v>194</v>
      </c>
      <c r="H384" s="7">
        <v>1.883</v>
      </c>
      <c r="I384" s="7">
        <f t="shared" si="21"/>
        <v>49.323647399157629</v>
      </c>
      <c r="K384" s="7" t="s">
        <v>195</v>
      </c>
      <c r="L384" s="7">
        <v>2.4550000000000001</v>
      </c>
      <c r="M384" s="7">
        <f t="shared" si="22"/>
        <v>26.697179826900907</v>
      </c>
    </row>
    <row r="385" spans="7:13" x14ac:dyDescent="0.2">
      <c r="G385" s="7" t="s">
        <v>194</v>
      </c>
      <c r="H385" s="7">
        <v>3.2109999999999999</v>
      </c>
      <c r="I385" s="7">
        <f t="shared" si="21"/>
        <v>84.109522994527424</v>
      </c>
      <c r="K385" s="7" t="s">
        <v>195</v>
      </c>
      <c r="L385" s="7">
        <v>2.593</v>
      </c>
      <c r="M385" s="7">
        <f t="shared" si="22"/>
        <v>28.197876697007761</v>
      </c>
    </row>
    <row r="386" spans="7:13" x14ac:dyDescent="0.2">
      <c r="G386" s="7" t="s">
        <v>194</v>
      </c>
      <c r="H386" s="7">
        <v>4.5990000000000002</v>
      </c>
      <c r="I386" s="7">
        <f t="shared" si="21"/>
        <v>120.46704959571213</v>
      </c>
      <c r="K386" s="7" t="s">
        <v>195</v>
      </c>
      <c r="L386" s="7">
        <v>5.5</v>
      </c>
      <c r="M386" s="7">
        <f t="shared" si="22"/>
        <v>59.810382504258655</v>
      </c>
    </row>
    <row r="387" spans="7:13" x14ac:dyDescent="0.2">
      <c r="G387" s="7" t="s">
        <v>194</v>
      </c>
      <c r="H387" s="7">
        <v>3.484</v>
      </c>
      <c r="I387" s="7">
        <f t="shared" si="21"/>
        <v>91.260535070985227</v>
      </c>
      <c r="K387" s="7" t="s">
        <v>195</v>
      </c>
      <c r="L387" s="7">
        <v>36.213999999999999</v>
      </c>
      <c r="M387" s="7">
        <f t="shared" si="22"/>
        <v>393.8133076380405</v>
      </c>
    </row>
    <row r="388" spans="7:13" x14ac:dyDescent="0.2">
      <c r="G388" s="7" t="s">
        <v>194</v>
      </c>
      <c r="H388" s="7">
        <v>1.9510000000000001</v>
      </c>
      <c r="I388" s="7">
        <f t="shared" si="21"/>
        <v>51.104851872414514</v>
      </c>
      <c r="K388" s="7" t="s">
        <v>195</v>
      </c>
      <c r="L388" s="7">
        <v>9.7319999999999993</v>
      </c>
      <c r="M388" s="7">
        <f t="shared" si="22"/>
        <v>105.83175318753548</v>
      </c>
    </row>
    <row r="389" spans="7:13" x14ac:dyDescent="0.2">
      <c r="G389" s="7" t="s">
        <v>194</v>
      </c>
      <c r="H389" s="7">
        <v>3.1960000000000002</v>
      </c>
      <c r="I389" s="7">
        <f t="shared" ref="I389:I452" si="23">H389/$H$3*100</f>
        <v>83.716610243073703</v>
      </c>
      <c r="K389" s="7" t="s">
        <v>195</v>
      </c>
      <c r="L389" s="7">
        <v>1.9850000000000001</v>
      </c>
      <c r="M389" s="7">
        <f t="shared" ref="M389:M452" si="24">L389/$M$3*(100)</f>
        <v>21.586110776536987</v>
      </c>
    </row>
    <row r="390" spans="7:13" x14ac:dyDescent="0.2">
      <c r="G390" s="7" t="s">
        <v>194</v>
      </c>
      <c r="H390" s="7">
        <v>3.5019999999999998</v>
      </c>
      <c r="I390" s="7">
        <f t="shared" si="23"/>
        <v>91.732030372729696</v>
      </c>
      <c r="K390" s="7" t="s">
        <v>195</v>
      </c>
      <c r="L390" s="7">
        <v>4.4390000000000001</v>
      </c>
      <c r="M390" s="7">
        <f t="shared" si="24"/>
        <v>48.272415988437125</v>
      </c>
    </row>
    <row r="391" spans="7:13" x14ac:dyDescent="0.2">
      <c r="G391" s="7" t="s">
        <v>194</v>
      </c>
      <c r="H391" s="7">
        <v>1.663</v>
      </c>
      <c r="I391" s="7">
        <f t="shared" si="23"/>
        <v>43.560927044502996</v>
      </c>
      <c r="K391" s="7" t="s">
        <v>195</v>
      </c>
      <c r="L391" s="7">
        <v>6.7409999999999997</v>
      </c>
      <c r="M391" s="7">
        <f t="shared" si="24"/>
        <v>73.305779720219562</v>
      </c>
    </row>
    <row r="392" spans="7:13" x14ac:dyDescent="0.2">
      <c r="G392" s="7" t="s">
        <v>194</v>
      </c>
      <c r="H392" s="7">
        <v>6.1779999999999999</v>
      </c>
      <c r="I392" s="7">
        <f t="shared" si="23"/>
        <v>161.82766523207425</v>
      </c>
      <c r="K392" s="7" t="s">
        <v>195</v>
      </c>
      <c r="L392" s="7">
        <v>5.39</v>
      </c>
      <c r="M392" s="7">
        <f t="shared" si="24"/>
        <v>58.61417485417347</v>
      </c>
    </row>
    <row r="393" spans="7:13" x14ac:dyDescent="0.2">
      <c r="G393" s="7" t="s">
        <v>194</v>
      </c>
      <c r="H393" s="7">
        <v>2.0169999999999999</v>
      </c>
      <c r="I393" s="7">
        <f t="shared" si="23"/>
        <v>52.833667978810908</v>
      </c>
      <c r="K393" s="7" t="s">
        <v>195</v>
      </c>
      <c r="L393" s="7">
        <v>2.407</v>
      </c>
      <c r="M393" s="7">
        <f t="shared" si="24"/>
        <v>26.175198306863738</v>
      </c>
    </row>
    <row r="394" spans="7:13" x14ac:dyDescent="0.2">
      <c r="G394" s="7" t="s">
        <v>194</v>
      </c>
      <c r="H394" s="7">
        <v>3.1520000000000001</v>
      </c>
      <c r="I394" s="7">
        <f t="shared" si="23"/>
        <v>82.564066172142788</v>
      </c>
      <c r="K394" s="7" t="s">
        <v>195</v>
      </c>
      <c r="L394" s="7">
        <v>1.444</v>
      </c>
      <c r="M394" s="7">
        <f t="shared" si="24"/>
        <v>15.702944061118091</v>
      </c>
    </row>
    <row r="395" spans="7:13" x14ac:dyDescent="0.2">
      <c r="G395" s="7" t="s">
        <v>194</v>
      </c>
      <c r="H395" s="7">
        <v>1.097</v>
      </c>
      <c r="I395" s="7">
        <f t="shared" si="23"/>
        <v>28.735019222982427</v>
      </c>
      <c r="K395" s="7" t="s">
        <v>195</v>
      </c>
      <c r="L395" s="7">
        <v>4.8150000000000004</v>
      </c>
      <c r="M395" s="7">
        <f t="shared" si="24"/>
        <v>52.361271228728256</v>
      </c>
    </row>
    <row r="396" spans="7:13" x14ac:dyDescent="0.2">
      <c r="G396" s="7" t="s">
        <v>194</v>
      </c>
      <c r="H396" s="7">
        <v>2.0169999999999999</v>
      </c>
      <c r="I396" s="7">
        <f t="shared" si="23"/>
        <v>52.833667978810908</v>
      </c>
      <c r="K396" s="7" t="s">
        <v>195</v>
      </c>
      <c r="L396" s="7">
        <v>2.407</v>
      </c>
      <c r="M396" s="7">
        <f t="shared" si="24"/>
        <v>26.175198306863738</v>
      </c>
    </row>
    <row r="397" spans="7:13" x14ac:dyDescent="0.2">
      <c r="G397" s="7" t="s">
        <v>194</v>
      </c>
      <c r="H397" s="7">
        <v>2.3519999999999999</v>
      </c>
      <c r="I397" s="7">
        <f t="shared" si="23"/>
        <v>61.608719427944095</v>
      </c>
      <c r="K397" s="7" t="s">
        <v>195</v>
      </c>
      <c r="L397" s="7">
        <v>53.588000000000001</v>
      </c>
      <c r="M397" s="7">
        <f t="shared" si="24"/>
        <v>582.74886866149325</v>
      </c>
    </row>
    <row r="398" spans="7:13" x14ac:dyDescent="0.2">
      <c r="G398" s="7" t="s">
        <v>194</v>
      </c>
      <c r="H398" s="7">
        <v>3.3260000000000001</v>
      </c>
      <c r="I398" s="7">
        <f t="shared" si="23"/>
        <v>87.121854089005993</v>
      </c>
      <c r="K398" s="7" t="s">
        <v>195</v>
      </c>
      <c r="L398" s="7">
        <v>3.0449999999999999</v>
      </c>
      <c r="M398" s="7">
        <f t="shared" si="24"/>
        <v>33.113202677357748</v>
      </c>
    </row>
    <row r="399" spans="7:13" x14ac:dyDescent="0.2">
      <c r="G399" s="7" t="s">
        <v>194</v>
      </c>
      <c r="H399" s="7">
        <v>0.56999999999999995</v>
      </c>
      <c r="I399" s="7">
        <f t="shared" si="23"/>
        <v>14.930684555241552</v>
      </c>
      <c r="K399" s="7" t="s">
        <v>195</v>
      </c>
      <c r="L399" s="7">
        <v>1.5229999999999999</v>
      </c>
      <c r="M399" s="7">
        <f t="shared" si="24"/>
        <v>16.562038646179257</v>
      </c>
    </row>
    <row r="400" spans="7:13" x14ac:dyDescent="0.2">
      <c r="G400" s="7" t="s">
        <v>194</v>
      </c>
      <c r="H400" s="7">
        <v>0.56999999999999995</v>
      </c>
      <c r="I400" s="7">
        <f t="shared" si="23"/>
        <v>14.930684555241552</v>
      </c>
      <c r="K400" s="7" t="s">
        <v>195</v>
      </c>
      <c r="L400" s="7">
        <v>9.484</v>
      </c>
      <c r="M400" s="7">
        <f t="shared" si="24"/>
        <v>103.13484866734346</v>
      </c>
    </row>
    <row r="401" spans="7:13" x14ac:dyDescent="0.2">
      <c r="G401" s="7" t="s">
        <v>194</v>
      </c>
      <c r="H401" s="7">
        <v>1.0820000000000001</v>
      </c>
      <c r="I401" s="7">
        <f t="shared" si="23"/>
        <v>28.342106471528705</v>
      </c>
      <c r="K401" s="7" t="s">
        <v>195</v>
      </c>
      <c r="L401" s="7">
        <v>7.1950000000000003</v>
      </c>
      <c r="M401" s="7">
        <f t="shared" si="24"/>
        <v>78.242854930571099</v>
      </c>
    </row>
    <row r="402" spans="7:13" x14ac:dyDescent="0.2">
      <c r="G402" s="7" t="s">
        <v>194</v>
      </c>
      <c r="H402" s="7">
        <v>1.444</v>
      </c>
      <c r="I402" s="7">
        <f t="shared" si="23"/>
        <v>37.824400873278599</v>
      </c>
      <c r="K402" s="7" t="s">
        <v>195</v>
      </c>
      <c r="L402" s="7">
        <v>5.8369999999999997</v>
      </c>
      <c r="M402" s="7">
        <f t="shared" si="24"/>
        <v>63.475127759519587</v>
      </c>
    </row>
    <row r="403" spans="7:13" x14ac:dyDescent="0.2">
      <c r="G403" s="7" t="s">
        <v>194</v>
      </c>
      <c r="H403" s="7">
        <v>0.96299999999999997</v>
      </c>
      <c r="I403" s="7">
        <f t="shared" si="23"/>
        <v>25.224998643329151</v>
      </c>
      <c r="K403" s="7" t="s">
        <v>195</v>
      </c>
      <c r="L403" s="7">
        <v>2.407</v>
      </c>
      <c r="M403" s="7">
        <f t="shared" si="24"/>
        <v>26.175198306863738</v>
      </c>
    </row>
    <row r="404" spans="7:13" x14ac:dyDescent="0.2">
      <c r="G404" s="7" t="s">
        <v>194</v>
      </c>
      <c r="H404" s="7">
        <v>2.9670000000000001</v>
      </c>
      <c r="I404" s="7">
        <f t="shared" si="23"/>
        <v>77.718142237546829</v>
      </c>
      <c r="K404" s="7" t="s">
        <v>195</v>
      </c>
      <c r="L404" s="7">
        <v>3.4049999999999998</v>
      </c>
      <c r="M404" s="7">
        <f t="shared" si="24"/>
        <v>37.028064077636493</v>
      </c>
    </row>
    <row r="405" spans="7:13" x14ac:dyDescent="0.2">
      <c r="G405" s="7" t="s">
        <v>194</v>
      </c>
      <c r="H405" s="7">
        <v>2.6989999999999998</v>
      </c>
      <c r="I405" s="7">
        <f t="shared" si="23"/>
        <v>70.698101078240271</v>
      </c>
      <c r="K405" s="7" t="s">
        <v>195</v>
      </c>
      <c r="L405" s="7">
        <v>10.214</v>
      </c>
      <c r="M405" s="7">
        <f t="shared" si="24"/>
        <v>111.07331761790871</v>
      </c>
    </row>
    <row r="406" spans="7:13" x14ac:dyDescent="0.2">
      <c r="G406" s="7" t="s">
        <v>194</v>
      </c>
      <c r="H406" s="7">
        <v>3.37</v>
      </c>
      <c r="I406" s="7">
        <f t="shared" si="23"/>
        <v>88.274398159936922</v>
      </c>
      <c r="K406" s="7" t="s">
        <v>195</v>
      </c>
      <c r="L406" s="7">
        <v>4.867</v>
      </c>
      <c r="M406" s="7">
        <f t="shared" si="24"/>
        <v>52.926751208768522</v>
      </c>
    </row>
    <row r="407" spans="7:13" x14ac:dyDescent="0.2">
      <c r="G407" s="7" t="s">
        <v>194</v>
      </c>
      <c r="H407" s="7">
        <v>2.8069999999999999</v>
      </c>
      <c r="I407" s="7">
        <f t="shared" si="23"/>
        <v>73.527072888707096</v>
      </c>
      <c r="K407" s="7" t="s">
        <v>195</v>
      </c>
      <c r="L407" s="7">
        <v>8.68</v>
      </c>
      <c r="M407" s="7">
        <f t="shared" si="24"/>
        <v>94.391658206720933</v>
      </c>
    </row>
    <row r="408" spans="7:13" x14ac:dyDescent="0.2">
      <c r="G408" s="7" t="s">
        <v>194</v>
      </c>
      <c r="H408" s="7">
        <v>2.4550000000000001</v>
      </c>
      <c r="I408" s="7">
        <f t="shared" si="23"/>
        <v>64.306720321259675</v>
      </c>
      <c r="K408" s="7" t="s">
        <v>195</v>
      </c>
      <c r="L408" s="7">
        <v>21.234000000000002</v>
      </c>
      <c r="M408" s="7">
        <f t="shared" si="24"/>
        <v>230.91157492644152</v>
      </c>
    </row>
    <row r="409" spans="7:13" x14ac:dyDescent="0.2">
      <c r="G409" s="7" t="s">
        <v>194</v>
      </c>
      <c r="H409" s="7">
        <v>3.4049999999999998</v>
      </c>
      <c r="I409" s="7">
        <f t="shared" si="23"/>
        <v>89.191194579995596</v>
      </c>
      <c r="K409" s="7" t="s">
        <v>195</v>
      </c>
      <c r="L409" s="7">
        <v>5.9550000000000001</v>
      </c>
      <c r="M409" s="7">
        <f t="shared" si="24"/>
        <v>64.758332329610951</v>
      </c>
    </row>
    <row r="410" spans="7:13" x14ac:dyDescent="0.2">
      <c r="G410" s="7" t="s">
        <v>194</v>
      </c>
      <c r="H410" s="7">
        <v>2.9289999999999998</v>
      </c>
      <c r="I410" s="7">
        <f t="shared" si="23"/>
        <v>76.722763267197394</v>
      </c>
      <c r="K410" s="7" t="s">
        <v>195</v>
      </c>
      <c r="L410" s="7">
        <v>6.9530000000000003</v>
      </c>
      <c r="M410" s="7">
        <f t="shared" si="24"/>
        <v>75.611198100383717</v>
      </c>
    </row>
    <row r="411" spans="7:13" x14ac:dyDescent="0.2">
      <c r="G411" s="7" t="s">
        <v>194</v>
      </c>
      <c r="H411" s="7">
        <v>2.0430000000000001</v>
      </c>
      <c r="I411" s="7">
        <f t="shared" si="23"/>
        <v>53.514716747997369</v>
      </c>
      <c r="K411" s="7" t="s">
        <v>195</v>
      </c>
      <c r="L411" s="7">
        <v>4.8929999999999998</v>
      </c>
      <c r="M411" s="7">
        <f t="shared" si="24"/>
        <v>53.209491198788648</v>
      </c>
    </row>
    <row r="412" spans="7:13" x14ac:dyDescent="0.2">
      <c r="G412" s="7" t="s">
        <v>195</v>
      </c>
      <c r="H412" s="7">
        <v>1.65</v>
      </c>
      <c r="I412" s="7">
        <f t="shared" si="23"/>
        <v>43.220402659909766</v>
      </c>
      <c r="K412" s="7" t="s">
        <v>195</v>
      </c>
      <c r="L412" s="7">
        <v>2.5209999999999999</v>
      </c>
      <c r="M412" s="7">
        <f t="shared" si="24"/>
        <v>27.414904416952012</v>
      </c>
    </row>
    <row r="413" spans="7:13" x14ac:dyDescent="0.2">
      <c r="G413" s="7" t="s">
        <v>195</v>
      </c>
      <c r="H413" s="7">
        <v>4.9790000000000001</v>
      </c>
      <c r="I413" s="7">
        <f t="shared" si="23"/>
        <v>130.42083929920651</v>
      </c>
      <c r="K413" s="7" t="s">
        <v>195</v>
      </c>
      <c r="L413" s="7">
        <v>21.548999999999999</v>
      </c>
      <c r="M413" s="7">
        <f t="shared" si="24"/>
        <v>234.3370786516854</v>
      </c>
    </row>
    <row r="414" spans="7:13" x14ac:dyDescent="0.2">
      <c r="G414" s="7" t="s">
        <v>195</v>
      </c>
      <c r="H414" s="7">
        <v>2.8650000000000002</v>
      </c>
      <c r="I414" s="7">
        <f t="shared" si="23"/>
        <v>75.046335527661498</v>
      </c>
      <c r="K414" s="7" t="s">
        <v>195</v>
      </c>
      <c r="L414" s="7">
        <v>1.9259999999999999</v>
      </c>
      <c r="M414" s="7">
        <f t="shared" si="24"/>
        <v>20.944508491491302</v>
      </c>
    </row>
    <row r="415" spans="7:13" x14ac:dyDescent="0.2">
      <c r="G415" s="7" t="s">
        <v>195</v>
      </c>
      <c r="H415" s="7">
        <v>1.105</v>
      </c>
      <c r="I415" s="7">
        <f t="shared" si="23"/>
        <v>28.944572690424419</v>
      </c>
      <c r="K415" s="7" t="s">
        <v>195</v>
      </c>
      <c r="L415" s="7">
        <v>1.9259999999999999</v>
      </c>
      <c r="M415" s="7">
        <f t="shared" si="24"/>
        <v>20.944508491491302</v>
      </c>
    </row>
    <row r="416" spans="7:13" x14ac:dyDescent="0.2">
      <c r="G416" s="7" t="s">
        <v>195</v>
      </c>
      <c r="H416" s="7">
        <v>2.9159999999999999</v>
      </c>
      <c r="I416" s="7">
        <f t="shared" si="23"/>
        <v>76.382238882604156</v>
      </c>
      <c r="K416" s="7" t="s">
        <v>195</v>
      </c>
      <c r="L416" s="7">
        <v>4.1379999999999999</v>
      </c>
      <c r="M416" s="7">
        <f t="shared" si="24"/>
        <v>44.999156873204058</v>
      </c>
    </row>
    <row r="417" spans="7:13" x14ac:dyDescent="0.2">
      <c r="G417" s="7" t="s">
        <v>195</v>
      </c>
      <c r="H417" s="7">
        <v>3.4009999999999998</v>
      </c>
      <c r="I417" s="7">
        <f t="shared" si="23"/>
        <v>89.0864178462746</v>
      </c>
      <c r="K417" s="7" t="s">
        <v>195</v>
      </c>
      <c r="L417" s="7">
        <v>1.9259999999999999</v>
      </c>
      <c r="M417" s="7">
        <f t="shared" si="24"/>
        <v>20.944508491491302</v>
      </c>
    </row>
    <row r="418" spans="7:13" x14ac:dyDescent="0.2">
      <c r="G418" s="7" t="s">
        <v>195</v>
      </c>
      <c r="H418" s="7">
        <v>1.5820000000000001</v>
      </c>
      <c r="I418" s="7">
        <f t="shared" si="23"/>
        <v>41.439198186652874</v>
      </c>
      <c r="K418" s="7" t="s">
        <v>195</v>
      </c>
      <c r="L418" s="7">
        <v>1.5229999999999999</v>
      </c>
      <c r="M418" s="7">
        <f t="shared" si="24"/>
        <v>16.562038646179257</v>
      </c>
    </row>
    <row r="419" spans="7:13" x14ac:dyDescent="0.2">
      <c r="G419" s="7" t="s">
        <v>195</v>
      </c>
      <c r="H419" s="7">
        <v>1.8120000000000001</v>
      </c>
      <c r="I419" s="7">
        <f t="shared" si="23"/>
        <v>47.463860375609997</v>
      </c>
      <c r="K419" s="7" t="s">
        <v>195</v>
      </c>
      <c r="L419" s="7">
        <v>2.8069999999999999</v>
      </c>
      <c r="M419" s="7">
        <f t="shared" si="24"/>
        <v>30.525044307173459</v>
      </c>
    </row>
    <row r="420" spans="7:13" x14ac:dyDescent="0.2">
      <c r="G420" s="7" t="s">
        <v>195</v>
      </c>
      <c r="H420" s="7">
        <v>1.839</v>
      </c>
      <c r="I420" s="7">
        <f t="shared" si="23"/>
        <v>48.1711033282267</v>
      </c>
      <c r="K420" s="7" t="s">
        <v>195</v>
      </c>
      <c r="L420" s="7">
        <v>0.96299999999999997</v>
      </c>
      <c r="M420" s="7">
        <f t="shared" si="24"/>
        <v>10.472254245745651</v>
      </c>
    </row>
    <row r="421" spans="7:13" x14ac:dyDescent="0.2">
      <c r="G421" s="7" t="s">
        <v>195</v>
      </c>
      <c r="H421" s="7">
        <v>2.7930000000000001</v>
      </c>
      <c r="I421" s="7">
        <f t="shared" si="23"/>
        <v>73.160354320683624</v>
      </c>
      <c r="K421" s="7" t="s">
        <v>195</v>
      </c>
      <c r="L421" s="7">
        <v>2.0430000000000001</v>
      </c>
      <c r="M421" s="7">
        <f t="shared" si="24"/>
        <v>22.2168384465819</v>
      </c>
    </row>
    <row r="422" spans="7:13" x14ac:dyDescent="0.2">
      <c r="G422" s="7" t="s">
        <v>195</v>
      </c>
      <c r="H422" s="7">
        <v>0.89500000000000002</v>
      </c>
      <c r="I422" s="7">
        <f t="shared" si="23"/>
        <v>23.443794170072266</v>
      </c>
      <c r="K422" s="7" t="s">
        <v>195</v>
      </c>
      <c r="L422" s="7">
        <v>5.6360000000000001</v>
      </c>
      <c r="M422" s="7">
        <f t="shared" si="24"/>
        <v>61.289330144363966</v>
      </c>
    </row>
    <row r="423" spans="7:13" x14ac:dyDescent="0.2">
      <c r="G423" s="7" t="s">
        <v>195</v>
      </c>
      <c r="H423" s="7">
        <v>4.5910000000000002</v>
      </c>
      <c r="I423" s="7">
        <f t="shared" si="23"/>
        <v>120.25749612827015</v>
      </c>
      <c r="K423" s="7" t="s">
        <v>195</v>
      </c>
      <c r="L423" s="7">
        <v>16.567</v>
      </c>
      <c r="M423" s="7">
        <f t="shared" si="24"/>
        <v>180.15974671782783</v>
      </c>
    </row>
    <row r="424" spans="7:13" x14ac:dyDescent="0.2">
      <c r="G424" s="7" t="s">
        <v>195</v>
      </c>
      <c r="H424" s="7">
        <v>2.4049999999999998</v>
      </c>
      <c r="I424" s="7">
        <f t="shared" si="23"/>
        <v>62.997011149747259</v>
      </c>
      <c r="K424" s="7" t="s">
        <v>195</v>
      </c>
      <c r="L424" s="7">
        <v>2.407</v>
      </c>
      <c r="M424" s="7">
        <f t="shared" si="24"/>
        <v>26.175198306863738</v>
      </c>
    </row>
    <row r="425" spans="7:13" x14ac:dyDescent="0.2">
      <c r="G425" s="7" t="s">
        <v>195</v>
      </c>
      <c r="H425" s="7">
        <v>0.99</v>
      </c>
      <c r="I425" s="7">
        <f t="shared" si="23"/>
        <v>25.932241595945861</v>
      </c>
      <c r="K425" s="7" t="s">
        <v>195</v>
      </c>
      <c r="L425" s="7">
        <v>1.9850000000000001</v>
      </c>
      <c r="M425" s="7">
        <f t="shared" si="24"/>
        <v>21.586110776536987</v>
      </c>
    </row>
    <row r="426" spans="7:13" x14ac:dyDescent="0.2">
      <c r="G426" s="7" t="s">
        <v>195</v>
      </c>
      <c r="H426" s="7">
        <v>1.4</v>
      </c>
      <c r="I426" s="7">
        <f t="shared" si="23"/>
        <v>36.671856802347676</v>
      </c>
      <c r="K426" s="7" t="s">
        <v>195</v>
      </c>
      <c r="L426" s="7">
        <v>5.891</v>
      </c>
      <c r="M426" s="7">
        <f t="shared" si="24"/>
        <v>64.062356969561407</v>
      </c>
    </row>
    <row r="427" spans="7:13" x14ac:dyDescent="0.2">
      <c r="G427" s="7" t="s">
        <v>195</v>
      </c>
      <c r="H427" s="7">
        <v>1.141</v>
      </c>
      <c r="I427" s="7">
        <f t="shared" si="23"/>
        <v>29.88756329391336</v>
      </c>
      <c r="K427" s="7" t="s">
        <v>195</v>
      </c>
      <c r="L427" s="7">
        <v>6.2590000000000003</v>
      </c>
      <c r="M427" s="7">
        <f t="shared" si="24"/>
        <v>68.064215289846359</v>
      </c>
    </row>
    <row r="428" spans="7:13" x14ac:dyDescent="0.2">
      <c r="G428" s="7" t="s">
        <v>195</v>
      </c>
      <c r="H428" s="7">
        <v>1.861</v>
      </c>
      <c r="I428" s="7">
        <f t="shared" si="23"/>
        <v>48.747375363692164</v>
      </c>
      <c r="K428" s="7" t="s">
        <v>195</v>
      </c>
      <c r="L428" s="7">
        <v>2.0430000000000001</v>
      </c>
      <c r="M428" s="7">
        <f t="shared" si="24"/>
        <v>22.2168384465819</v>
      </c>
    </row>
    <row r="429" spans="7:13" x14ac:dyDescent="0.2">
      <c r="G429" s="7" t="s">
        <v>195</v>
      </c>
      <c r="H429" s="7">
        <v>8.5839999999999996</v>
      </c>
      <c r="I429" s="7">
        <f t="shared" si="23"/>
        <v>224.85087056525174</v>
      </c>
      <c r="K429" s="7" t="s">
        <v>195</v>
      </c>
      <c r="L429" s="7">
        <v>1.444</v>
      </c>
      <c r="M429" s="7">
        <f t="shared" si="24"/>
        <v>15.702944061118091</v>
      </c>
    </row>
    <row r="430" spans="7:13" x14ac:dyDescent="0.2">
      <c r="G430" s="7" t="s">
        <v>195</v>
      </c>
      <c r="H430" s="7">
        <v>10.847</v>
      </c>
      <c r="I430" s="7">
        <f t="shared" si="23"/>
        <v>284.12830766790375</v>
      </c>
      <c r="K430" s="7" t="s">
        <v>195</v>
      </c>
      <c r="L430" s="7">
        <v>1.3620000000000001</v>
      </c>
      <c r="M430" s="7">
        <f t="shared" si="24"/>
        <v>14.811225631054597</v>
      </c>
    </row>
    <row r="431" spans="7:13" x14ac:dyDescent="0.2">
      <c r="G431" s="7" t="s">
        <v>195</v>
      </c>
      <c r="H431" s="7">
        <v>9.1669999999999998</v>
      </c>
      <c r="I431" s="7">
        <f t="shared" si="23"/>
        <v>240.12207950508656</v>
      </c>
      <c r="K431" s="7" t="s">
        <v>195</v>
      </c>
      <c r="L431" s="7">
        <v>5.2960000000000003</v>
      </c>
      <c r="M431" s="7">
        <f t="shared" si="24"/>
        <v>57.591961044100707</v>
      </c>
    </row>
    <row r="432" spans="7:13" x14ac:dyDescent="0.2">
      <c r="G432" s="7" t="s">
        <v>195</v>
      </c>
      <c r="H432" s="7">
        <v>1.7729999999999999</v>
      </c>
      <c r="I432" s="7">
        <f t="shared" si="23"/>
        <v>46.442287221830306</v>
      </c>
      <c r="K432" s="7" t="s">
        <v>195</v>
      </c>
      <c r="L432" s="7">
        <v>0.48099999999999998</v>
      </c>
      <c r="M432" s="7">
        <f t="shared" si="24"/>
        <v>5.2306898153724388</v>
      </c>
    </row>
    <row r="433" spans="7:13" x14ac:dyDescent="0.2">
      <c r="G433" s="7" t="s">
        <v>195</v>
      </c>
      <c r="H433" s="7">
        <v>5.0949999999999998</v>
      </c>
      <c r="I433" s="7">
        <f t="shared" si="23"/>
        <v>133.45936457711528</v>
      </c>
      <c r="K433" s="7" t="s">
        <v>195</v>
      </c>
      <c r="L433" s="7">
        <v>3.6669999999999998</v>
      </c>
      <c r="M433" s="7">
        <f t="shared" si="24"/>
        <v>39.877213207839354</v>
      </c>
    </row>
    <row r="434" spans="7:13" x14ac:dyDescent="0.2">
      <c r="G434" s="7" t="s">
        <v>195</v>
      </c>
      <c r="H434" s="7">
        <v>1.8009999999999999</v>
      </c>
      <c r="I434" s="7">
        <f t="shared" si="23"/>
        <v>47.175724357877264</v>
      </c>
      <c r="K434" s="7" t="s">
        <v>195</v>
      </c>
      <c r="L434" s="7">
        <v>3.76</v>
      </c>
      <c r="M434" s="7">
        <f t="shared" si="24"/>
        <v>40.888552402911365</v>
      </c>
    </row>
    <row r="435" spans="7:13" x14ac:dyDescent="0.2">
      <c r="G435" s="7" t="s">
        <v>195</v>
      </c>
      <c r="H435" s="7">
        <v>1.1319999999999999</v>
      </c>
      <c r="I435" s="7">
        <f t="shared" si="23"/>
        <v>29.651815643041118</v>
      </c>
      <c r="K435" s="7" t="s">
        <v>195</v>
      </c>
      <c r="L435" s="7">
        <v>5.5380000000000003</v>
      </c>
      <c r="M435" s="7">
        <f t="shared" si="24"/>
        <v>60.223617874288081</v>
      </c>
    </row>
    <row r="436" spans="7:13" x14ac:dyDescent="0.2">
      <c r="G436" s="7" t="s">
        <v>195</v>
      </c>
      <c r="H436" s="7">
        <v>1.97</v>
      </c>
      <c r="I436" s="7">
        <f t="shared" si="23"/>
        <v>51.602541357589239</v>
      </c>
      <c r="K436" s="7" t="s">
        <v>195</v>
      </c>
      <c r="L436" s="7">
        <v>21.37</v>
      </c>
      <c r="M436" s="7">
        <f t="shared" si="24"/>
        <v>232.39052256654679</v>
      </c>
    </row>
    <row r="437" spans="7:13" x14ac:dyDescent="0.2">
      <c r="G437" s="7" t="s">
        <v>195</v>
      </c>
      <c r="H437" s="7">
        <v>1</v>
      </c>
      <c r="I437" s="7">
        <f t="shared" si="23"/>
        <v>26.194183430248341</v>
      </c>
      <c r="K437" s="7" t="s">
        <v>195</v>
      </c>
      <c r="L437" s="7">
        <v>8.3699999999999992</v>
      </c>
      <c r="M437" s="7">
        <f t="shared" si="24"/>
        <v>91.020527556480886</v>
      </c>
    </row>
    <row r="438" spans="7:13" x14ac:dyDescent="0.2">
      <c r="G438" s="7" t="s">
        <v>195</v>
      </c>
      <c r="H438" s="7">
        <v>0.94899999999999995</v>
      </c>
      <c r="I438" s="7">
        <f t="shared" si="23"/>
        <v>24.858280075305675</v>
      </c>
      <c r="K438" s="7" t="s">
        <v>195</v>
      </c>
      <c r="L438" s="7">
        <v>4.766</v>
      </c>
      <c r="M438" s="7">
        <f t="shared" si="24"/>
        <v>51.828415093690317</v>
      </c>
    </row>
    <row r="439" spans="7:13" x14ac:dyDescent="0.2">
      <c r="G439" s="7" t="s">
        <v>195</v>
      </c>
      <c r="H439" s="7">
        <v>5.984</v>
      </c>
      <c r="I439" s="7">
        <f t="shared" si="23"/>
        <v>156.74599364660608</v>
      </c>
      <c r="K439" s="7" t="s">
        <v>195</v>
      </c>
      <c r="L439" s="7">
        <v>6.8090000000000002</v>
      </c>
      <c r="M439" s="7">
        <f t="shared" si="24"/>
        <v>74.045253540272213</v>
      </c>
    </row>
    <row r="440" spans="7:13" x14ac:dyDescent="0.2">
      <c r="G440" s="7" t="s">
        <v>195</v>
      </c>
      <c r="H440" s="7">
        <v>2.718</v>
      </c>
      <c r="I440" s="7">
        <f t="shared" si="23"/>
        <v>71.195790563415002</v>
      </c>
      <c r="K440" s="7" t="s">
        <v>195</v>
      </c>
      <c r="L440" s="7">
        <v>2.407</v>
      </c>
      <c r="M440" s="7">
        <f t="shared" si="24"/>
        <v>26.175198306863738</v>
      </c>
    </row>
    <row r="441" spans="7:13" x14ac:dyDescent="0.2">
      <c r="G441" s="7" t="s">
        <v>195</v>
      </c>
      <c r="H441" s="7">
        <v>15.414999999999999</v>
      </c>
      <c r="I441" s="7">
        <f t="shared" si="23"/>
        <v>403.78333757727819</v>
      </c>
      <c r="K441" s="7" t="s">
        <v>195</v>
      </c>
      <c r="L441" s="7">
        <v>2.7240000000000002</v>
      </c>
      <c r="M441" s="7">
        <f t="shared" si="24"/>
        <v>29.622451262109195</v>
      </c>
    </row>
    <row r="442" spans="7:13" x14ac:dyDescent="0.2">
      <c r="G442" s="7" t="s">
        <v>195</v>
      </c>
      <c r="H442" s="7">
        <v>1.4570000000000001</v>
      </c>
      <c r="I442" s="7">
        <f t="shared" si="23"/>
        <v>38.164925257871836</v>
      </c>
      <c r="K442" s="7" t="s">
        <v>195</v>
      </c>
      <c r="L442" s="7">
        <v>2.407</v>
      </c>
      <c r="M442" s="7">
        <f t="shared" si="24"/>
        <v>26.175198306863738</v>
      </c>
    </row>
    <row r="443" spans="7:13" x14ac:dyDescent="0.2">
      <c r="G443" s="7" t="s">
        <v>195</v>
      </c>
      <c r="H443" s="7">
        <v>2.04</v>
      </c>
      <c r="I443" s="7">
        <f t="shared" si="23"/>
        <v>53.436134197706622</v>
      </c>
      <c r="K443" s="7" t="s">
        <v>195</v>
      </c>
      <c r="L443" s="7">
        <v>3.76</v>
      </c>
      <c r="M443" s="7">
        <f t="shared" si="24"/>
        <v>40.888552402911365</v>
      </c>
    </row>
    <row r="444" spans="7:13" x14ac:dyDescent="0.2">
      <c r="G444" s="7" t="s">
        <v>195</v>
      </c>
      <c r="H444" s="7">
        <v>3.016</v>
      </c>
      <c r="I444" s="7">
        <f t="shared" si="23"/>
        <v>79.001657225629003</v>
      </c>
      <c r="K444" s="7" t="s">
        <v>195</v>
      </c>
      <c r="L444" s="7">
        <v>1.444</v>
      </c>
      <c r="M444" s="7">
        <f t="shared" si="24"/>
        <v>15.702944061118091</v>
      </c>
    </row>
    <row r="445" spans="7:13" x14ac:dyDescent="0.2">
      <c r="G445" s="7" t="s">
        <v>195</v>
      </c>
      <c r="H445" s="7">
        <v>3.722</v>
      </c>
      <c r="I445" s="7">
        <f t="shared" si="23"/>
        <v>97.494750727384329</v>
      </c>
      <c r="K445" s="7" t="s">
        <v>195</v>
      </c>
      <c r="L445" s="7">
        <v>4.91</v>
      </c>
      <c r="M445" s="7">
        <f t="shared" si="24"/>
        <v>53.394359653801814</v>
      </c>
    </row>
    <row r="446" spans="7:13" x14ac:dyDescent="0.2">
      <c r="G446" s="7" t="s">
        <v>195</v>
      </c>
      <c r="H446" s="7">
        <v>3.5369999999999999</v>
      </c>
      <c r="I446" s="7">
        <f t="shared" si="23"/>
        <v>92.648826792788384</v>
      </c>
      <c r="K446" s="7" t="s">
        <v>195</v>
      </c>
      <c r="L446" s="7">
        <v>4.4390000000000001</v>
      </c>
      <c r="M446" s="7">
        <f t="shared" si="24"/>
        <v>48.272415988437125</v>
      </c>
    </row>
    <row r="447" spans="7:13" x14ac:dyDescent="0.2">
      <c r="G447" s="7" t="s">
        <v>195</v>
      </c>
      <c r="H447" s="7">
        <v>3.8220000000000001</v>
      </c>
      <c r="I447" s="7">
        <f t="shared" si="23"/>
        <v>100.11416907040915</v>
      </c>
      <c r="K447" s="7" t="s">
        <v>195</v>
      </c>
      <c r="L447" s="7">
        <v>8.0129999999999999</v>
      </c>
      <c r="M447" s="7">
        <f t="shared" si="24"/>
        <v>87.138290001204467</v>
      </c>
    </row>
    <row r="448" spans="7:13" x14ac:dyDescent="0.2">
      <c r="G448" s="7" t="s">
        <v>195</v>
      </c>
      <c r="H448" s="7">
        <v>1.5820000000000001</v>
      </c>
      <c r="I448" s="7">
        <f t="shared" si="23"/>
        <v>41.439198186652874</v>
      </c>
      <c r="K448" s="7" t="s">
        <v>195</v>
      </c>
      <c r="L448" s="7">
        <v>14.071999999999999</v>
      </c>
      <c r="M448" s="7">
        <f t="shared" si="24"/>
        <v>153.02758229089594</v>
      </c>
    </row>
    <row r="449" spans="7:13" x14ac:dyDescent="0.2">
      <c r="G449" s="7" t="s">
        <v>195</v>
      </c>
      <c r="H449" s="7">
        <v>1.75</v>
      </c>
      <c r="I449" s="7">
        <f t="shared" si="23"/>
        <v>45.839821002934599</v>
      </c>
      <c r="K449" s="7" t="s">
        <v>195</v>
      </c>
      <c r="L449" s="7">
        <v>7.1580000000000004</v>
      </c>
      <c r="M449" s="7">
        <f t="shared" si="24"/>
        <v>77.840494175542446</v>
      </c>
    </row>
    <row r="450" spans="7:13" x14ac:dyDescent="0.2">
      <c r="G450" s="7" t="s">
        <v>195</v>
      </c>
      <c r="H450" s="7">
        <v>1.304</v>
      </c>
      <c r="I450" s="7">
        <f t="shared" si="23"/>
        <v>34.157215193043839</v>
      </c>
      <c r="K450" s="7" t="s">
        <v>195</v>
      </c>
      <c r="L450" s="7">
        <v>6.883</v>
      </c>
      <c r="M450" s="7">
        <f t="shared" si="24"/>
        <v>74.849975050329505</v>
      </c>
    </row>
    <row r="451" spans="7:13" x14ac:dyDescent="0.2">
      <c r="G451" s="7" t="s">
        <v>195</v>
      </c>
      <c r="H451" s="7">
        <v>1.4430000000000001</v>
      </c>
      <c r="I451" s="7">
        <f t="shared" si="23"/>
        <v>37.798206689848357</v>
      </c>
      <c r="K451" s="7" t="s">
        <v>195</v>
      </c>
      <c r="L451" s="7">
        <v>5.1180000000000003</v>
      </c>
      <c r="M451" s="7">
        <f t="shared" si="24"/>
        <v>55.656279573962877</v>
      </c>
    </row>
    <row r="452" spans="7:13" x14ac:dyDescent="0.2">
      <c r="G452" s="7" t="s">
        <v>195</v>
      </c>
      <c r="H452" s="7">
        <v>1.393</v>
      </c>
      <c r="I452" s="7">
        <f t="shared" si="23"/>
        <v>36.48849751833594</v>
      </c>
      <c r="K452" s="7" t="s">
        <v>195</v>
      </c>
      <c r="L452" s="7">
        <v>2.407</v>
      </c>
      <c r="M452" s="7">
        <f t="shared" si="24"/>
        <v>26.175198306863738</v>
      </c>
    </row>
    <row r="453" spans="7:13" x14ac:dyDescent="0.2">
      <c r="G453" s="7" t="s">
        <v>195</v>
      </c>
      <c r="H453" s="7">
        <v>0.8</v>
      </c>
      <c r="I453" s="7">
        <f t="shared" ref="I453:I516" si="25">H453/$H$3*100</f>
        <v>20.955346744198675</v>
      </c>
      <c r="K453" s="7" t="s">
        <v>195</v>
      </c>
      <c r="L453" s="7">
        <v>1.5229999999999999</v>
      </c>
      <c r="M453" s="7">
        <f t="shared" ref="M453:M516" si="26">L453/$M$3*(100)</f>
        <v>16.562038646179257</v>
      </c>
    </row>
    <row r="454" spans="7:13" x14ac:dyDescent="0.2">
      <c r="G454" s="7" t="s">
        <v>195</v>
      </c>
      <c r="H454" s="7">
        <v>3.5790000000000002</v>
      </c>
      <c r="I454" s="7">
        <f t="shared" si="25"/>
        <v>93.748982496858829</v>
      </c>
      <c r="K454" s="7" t="s">
        <v>195</v>
      </c>
      <c r="L454" s="7">
        <v>4.9320000000000004</v>
      </c>
      <c r="M454" s="7">
        <f t="shared" si="26"/>
        <v>53.633601183818854</v>
      </c>
    </row>
    <row r="455" spans="7:13" x14ac:dyDescent="0.2">
      <c r="G455" s="7" t="s">
        <v>195</v>
      </c>
      <c r="H455" s="7">
        <v>3.843</v>
      </c>
      <c r="I455" s="7">
        <f t="shared" si="25"/>
        <v>100.66424692244438</v>
      </c>
      <c r="K455" s="7" t="s">
        <v>195</v>
      </c>
      <c r="L455" s="7">
        <v>7.3390000000000004</v>
      </c>
      <c r="M455" s="7">
        <f t="shared" si="26"/>
        <v>79.808799490682588</v>
      </c>
    </row>
    <row r="456" spans="7:13" x14ac:dyDescent="0.2">
      <c r="G456" s="7" t="s">
        <v>195</v>
      </c>
      <c r="H456" s="7">
        <v>4.7279999999999998</v>
      </c>
      <c r="I456" s="7">
        <f t="shared" si="25"/>
        <v>123.84609925821415</v>
      </c>
      <c r="K456" s="7" t="s">
        <v>195</v>
      </c>
      <c r="L456" s="7">
        <v>7.7169999999999996</v>
      </c>
      <c r="M456" s="7">
        <f t="shared" si="26"/>
        <v>83.919403960975274</v>
      </c>
    </row>
    <row r="457" spans="7:13" x14ac:dyDescent="0.2">
      <c r="G457" s="7" t="s">
        <v>195</v>
      </c>
      <c r="H457" s="7">
        <v>7.6660000000000004</v>
      </c>
      <c r="I457" s="7">
        <f t="shared" si="25"/>
        <v>200.8046101762838</v>
      </c>
      <c r="K457" s="7" t="s">
        <v>195</v>
      </c>
      <c r="L457" s="7">
        <v>8.39</v>
      </c>
      <c r="M457" s="7">
        <f t="shared" si="26"/>
        <v>91.238019856496393</v>
      </c>
    </row>
    <row r="458" spans="7:13" x14ac:dyDescent="0.2">
      <c r="G458" s="7" t="s">
        <v>195</v>
      </c>
      <c r="H458" s="7">
        <v>1.75</v>
      </c>
      <c r="I458" s="7">
        <f t="shared" si="25"/>
        <v>45.839821002934599</v>
      </c>
      <c r="K458" s="7" t="s">
        <v>195</v>
      </c>
      <c r="L458" s="7">
        <v>8.7200000000000006</v>
      </c>
      <c r="M458" s="7">
        <f t="shared" si="26"/>
        <v>94.826642806751906</v>
      </c>
    </row>
    <row r="459" spans="7:13" x14ac:dyDescent="0.2">
      <c r="G459" s="7" t="s">
        <v>195</v>
      </c>
      <c r="H459" s="7">
        <v>1.7270000000000001</v>
      </c>
      <c r="I459" s="7">
        <f t="shared" si="25"/>
        <v>45.237354784038892</v>
      </c>
      <c r="K459" s="7" t="s">
        <v>195</v>
      </c>
      <c r="L459" s="7">
        <v>3.0830000000000002</v>
      </c>
      <c r="M459" s="7">
        <f t="shared" si="26"/>
        <v>33.526438047387167</v>
      </c>
    </row>
    <row r="460" spans="7:13" x14ac:dyDescent="0.2">
      <c r="G460" s="7" t="s">
        <v>195</v>
      </c>
      <c r="H460" s="7">
        <v>0.76200000000000001</v>
      </c>
      <c r="I460" s="7">
        <f t="shared" si="25"/>
        <v>19.959967773849236</v>
      </c>
      <c r="K460" s="7" t="s">
        <v>195</v>
      </c>
      <c r="L460" s="7">
        <v>3.0449999999999999</v>
      </c>
      <c r="M460" s="7">
        <f t="shared" si="26"/>
        <v>33.113202677357748</v>
      </c>
    </row>
    <row r="461" spans="7:13" x14ac:dyDescent="0.2">
      <c r="G461" s="7" t="s">
        <v>195</v>
      </c>
      <c r="H461" s="7">
        <v>0.63300000000000001</v>
      </c>
      <c r="I461" s="7">
        <f t="shared" si="25"/>
        <v>16.580918111347202</v>
      </c>
      <c r="K461" s="7" t="s">
        <v>195</v>
      </c>
      <c r="L461" s="7">
        <v>6.5490000000000004</v>
      </c>
      <c r="M461" s="7">
        <f t="shared" si="26"/>
        <v>71.217853640070899</v>
      </c>
    </row>
    <row r="462" spans="7:13" x14ac:dyDescent="0.2">
      <c r="G462" s="7" t="s">
        <v>195</v>
      </c>
      <c r="H462" s="7">
        <v>1</v>
      </c>
      <c r="I462" s="7">
        <f t="shared" si="25"/>
        <v>26.194183430248341</v>
      </c>
      <c r="K462" s="7" t="s">
        <v>195</v>
      </c>
      <c r="L462" s="7">
        <v>7.6</v>
      </c>
      <c r="M462" s="7">
        <f t="shared" si="26"/>
        <v>82.647074005884676</v>
      </c>
    </row>
    <row r="463" spans="7:13" x14ac:dyDescent="0.2">
      <c r="G463" s="7" t="s">
        <v>195</v>
      </c>
      <c r="H463" s="7">
        <v>1.903</v>
      </c>
      <c r="I463" s="7">
        <f t="shared" si="25"/>
        <v>49.847531067762596</v>
      </c>
      <c r="K463" s="7" t="s">
        <v>195</v>
      </c>
      <c r="L463" s="7">
        <v>1.444</v>
      </c>
      <c r="M463" s="7">
        <f t="shared" si="26"/>
        <v>15.702944061118091</v>
      </c>
    </row>
    <row r="464" spans="7:13" x14ac:dyDescent="0.2">
      <c r="G464" s="7" t="s">
        <v>195</v>
      </c>
      <c r="H464" s="7">
        <v>1.97</v>
      </c>
      <c r="I464" s="7">
        <f t="shared" si="25"/>
        <v>51.602541357589239</v>
      </c>
      <c r="K464" s="7" t="s">
        <v>195</v>
      </c>
      <c r="L464" s="7">
        <v>2.407</v>
      </c>
      <c r="M464" s="7">
        <f t="shared" si="26"/>
        <v>26.175198306863738</v>
      </c>
    </row>
    <row r="465" spans="7:13" x14ac:dyDescent="0.2">
      <c r="G465" s="7" t="s">
        <v>195</v>
      </c>
      <c r="H465" s="7">
        <v>4.0609999999999999</v>
      </c>
      <c r="I465" s="7">
        <f t="shared" si="25"/>
        <v>106.37457891023851</v>
      </c>
      <c r="K465" s="7" t="s">
        <v>195</v>
      </c>
      <c r="L465" s="7">
        <v>1.9259999999999999</v>
      </c>
      <c r="M465" s="7">
        <f t="shared" si="26"/>
        <v>20.944508491491302</v>
      </c>
    </row>
    <row r="466" spans="7:13" x14ac:dyDescent="0.2">
      <c r="G466" s="7" t="s">
        <v>195</v>
      </c>
      <c r="H466" s="7">
        <v>8.1170000000000009</v>
      </c>
      <c r="I466" s="7">
        <f t="shared" si="25"/>
        <v>212.61818690332581</v>
      </c>
      <c r="K466" s="7" t="s">
        <v>195</v>
      </c>
      <c r="L466" s="7">
        <v>4.8150000000000004</v>
      </c>
      <c r="M466" s="7">
        <f t="shared" si="26"/>
        <v>52.361271228728256</v>
      </c>
    </row>
    <row r="467" spans="7:13" x14ac:dyDescent="0.2">
      <c r="G467" s="7" t="s">
        <v>195</v>
      </c>
      <c r="H467" s="7">
        <v>1.704</v>
      </c>
      <c r="I467" s="7">
        <f t="shared" si="25"/>
        <v>44.634888565143171</v>
      </c>
      <c r="K467" s="7" t="s">
        <v>195</v>
      </c>
      <c r="L467" s="7">
        <v>5.798</v>
      </c>
      <c r="M467" s="7">
        <f t="shared" si="26"/>
        <v>63.051017774489395</v>
      </c>
    </row>
    <row r="468" spans="7:13" x14ac:dyDescent="0.2">
      <c r="G468" s="7" t="s">
        <v>195</v>
      </c>
      <c r="H468" s="7">
        <v>8.9570000000000007</v>
      </c>
      <c r="I468" s="7">
        <f t="shared" si="25"/>
        <v>234.62130098473443</v>
      </c>
      <c r="K468" s="7" t="s">
        <v>195</v>
      </c>
      <c r="L468" s="7">
        <v>4.9569999999999999</v>
      </c>
      <c r="M468" s="7">
        <f t="shared" si="26"/>
        <v>53.905466558838214</v>
      </c>
    </row>
    <row r="469" spans="7:13" x14ac:dyDescent="0.2">
      <c r="G469" s="7" t="s">
        <v>195</v>
      </c>
      <c r="H469" s="7">
        <v>9.6999999999999993</v>
      </c>
      <c r="I469" s="7">
        <f t="shared" si="25"/>
        <v>254.0835792734089</v>
      </c>
      <c r="K469" s="7" t="s">
        <v>195</v>
      </c>
      <c r="L469" s="7">
        <v>2.593</v>
      </c>
      <c r="M469" s="7">
        <f t="shared" si="26"/>
        <v>28.197876697007761</v>
      </c>
    </row>
    <row r="470" spans="7:13" x14ac:dyDescent="0.2">
      <c r="G470" s="7" t="s">
        <v>195</v>
      </c>
      <c r="H470" s="7">
        <v>9.9459999999999997</v>
      </c>
      <c r="I470" s="7">
        <f t="shared" si="25"/>
        <v>260.52734839724997</v>
      </c>
      <c r="K470" s="7" t="s">
        <v>195</v>
      </c>
      <c r="L470" s="7">
        <v>3.76</v>
      </c>
      <c r="M470" s="7">
        <f t="shared" si="26"/>
        <v>40.888552402911365</v>
      </c>
    </row>
    <row r="471" spans="7:13" x14ac:dyDescent="0.2">
      <c r="G471" s="7" t="s">
        <v>195</v>
      </c>
      <c r="H471" s="7">
        <v>4.4349999999999996</v>
      </c>
      <c r="I471" s="7">
        <f t="shared" si="25"/>
        <v>116.17120351315138</v>
      </c>
      <c r="K471" s="7" t="s">
        <v>195</v>
      </c>
      <c r="L471" s="7">
        <v>2.407</v>
      </c>
      <c r="M471" s="7">
        <f t="shared" si="26"/>
        <v>26.175198306863738</v>
      </c>
    </row>
    <row r="472" spans="7:13" x14ac:dyDescent="0.2">
      <c r="G472" s="7" t="s">
        <v>195</v>
      </c>
      <c r="H472" s="7">
        <v>2.8290000000000002</v>
      </c>
      <c r="I472" s="7">
        <f t="shared" si="25"/>
        <v>74.103344924172561</v>
      </c>
      <c r="K472" s="7" t="s">
        <v>195</v>
      </c>
      <c r="L472" s="7">
        <v>1.5229999999999999</v>
      </c>
      <c r="M472" s="7">
        <f t="shared" si="26"/>
        <v>16.562038646179257</v>
      </c>
    </row>
    <row r="473" spans="7:13" x14ac:dyDescent="0.2">
      <c r="G473" s="7" t="s">
        <v>195</v>
      </c>
      <c r="H473" s="7">
        <v>7.9660000000000002</v>
      </c>
      <c r="I473" s="7">
        <f t="shared" si="25"/>
        <v>208.66286520535829</v>
      </c>
      <c r="K473" s="7" t="s">
        <v>195</v>
      </c>
      <c r="L473" s="7">
        <v>1.9259999999999999</v>
      </c>
      <c r="M473" s="7">
        <f t="shared" si="26"/>
        <v>20.944508491491302</v>
      </c>
    </row>
    <row r="474" spans="7:13" x14ac:dyDescent="0.2">
      <c r="G474" s="7" t="s">
        <v>195</v>
      </c>
      <c r="H474" s="7">
        <v>10.872</v>
      </c>
      <c r="I474" s="7">
        <f t="shared" si="25"/>
        <v>284.78316225366001</v>
      </c>
      <c r="K474" s="7" t="s">
        <v>195</v>
      </c>
      <c r="L474" s="7">
        <v>3.911</v>
      </c>
      <c r="M474" s="7">
        <f t="shared" si="26"/>
        <v>42.530619268028289</v>
      </c>
    </row>
    <row r="475" spans="7:13" x14ac:dyDescent="0.2">
      <c r="G475" s="7" t="s">
        <v>195</v>
      </c>
      <c r="H475" s="7">
        <v>2.5619999999999998</v>
      </c>
      <c r="I475" s="7">
        <f t="shared" si="25"/>
        <v>67.109497948296251</v>
      </c>
      <c r="K475" s="7" t="s">
        <v>195</v>
      </c>
      <c r="L475" s="7">
        <v>3.484</v>
      </c>
      <c r="M475" s="7">
        <f t="shared" si="26"/>
        <v>37.887158662697665</v>
      </c>
    </row>
    <row r="476" spans="7:13" x14ac:dyDescent="0.2">
      <c r="G476" s="7" t="s">
        <v>195</v>
      </c>
      <c r="H476" s="7">
        <v>2.6320000000000001</v>
      </c>
      <c r="I476" s="7">
        <f t="shared" si="25"/>
        <v>68.943090788413642</v>
      </c>
      <c r="K476" s="7" t="s">
        <v>195</v>
      </c>
      <c r="L476" s="7">
        <v>5.9720000000000004</v>
      </c>
      <c r="M476" s="7">
        <f t="shared" si="26"/>
        <v>64.943200784624125</v>
      </c>
    </row>
    <row r="477" spans="7:13" x14ac:dyDescent="0.2">
      <c r="G477" s="7" t="s">
        <v>195</v>
      </c>
      <c r="H477" s="7">
        <v>2.1549999999999998</v>
      </c>
      <c r="I477" s="7">
        <f t="shared" si="25"/>
        <v>56.448465292185169</v>
      </c>
      <c r="K477" s="7" t="s">
        <v>195</v>
      </c>
      <c r="L477" s="7">
        <v>4.33</v>
      </c>
      <c r="M477" s="7">
        <f t="shared" si="26"/>
        <v>47.08708295335272</v>
      </c>
    </row>
    <row r="478" spans="7:13" x14ac:dyDescent="0.2">
      <c r="G478" s="7" t="s">
        <v>195</v>
      </c>
      <c r="H478" s="7">
        <v>8.1690000000000005</v>
      </c>
      <c r="I478" s="7">
        <f t="shared" si="25"/>
        <v>213.9802844416987</v>
      </c>
      <c r="K478" s="7" t="s">
        <v>195</v>
      </c>
      <c r="L478" s="7">
        <v>11.803000000000001</v>
      </c>
      <c r="M478" s="7">
        <f t="shared" si="26"/>
        <v>128.35308085413908</v>
      </c>
    </row>
    <row r="479" spans="7:13" x14ac:dyDescent="0.2">
      <c r="G479" s="7" t="s">
        <v>195</v>
      </c>
      <c r="H479" s="7">
        <v>10.048</v>
      </c>
      <c r="I479" s="7">
        <f t="shared" si="25"/>
        <v>263.19915510713531</v>
      </c>
      <c r="K479" s="7" t="s">
        <v>195</v>
      </c>
      <c r="L479" s="7">
        <v>2.4550000000000001</v>
      </c>
      <c r="M479" s="7">
        <f t="shared" si="26"/>
        <v>26.697179826900907</v>
      </c>
    </row>
    <row r="480" spans="7:13" x14ac:dyDescent="0.2">
      <c r="G480" s="7" t="s">
        <v>195</v>
      </c>
      <c r="H480" s="7">
        <v>3.33</v>
      </c>
      <c r="I480" s="7">
        <f t="shared" si="25"/>
        <v>87.226630822726975</v>
      </c>
      <c r="K480" s="7" t="s">
        <v>195</v>
      </c>
      <c r="L480" s="7">
        <v>3.4049999999999998</v>
      </c>
      <c r="M480" s="7">
        <f t="shared" si="26"/>
        <v>37.028064077636493</v>
      </c>
    </row>
    <row r="481" spans="7:13" x14ac:dyDescent="0.2">
      <c r="G481" s="7" t="s">
        <v>195</v>
      </c>
      <c r="H481" s="7">
        <v>8.2249999999999996</v>
      </c>
      <c r="I481" s="7">
        <f t="shared" si="25"/>
        <v>215.44715871379259</v>
      </c>
      <c r="K481" s="7" t="s">
        <v>195</v>
      </c>
      <c r="L481" s="7">
        <v>3.472</v>
      </c>
      <c r="M481" s="7">
        <f t="shared" si="26"/>
        <v>37.756663282688372</v>
      </c>
    </row>
    <row r="482" spans="7:13" x14ac:dyDescent="0.2">
      <c r="G482" s="7" t="s">
        <v>195</v>
      </c>
      <c r="H482" s="7">
        <v>7.6130000000000004</v>
      </c>
      <c r="I482" s="7">
        <f t="shared" si="25"/>
        <v>199.41631845448063</v>
      </c>
      <c r="K482" s="7" t="s">
        <v>195</v>
      </c>
      <c r="L482" s="7">
        <v>10.558999999999999</v>
      </c>
      <c r="M482" s="7">
        <f t="shared" si="26"/>
        <v>114.82505979317583</v>
      </c>
    </row>
    <row r="483" spans="7:13" x14ac:dyDescent="0.2">
      <c r="G483" s="7" t="s">
        <v>195</v>
      </c>
      <c r="H483" s="7">
        <v>3.67</v>
      </c>
      <c r="I483" s="7">
        <f t="shared" si="25"/>
        <v>96.132653189011407</v>
      </c>
      <c r="K483" s="7" t="s">
        <v>195</v>
      </c>
      <c r="L483" s="7">
        <v>17.677</v>
      </c>
      <c r="M483" s="7">
        <f t="shared" si="26"/>
        <v>192.2305693686873</v>
      </c>
    </row>
    <row r="484" spans="7:13" x14ac:dyDescent="0.2">
      <c r="G484" s="7" t="s">
        <v>195</v>
      </c>
      <c r="H484" s="7">
        <v>8.0109999999999992</v>
      </c>
      <c r="I484" s="7">
        <f t="shared" si="25"/>
        <v>209.84160345971944</v>
      </c>
      <c r="K484" s="7" t="s">
        <v>195</v>
      </c>
      <c r="L484" s="7">
        <v>8.8520000000000003</v>
      </c>
      <c r="M484" s="7">
        <f t="shared" si="26"/>
        <v>96.262091986854116</v>
      </c>
    </row>
    <row r="485" spans="7:13" x14ac:dyDescent="0.2">
      <c r="G485" s="7" t="s">
        <v>195</v>
      </c>
      <c r="H485" s="7">
        <v>2.5459999999999998</v>
      </c>
      <c r="I485" s="7">
        <f t="shared" si="25"/>
        <v>66.690391013412281</v>
      </c>
      <c r="K485" s="7" t="s">
        <v>195</v>
      </c>
      <c r="L485" s="7">
        <v>5.6150000000000002</v>
      </c>
      <c r="M485" s="7">
        <f t="shared" si="26"/>
        <v>61.060963229347699</v>
      </c>
    </row>
    <row r="486" spans="7:13" x14ac:dyDescent="0.2">
      <c r="G486" s="7" t="s">
        <v>195</v>
      </c>
      <c r="H486" s="7">
        <v>1.704</v>
      </c>
      <c r="I486" s="7">
        <f t="shared" si="25"/>
        <v>44.634888565143171</v>
      </c>
      <c r="K486" s="7" t="s">
        <v>195</v>
      </c>
      <c r="L486" s="7">
        <v>1.9259999999999999</v>
      </c>
      <c r="M486" s="7">
        <f t="shared" si="26"/>
        <v>20.944508491491302</v>
      </c>
    </row>
    <row r="487" spans="7:13" x14ac:dyDescent="0.2">
      <c r="G487" s="7" t="s">
        <v>195</v>
      </c>
      <c r="H487" s="7">
        <v>2.7029999999999998</v>
      </c>
      <c r="I487" s="7">
        <f t="shared" si="25"/>
        <v>70.802877811961267</v>
      </c>
      <c r="K487" s="7" t="s">
        <v>195</v>
      </c>
      <c r="L487" s="7">
        <v>1.9850000000000001</v>
      </c>
      <c r="M487" s="7">
        <f t="shared" si="26"/>
        <v>21.586110776536987</v>
      </c>
    </row>
    <row r="488" spans="7:13" x14ac:dyDescent="0.2">
      <c r="G488" s="7" t="s">
        <v>195</v>
      </c>
      <c r="H488" s="7">
        <v>4.984</v>
      </c>
      <c r="I488" s="7">
        <f t="shared" si="25"/>
        <v>130.55181021635772</v>
      </c>
      <c r="K488" s="7" t="s">
        <v>195</v>
      </c>
      <c r="L488" s="7">
        <v>1.9259999999999999</v>
      </c>
      <c r="M488" s="7">
        <f t="shared" si="26"/>
        <v>20.944508491491302</v>
      </c>
    </row>
    <row r="489" spans="7:13" x14ac:dyDescent="0.2">
      <c r="G489" s="7" t="s">
        <v>195</v>
      </c>
      <c r="H489" s="7">
        <v>1.8120000000000001</v>
      </c>
      <c r="I489" s="7">
        <f t="shared" si="25"/>
        <v>47.463860375609997</v>
      </c>
      <c r="K489" s="7" t="s">
        <v>195</v>
      </c>
      <c r="L489" s="7">
        <v>5.8179999999999996</v>
      </c>
      <c r="M489" s="7">
        <f t="shared" si="26"/>
        <v>63.268510074504881</v>
      </c>
    </row>
    <row r="490" spans="7:13" x14ac:dyDescent="0.2">
      <c r="G490" s="7" t="s">
        <v>195</v>
      </c>
      <c r="H490" s="7">
        <v>3.923</v>
      </c>
      <c r="I490" s="7">
        <f t="shared" si="25"/>
        <v>102.75978159686426</v>
      </c>
      <c r="K490" s="7" t="s">
        <v>195</v>
      </c>
      <c r="L490" s="7">
        <v>18.861000000000001</v>
      </c>
      <c r="M490" s="7">
        <f t="shared" si="26"/>
        <v>205.10611352960407</v>
      </c>
    </row>
    <row r="491" spans="7:13" x14ac:dyDescent="0.2">
      <c r="G491" s="7" t="s">
        <v>195</v>
      </c>
      <c r="H491" s="7">
        <v>2.5070000000000001</v>
      </c>
      <c r="I491" s="7">
        <f t="shared" si="25"/>
        <v>65.668817859632597</v>
      </c>
      <c r="K491" s="7" t="s">
        <v>195</v>
      </c>
      <c r="L491" s="7">
        <v>1.9259999999999999</v>
      </c>
      <c r="M491" s="7">
        <f t="shared" si="26"/>
        <v>20.944508491491302</v>
      </c>
    </row>
    <row r="492" spans="7:13" x14ac:dyDescent="0.2">
      <c r="G492" s="7" t="s">
        <v>195</v>
      </c>
      <c r="H492" s="7">
        <v>11.714</v>
      </c>
      <c r="I492" s="7">
        <f t="shared" si="25"/>
        <v>306.83866470192908</v>
      </c>
      <c r="K492" s="7" t="s">
        <v>195</v>
      </c>
      <c r="L492" s="7">
        <v>2.407</v>
      </c>
      <c r="M492" s="7">
        <f t="shared" si="26"/>
        <v>26.175198306863738</v>
      </c>
    </row>
    <row r="493" spans="7:13" x14ac:dyDescent="0.2">
      <c r="G493" s="7" t="s">
        <v>195</v>
      </c>
      <c r="H493" s="7">
        <v>1.335</v>
      </c>
      <c r="I493" s="7">
        <f t="shared" si="25"/>
        <v>34.969234879381531</v>
      </c>
      <c r="K493" s="7" t="s">
        <v>195</v>
      </c>
      <c r="L493" s="7">
        <v>25.439</v>
      </c>
      <c r="M493" s="7">
        <f t="shared" si="26"/>
        <v>276.6393310046974</v>
      </c>
    </row>
    <row r="494" spans="7:13" x14ac:dyDescent="0.2">
      <c r="G494" s="7" t="s">
        <v>195</v>
      </c>
      <c r="H494" s="7">
        <v>1.601</v>
      </c>
      <c r="I494" s="7">
        <f t="shared" si="25"/>
        <v>41.936887671827591</v>
      </c>
      <c r="K494" s="7" t="s">
        <v>195</v>
      </c>
      <c r="L494" s="7">
        <v>11.483000000000001</v>
      </c>
      <c r="M494" s="7">
        <f t="shared" si="26"/>
        <v>124.8732040538913</v>
      </c>
    </row>
    <row r="495" spans="7:13" x14ac:dyDescent="0.2">
      <c r="G495" s="7" t="s">
        <v>195</v>
      </c>
      <c r="H495" s="7">
        <v>4.694</v>
      </c>
      <c r="I495" s="7">
        <f t="shared" si="25"/>
        <v>122.95549702158573</v>
      </c>
      <c r="K495" s="7" t="s">
        <v>195</v>
      </c>
      <c r="L495" s="7">
        <v>2.4550000000000001</v>
      </c>
      <c r="M495" s="7">
        <f t="shared" si="26"/>
        <v>26.697179826900907</v>
      </c>
    </row>
    <row r="496" spans="7:13" x14ac:dyDescent="0.2">
      <c r="G496" s="7" t="s">
        <v>195</v>
      </c>
      <c r="H496" s="7">
        <v>2.4049999999999998</v>
      </c>
      <c r="I496" s="7">
        <f t="shared" si="25"/>
        <v>62.997011149747259</v>
      </c>
      <c r="K496" s="7" t="s">
        <v>195</v>
      </c>
      <c r="L496" s="7">
        <v>18.256</v>
      </c>
      <c r="M496" s="7">
        <f t="shared" si="26"/>
        <v>198.52697145413563</v>
      </c>
    </row>
    <row r="497" spans="7:13" x14ac:dyDescent="0.2">
      <c r="G497" s="7" t="s">
        <v>195</v>
      </c>
      <c r="H497" s="7">
        <v>1.845</v>
      </c>
      <c r="I497" s="7">
        <f t="shared" si="25"/>
        <v>48.328268428808194</v>
      </c>
      <c r="K497" s="7" t="s">
        <v>195</v>
      </c>
      <c r="L497" s="7">
        <v>5.867</v>
      </c>
      <c r="M497" s="7">
        <f t="shared" si="26"/>
        <v>63.80136620954282</v>
      </c>
    </row>
    <row r="498" spans="7:13" x14ac:dyDescent="0.2">
      <c r="G498" s="7" t="s">
        <v>195</v>
      </c>
      <c r="H498" s="7">
        <v>7.9710000000000001</v>
      </c>
      <c r="I498" s="7">
        <f t="shared" si="25"/>
        <v>208.79383612250956</v>
      </c>
      <c r="K498" s="7" t="s">
        <v>195</v>
      </c>
      <c r="L498" s="7">
        <v>4.306</v>
      </c>
      <c r="M498" s="7">
        <f t="shared" si="26"/>
        <v>46.826092193334141</v>
      </c>
    </row>
    <row r="499" spans="7:13" x14ac:dyDescent="0.2">
      <c r="G499" s="7" t="s">
        <v>195</v>
      </c>
      <c r="H499" s="7">
        <v>1.7270000000000001</v>
      </c>
      <c r="I499" s="7">
        <f t="shared" si="25"/>
        <v>45.237354784038892</v>
      </c>
      <c r="K499" s="7" t="s">
        <v>195</v>
      </c>
      <c r="L499" s="7">
        <v>45.177999999999997</v>
      </c>
      <c r="M499" s="7">
        <f t="shared" si="26"/>
        <v>491.29335650498132</v>
      </c>
    </row>
    <row r="500" spans="7:13" x14ac:dyDescent="0.2">
      <c r="G500" s="7" t="s">
        <v>195</v>
      </c>
      <c r="H500" s="7">
        <v>2.0169999999999999</v>
      </c>
      <c r="I500" s="7">
        <f t="shared" si="25"/>
        <v>52.833667978810908</v>
      </c>
      <c r="K500" s="7" t="s">
        <v>195</v>
      </c>
      <c r="L500" s="7">
        <v>4.8150000000000004</v>
      </c>
      <c r="M500" s="7">
        <f t="shared" si="26"/>
        <v>52.361271228728256</v>
      </c>
    </row>
    <row r="501" spans="7:13" x14ac:dyDescent="0.2">
      <c r="G501" s="7" t="s">
        <v>195</v>
      </c>
      <c r="H501" s="7">
        <v>1.663</v>
      </c>
      <c r="I501" s="7">
        <f t="shared" si="25"/>
        <v>43.560927044502996</v>
      </c>
      <c r="K501" s="7" t="s">
        <v>195</v>
      </c>
      <c r="L501" s="7">
        <v>3.0830000000000002</v>
      </c>
      <c r="M501" s="7">
        <f t="shared" si="26"/>
        <v>33.526438047387167</v>
      </c>
    </row>
    <row r="502" spans="7:13" x14ac:dyDescent="0.2">
      <c r="G502" s="7" t="s">
        <v>195</v>
      </c>
      <c r="H502" s="7">
        <v>5.1520000000000001</v>
      </c>
      <c r="I502" s="7">
        <f t="shared" si="25"/>
        <v>134.95243303263948</v>
      </c>
      <c r="K502" s="7" t="s">
        <v>195</v>
      </c>
      <c r="L502" s="7">
        <v>16.375</v>
      </c>
      <c r="M502" s="7">
        <f t="shared" si="26"/>
        <v>178.07182063767917</v>
      </c>
    </row>
    <row r="503" spans="7:13" x14ac:dyDescent="0.2">
      <c r="G503" s="7" t="s">
        <v>195</v>
      </c>
      <c r="H503" s="7">
        <v>6.41</v>
      </c>
      <c r="I503" s="7">
        <f t="shared" si="25"/>
        <v>167.90471578789189</v>
      </c>
      <c r="K503" s="7" t="s">
        <v>195</v>
      </c>
      <c r="L503" s="7">
        <v>3.6669999999999998</v>
      </c>
      <c r="M503" s="7">
        <f t="shared" si="26"/>
        <v>39.877213207839354</v>
      </c>
    </row>
    <row r="504" spans="7:13" x14ac:dyDescent="0.2">
      <c r="G504" s="7" t="s">
        <v>195</v>
      </c>
      <c r="H504" s="7">
        <v>3.8050000000000002</v>
      </c>
      <c r="I504" s="7">
        <f t="shared" si="25"/>
        <v>99.668867952094942</v>
      </c>
      <c r="K504" s="7" t="s">
        <v>195</v>
      </c>
      <c r="L504" s="7">
        <v>6.5490000000000004</v>
      </c>
      <c r="M504" s="7">
        <f t="shared" si="26"/>
        <v>71.217853640070899</v>
      </c>
    </row>
    <row r="505" spans="7:13" x14ac:dyDescent="0.2">
      <c r="G505" s="7" t="s">
        <v>195</v>
      </c>
      <c r="H505" s="7">
        <v>1.4430000000000001</v>
      </c>
      <c r="I505" s="7">
        <f t="shared" si="25"/>
        <v>37.798206689848357</v>
      </c>
      <c r="K505" s="7" t="s">
        <v>195</v>
      </c>
      <c r="L505" s="7">
        <v>38.667000000000002</v>
      </c>
      <c r="M505" s="7">
        <f t="shared" si="26"/>
        <v>420.48873823493989</v>
      </c>
    </row>
    <row r="506" spans="7:13" x14ac:dyDescent="0.2">
      <c r="G506" s="7" t="s">
        <v>195</v>
      </c>
      <c r="H506" s="7">
        <v>2.1739999999999999</v>
      </c>
      <c r="I506" s="7">
        <f t="shared" si="25"/>
        <v>56.946154777359894</v>
      </c>
      <c r="K506" s="7" t="s">
        <v>195</v>
      </c>
      <c r="L506" s="7">
        <v>4.5419999999999998</v>
      </c>
      <c r="M506" s="7">
        <f t="shared" si="26"/>
        <v>49.392501333516869</v>
      </c>
    </row>
    <row r="507" spans="7:13" x14ac:dyDescent="0.2">
      <c r="G507" s="7" t="s">
        <v>195</v>
      </c>
      <c r="H507" s="7">
        <v>1.097</v>
      </c>
      <c r="I507" s="7">
        <f t="shared" si="25"/>
        <v>28.735019222982427</v>
      </c>
      <c r="K507" s="7" t="s">
        <v>195</v>
      </c>
      <c r="L507" s="7">
        <v>2.407</v>
      </c>
      <c r="M507" s="7">
        <f t="shared" si="26"/>
        <v>26.175198306863738</v>
      </c>
    </row>
    <row r="508" spans="7:13" x14ac:dyDescent="0.2">
      <c r="G508" s="7" t="s">
        <v>195</v>
      </c>
      <c r="H508" s="7">
        <v>2.1720000000000002</v>
      </c>
      <c r="I508" s="7">
        <f t="shared" si="25"/>
        <v>56.893766410499403</v>
      </c>
      <c r="K508" s="7" t="s">
        <v>195</v>
      </c>
      <c r="L508" s="7">
        <v>5.8120000000000003</v>
      </c>
      <c r="M508" s="7">
        <f t="shared" si="26"/>
        <v>63.203262384500235</v>
      </c>
    </row>
    <row r="509" spans="7:13" x14ac:dyDescent="0.2">
      <c r="G509" s="7" t="s">
        <v>195</v>
      </c>
      <c r="H509" s="7">
        <v>2.7530000000000001</v>
      </c>
      <c r="I509" s="7">
        <f t="shared" si="25"/>
        <v>72.11258698347369</v>
      </c>
      <c r="K509" s="7" t="s">
        <v>195</v>
      </c>
      <c r="L509" s="7">
        <v>8.7989999999999995</v>
      </c>
      <c r="M509" s="7">
        <f t="shared" si="26"/>
        <v>95.685737391813063</v>
      </c>
    </row>
    <row r="510" spans="7:13" x14ac:dyDescent="0.2">
      <c r="G510" s="7" t="s">
        <v>195</v>
      </c>
      <c r="H510" s="7">
        <v>2.31</v>
      </c>
      <c r="I510" s="7">
        <f t="shared" si="25"/>
        <v>60.508563723873678</v>
      </c>
      <c r="K510" s="7" t="s">
        <v>195</v>
      </c>
      <c r="L510" s="7">
        <v>1.444</v>
      </c>
      <c r="M510" s="7">
        <f t="shared" si="26"/>
        <v>15.702944061118091</v>
      </c>
    </row>
    <row r="511" spans="7:13" x14ac:dyDescent="0.2">
      <c r="G511" s="7" t="s">
        <v>195</v>
      </c>
      <c r="H511" s="7">
        <v>0.90200000000000002</v>
      </c>
      <c r="I511" s="7">
        <f t="shared" si="25"/>
        <v>23.627153454084006</v>
      </c>
      <c r="K511" s="7" t="s">
        <v>195</v>
      </c>
      <c r="L511" s="7">
        <v>5.798</v>
      </c>
      <c r="M511" s="7">
        <f t="shared" si="26"/>
        <v>63.051017774489395</v>
      </c>
    </row>
    <row r="512" spans="7:13" x14ac:dyDescent="0.2">
      <c r="G512" s="7" t="s">
        <v>195</v>
      </c>
      <c r="H512" s="7">
        <v>1.663</v>
      </c>
      <c r="I512" s="7">
        <f t="shared" si="25"/>
        <v>43.560927044502996</v>
      </c>
      <c r="K512" s="7" t="s">
        <v>195</v>
      </c>
      <c r="L512" s="7">
        <v>1.736</v>
      </c>
      <c r="M512" s="7">
        <f t="shared" si="26"/>
        <v>18.878331641344186</v>
      </c>
    </row>
    <row r="513" spans="7:13" x14ac:dyDescent="0.2">
      <c r="G513" s="7" t="s">
        <v>195</v>
      </c>
      <c r="H513" s="7">
        <v>0.54100000000000004</v>
      </c>
      <c r="I513" s="7">
        <f t="shared" si="25"/>
        <v>14.171053235764353</v>
      </c>
      <c r="K513" s="7" t="s">
        <v>195</v>
      </c>
      <c r="L513" s="7">
        <v>1.9850000000000001</v>
      </c>
      <c r="M513" s="7">
        <f t="shared" si="26"/>
        <v>21.586110776536987</v>
      </c>
    </row>
    <row r="514" spans="7:13" x14ac:dyDescent="0.2">
      <c r="G514" s="7" t="s">
        <v>195</v>
      </c>
      <c r="H514" s="7">
        <v>0.65</v>
      </c>
      <c r="I514" s="7">
        <f t="shared" si="25"/>
        <v>17.026219229661425</v>
      </c>
      <c r="K514" s="7" t="s">
        <v>195</v>
      </c>
      <c r="L514" s="7">
        <v>2.4550000000000001</v>
      </c>
      <c r="M514" s="7">
        <f t="shared" si="26"/>
        <v>26.697179826900907</v>
      </c>
    </row>
    <row r="515" spans="7:13" x14ac:dyDescent="0.2">
      <c r="G515" s="7" t="s">
        <v>195</v>
      </c>
      <c r="H515" s="7">
        <v>1.454</v>
      </c>
      <c r="I515" s="7">
        <f t="shared" si="25"/>
        <v>38.086342707581089</v>
      </c>
      <c r="K515" s="7" t="s">
        <v>195</v>
      </c>
      <c r="L515" s="7">
        <v>0.96299999999999997</v>
      </c>
      <c r="M515" s="7">
        <f t="shared" si="26"/>
        <v>10.472254245745651</v>
      </c>
    </row>
    <row r="516" spans="7:13" x14ac:dyDescent="0.2">
      <c r="G516" s="7" t="s">
        <v>195</v>
      </c>
      <c r="H516" s="7">
        <v>1.155</v>
      </c>
      <c r="I516" s="7">
        <f t="shared" si="25"/>
        <v>30.254281861936839</v>
      </c>
      <c r="K516" s="7" t="s">
        <v>195</v>
      </c>
      <c r="L516" s="7">
        <v>1.5229999999999999</v>
      </c>
      <c r="M516" s="7">
        <f t="shared" si="26"/>
        <v>16.562038646179257</v>
      </c>
    </row>
    <row r="517" spans="7:13" x14ac:dyDescent="0.2">
      <c r="G517" s="7" t="s">
        <v>195</v>
      </c>
      <c r="H517" s="7">
        <v>1.0820000000000001</v>
      </c>
      <c r="I517" s="7">
        <f t="shared" ref="I517:I580" si="27">H517/$H$3*100</f>
        <v>28.342106471528705</v>
      </c>
      <c r="K517" s="7" t="s">
        <v>195</v>
      </c>
      <c r="L517" s="7">
        <v>2.8889999999999998</v>
      </c>
      <c r="M517" s="7">
        <f t="shared" ref="M517:M580" si="28">L517/$M$3*(100)</f>
        <v>31.416762737236954</v>
      </c>
    </row>
    <row r="518" spans="7:13" x14ac:dyDescent="0.2">
      <c r="G518" s="7" t="s">
        <v>195</v>
      </c>
      <c r="H518" s="7">
        <v>0.54100000000000004</v>
      </c>
      <c r="I518" s="7">
        <f t="shared" si="27"/>
        <v>14.171053235764353</v>
      </c>
      <c r="K518" s="7" t="s">
        <v>195</v>
      </c>
      <c r="L518" s="7">
        <v>6.0330000000000004</v>
      </c>
      <c r="M518" s="7">
        <f t="shared" si="28"/>
        <v>65.606552299671364</v>
      </c>
    </row>
    <row r="519" spans="7:13" x14ac:dyDescent="0.2">
      <c r="G519" s="7" t="s">
        <v>195</v>
      </c>
      <c r="H519" s="7">
        <v>2.601</v>
      </c>
      <c r="I519" s="7">
        <f t="shared" si="27"/>
        <v>68.131071102075936</v>
      </c>
      <c r="K519" s="7" t="s">
        <v>195</v>
      </c>
      <c r="L519" s="7">
        <v>3.37</v>
      </c>
      <c r="M519" s="7">
        <f t="shared" si="28"/>
        <v>36.647452552609394</v>
      </c>
    </row>
    <row r="520" spans="7:13" x14ac:dyDescent="0.2">
      <c r="G520" s="7" t="s">
        <v>195</v>
      </c>
      <c r="H520" s="7">
        <v>1.052</v>
      </c>
      <c r="I520" s="7">
        <f t="shared" si="27"/>
        <v>27.556280968621255</v>
      </c>
      <c r="K520" s="7" t="s">
        <v>195</v>
      </c>
      <c r="L520" s="7">
        <v>1.736</v>
      </c>
      <c r="M520" s="7">
        <f t="shared" si="28"/>
        <v>18.878331641344186</v>
      </c>
    </row>
    <row r="521" spans="7:13" x14ac:dyDescent="0.2">
      <c r="G521" s="7" t="s">
        <v>195</v>
      </c>
      <c r="H521" s="7">
        <v>2.165</v>
      </c>
      <c r="I521" s="7">
        <f t="shared" si="27"/>
        <v>56.710407126487659</v>
      </c>
      <c r="K521" s="7" t="s">
        <v>195</v>
      </c>
      <c r="L521" s="7">
        <v>3.37</v>
      </c>
      <c r="M521" s="7">
        <f t="shared" si="28"/>
        <v>36.647452552609394</v>
      </c>
    </row>
    <row r="522" spans="7:13" x14ac:dyDescent="0.2">
      <c r="G522" s="7" t="s">
        <v>195</v>
      </c>
      <c r="H522" s="7">
        <v>1.917</v>
      </c>
      <c r="I522" s="7">
        <f t="shared" si="27"/>
        <v>50.214249635786068</v>
      </c>
      <c r="K522" s="7" t="s">
        <v>195</v>
      </c>
      <c r="L522" s="7">
        <v>3.8519999999999999</v>
      </c>
      <c r="M522" s="7">
        <f t="shared" si="28"/>
        <v>41.889016982982604</v>
      </c>
    </row>
    <row r="523" spans="7:13" x14ac:dyDescent="0.2">
      <c r="G523" s="7" t="s">
        <v>195</v>
      </c>
      <c r="H523" s="7">
        <v>1.776</v>
      </c>
      <c r="I523" s="7">
        <f t="shared" si="27"/>
        <v>46.520869772121053</v>
      </c>
      <c r="K523" s="7" t="s">
        <v>195</v>
      </c>
      <c r="L523" s="7">
        <v>5.2080000000000002</v>
      </c>
      <c r="M523" s="7">
        <f t="shared" si="28"/>
        <v>56.634994924032554</v>
      </c>
    </row>
    <row r="524" spans="7:13" x14ac:dyDescent="0.2">
      <c r="G524" s="7" t="s">
        <v>195</v>
      </c>
      <c r="H524" s="7">
        <v>0.56999999999999995</v>
      </c>
      <c r="I524" s="7">
        <f t="shared" si="27"/>
        <v>14.930684555241552</v>
      </c>
      <c r="K524" s="7" t="s">
        <v>195</v>
      </c>
      <c r="L524" s="7">
        <v>2.8069999999999999</v>
      </c>
      <c r="M524" s="7">
        <f t="shared" si="28"/>
        <v>30.525044307173459</v>
      </c>
    </row>
    <row r="525" spans="7:13" x14ac:dyDescent="0.2">
      <c r="G525" s="7" t="s">
        <v>195</v>
      </c>
      <c r="H525" s="7">
        <v>4.1429999999999998</v>
      </c>
      <c r="I525" s="7">
        <f t="shared" si="27"/>
        <v>108.52250195151886</v>
      </c>
      <c r="K525" s="7" t="s">
        <v>195</v>
      </c>
      <c r="L525" s="7">
        <v>2.4550000000000001</v>
      </c>
      <c r="M525" s="7">
        <f t="shared" si="28"/>
        <v>26.697179826900907</v>
      </c>
    </row>
    <row r="526" spans="7:13" x14ac:dyDescent="0.2">
      <c r="G526" s="7" t="s">
        <v>195</v>
      </c>
      <c r="H526" s="7">
        <v>3.0830000000000002</v>
      </c>
      <c r="I526" s="7">
        <f t="shared" si="27"/>
        <v>80.756667515455632</v>
      </c>
      <c r="K526" s="7" t="s">
        <v>195</v>
      </c>
      <c r="L526" s="7">
        <v>9.3510000000000009</v>
      </c>
      <c r="M526" s="7">
        <f t="shared" si="28"/>
        <v>101.68852487224049</v>
      </c>
    </row>
    <row r="527" spans="7:13" x14ac:dyDescent="0.2">
      <c r="G527" s="7" t="s">
        <v>195</v>
      </c>
      <c r="H527" s="7">
        <v>3.37</v>
      </c>
      <c r="I527" s="7">
        <f t="shared" si="27"/>
        <v>88.274398159936922</v>
      </c>
      <c r="K527" s="7" t="s">
        <v>195</v>
      </c>
      <c r="L527" s="7">
        <v>5.8769999999999998</v>
      </c>
      <c r="M527" s="7">
        <f t="shared" si="28"/>
        <v>63.910112359550567</v>
      </c>
    </row>
    <row r="528" spans="7:13" x14ac:dyDescent="0.2">
      <c r="G528" s="7" t="s">
        <v>195</v>
      </c>
      <c r="H528" s="7">
        <v>1.444</v>
      </c>
      <c r="I528" s="7">
        <f t="shared" si="27"/>
        <v>37.824400873278599</v>
      </c>
      <c r="K528" s="7" t="s">
        <v>195</v>
      </c>
      <c r="L528" s="7">
        <v>15.72</v>
      </c>
      <c r="M528" s="7">
        <f t="shared" si="28"/>
        <v>170.94894781217201</v>
      </c>
    </row>
    <row r="529" spans="7:13" x14ac:dyDescent="0.2">
      <c r="G529" s="7" t="s">
        <v>195</v>
      </c>
      <c r="H529" s="7">
        <v>1.736</v>
      </c>
      <c r="I529" s="7">
        <f t="shared" si="27"/>
        <v>45.473102434911119</v>
      </c>
      <c r="K529" s="7" t="s">
        <v>195</v>
      </c>
      <c r="L529" s="7">
        <v>5.9550000000000001</v>
      </c>
      <c r="M529" s="7">
        <f t="shared" si="28"/>
        <v>64.758332329610951</v>
      </c>
    </row>
    <row r="530" spans="7:13" x14ac:dyDescent="0.2">
      <c r="G530" s="7" t="s">
        <v>195</v>
      </c>
      <c r="H530" s="7">
        <v>2.593</v>
      </c>
      <c r="I530" s="7">
        <f t="shared" si="27"/>
        <v>67.921517634633958</v>
      </c>
      <c r="K530" s="7" t="s">
        <v>195</v>
      </c>
      <c r="L530" s="7">
        <v>16.733000000000001</v>
      </c>
      <c r="M530" s="7">
        <f t="shared" si="28"/>
        <v>181.96493280795639</v>
      </c>
    </row>
    <row r="531" spans="7:13" x14ac:dyDescent="0.2">
      <c r="G531" s="7" t="s">
        <v>195</v>
      </c>
      <c r="H531" s="7">
        <v>0.96299999999999997</v>
      </c>
      <c r="I531" s="7">
        <f t="shared" si="27"/>
        <v>25.224998643329151</v>
      </c>
      <c r="K531" s="7" t="s">
        <v>195</v>
      </c>
      <c r="L531" s="7">
        <v>33.561</v>
      </c>
      <c r="M531" s="7">
        <f t="shared" si="28"/>
        <v>364.96295404098629</v>
      </c>
    </row>
    <row r="532" spans="7:13" x14ac:dyDescent="0.2">
      <c r="G532" s="7" t="s">
        <v>195</v>
      </c>
      <c r="H532" s="7">
        <v>1.9259999999999999</v>
      </c>
      <c r="I532" s="7">
        <f t="shared" si="27"/>
        <v>50.449997286658302</v>
      </c>
      <c r="K532" s="7" t="s">
        <v>195</v>
      </c>
      <c r="L532" s="7">
        <v>7.5339999999999998</v>
      </c>
      <c r="M532" s="7">
        <f t="shared" si="28"/>
        <v>81.92934941583357</v>
      </c>
    </row>
    <row r="533" spans="7:13" x14ac:dyDescent="0.2">
      <c r="G533" s="7" t="s">
        <v>195</v>
      </c>
      <c r="H533" s="7">
        <v>4.5679999999999996</v>
      </c>
      <c r="I533" s="7">
        <f t="shared" si="27"/>
        <v>119.65502990937442</v>
      </c>
      <c r="K533" s="7" t="s">
        <v>195</v>
      </c>
      <c r="L533" s="7">
        <v>3.0449999999999999</v>
      </c>
      <c r="M533" s="7">
        <f t="shared" si="28"/>
        <v>33.113202677357748</v>
      </c>
    </row>
    <row r="534" spans="7:13" x14ac:dyDescent="0.2">
      <c r="K534" s="7" t="s">
        <v>195</v>
      </c>
      <c r="L534" s="7">
        <v>2.9289999999999998</v>
      </c>
      <c r="M534" s="7">
        <f t="shared" si="28"/>
        <v>31.851747337267927</v>
      </c>
    </row>
    <row r="535" spans="7:13" x14ac:dyDescent="0.2">
      <c r="K535" s="7" t="s">
        <v>195</v>
      </c>
      <c r="L535" s="7">
        <v>2.9289999999999998</v>
      </c>
      <c r="M535" s="7">
        <f t="shared" si="28"/>
        <v>31.851747337267927</v>
      </c>
    </row>
    <row r="536" spans="7:13" x14ac:dyDescent="0.2">
      <c r="K536" s="7" t="s">
        <v>195</v>
      </c>
      <c r="L536" s="7">
        <v>5.49</v>
      </c>
      <c r="M536" s="7">
        <f t="shared" si="28"/>
        <v>59.701636354250908</v>
      </c>
    </row>
    <row r="537" spans="7:13" x14ac:dyDescent="0.2">
      <c r="K537" s="7" t="s">
        <v>195</v>
      </c>
      <c r="L537" s="7">
        <v>2.407</v>
      </c>
      <c r="M537" s="7">
        <f t="shared" si="28"/>
        <v>26.175198306863738</v>
      </c>
    </row>
    <row r="538" spans="7:13" x14ac:dyDescent="0.2">
      <c r="K538" s="7" t="s">
        <v>195</v>
      </c>
      <c r="L538" s="7">
        <v>1.444</v>
      </c>
      <c r="M538" s="7">
        <f t="shared" si="28"/>
        <v>15.702944061118091</v>
      </c>
    </row>
    <row r="539" spans="7:13" x14ac:dyDescent="0.2">
      <c r="K539" s="7" t="s">
        <v>195</v>
      </c>
      <c r="L539" s="7">
        <v>1.9850000000000001</v>
      </c>
      <c r="M539" s="7">
        <f t="shared" si="28"/>
        <v>21.586110776536987</v>
      </c>
    </row>
    <row r="540" spans="7:13" x14ac:dyDescent="0.2">
      <c r="K540" s="7" t="s">
        <v>195</v>
      </c>
      <c r="L540" s="7">
        <v>7.3490000000000002</v>
      </c>
      <c r="M540" s="7">
        <f t="shared" si="28"/>
        <v>79.917545640690335</v>
      </c>
    </row>
    <row r="541" spans="7:13" x14ac:dyDescent="0.2">
      <c r="K541" s="7" t="s">
        <v>195</v>
      </c>
      <c r="L541" s="7">
        <v>1.9259999999999999</v>
      </c>
      <c r="M541" s="7">
        <f t="shared" si="28"/>
        <v>20.944508491491302</v>
      </c>
    </row>
    <row r="542" spans="7:13" x14ac:dyDescent="0.2">
      <c r="K542" s="7" t="s">
        <v>195</v>
      </c>
      <c r="L542" s="7">
        <v>5.4470000000000001</v>
      </c>
      <c r="M542" s="7">
        <f t="shared" si="28"/>
        <v>59.234027909217616</v>
      </c>
    </row>
    <row r="543" spans="7:13" x14ac:dyDescent="0.2">
      <c r="K543" s="7" t="s">
        <v>195</v>
      </c>
      <c r="L543" s="7">
        <v>7.7240000000000002</v>
      </c>
      <c r="M543" s="7">
        <f t="shared" si="28"/>
        <v>83.9955262659807</v>
      </c>
    </row>
    <row r="544" spans="7:13" x14ac:dyDescent="0.2">
      <c r="K544" s="7" t="s">
        <v>195</v>
      </c>
      <c r="L544" s="7">
        <v>6.8970000000000002</v>
      </c>
      <c r="M544" s="7">
        <f t="shared" si="28"/>
        <v>75.002219660340359</v>
      </c>
    </row>
    <row r="545" spans="11:13" x14ac:dyDescent="0.2">
      <c r="K545" s="7" t="s">
        <v>195</v>
      </c>
      <c r="L545" s="7">
        <v>5.6959999999999997</v>
      </c>
      <c r="M545" s="7">
        <f t="shared" si="28"/>
        <v>61.94180704441041</v>
      </c>
    </row>
    <row r="546" spans="11:13" x14ac:dyDescent="0.2">
      <c r="K546" s="7" t="s">
        <v>195</v>
      </c>
      <c r="L546" s="7">
        <v>46.393999999999998</v>
      </c>
      <c r="M546" s="7">
        <f t="shared" si="28"/>
        <v>504.51688834592289</v>
      </c>
    </row>
    <row r="547" spans="11:13" x14ac:dyDescent="0.2">
      <c r="K547" s="7" t="s">
        <v>195</v>
      </c>
      <c r="L547" s="7">
        <v>2.8889999999999998</v>
      </c>
      <c r="M547" s="7">
        <f t="shared" si="28"/>
        <v>31.416762737236954</v>
      </c>
    </row>
    <row r="548" spans="11:13" x14ac:dyDescent="0.2">
      <c r="K548" s="7" t="s">
        <v>195</v>
      </c>
      <c r="L548" s="7">
        <v>23.835999999999999</v>
      </c>
      <c r="M548" s="7">
        <f t="shared" si="28"/>
        <v>259.20732315845623</v>
      </c>
    </row>
    <row r="549" spans="11:13" x14ac:dyDescent="0.2">
      <c r="K549" s="7" t="s">
        <v>195</v>
      </c>
      <c r="L549" s="7">
        <v>4.5679999999999996</v>
      </c>
      <c r="M549" s="7">
        <f t="shared" si="28"/>
        <v>49.675241323537001</v>
      </c>
    </row>
    <row r="550" spans="11:13" x14ac:dyDescent="0.2">
      <c r="K550" s="7" t="s">
        <v>195</v>
      </c>
      <c r="L550" s="7">
        <v>4.1420000000000003</v>
      </c>
      <c r="M550" s="7">
        <f t="shared" si="28"/>
        <v>45.042655333207158</v>
      </c>
    </row>
    <row r="551" spans="11:13" x14ac:dyDescent="0.2">
      <c r="K551" s="7" t="s">
        <v>195</v>
      </c>
      <c r="L551" s="7">
        <v>6.6680000000000001</v>
      </c>
      <c r="M551" s="7">
        <f t="shared" si="28"/>
        <v>72.511932825163044</v>
      </c>
    </row>
    <row r="552" spans="11:13" x14ac:dyDescent="0.2">
      <c r="K552" s="7" t="s">
        <v>195</v>
      </c>
      <c r="L552" s="7">
        <v>13.009</v>
      </c>
      <c r="M552" s="7">
        <f t="shared" si="28"/>
        <v>141.46786654507289</v>
      </c>
    </row>
    <row r="553" spans="11:13" x14ac:dyDescent="0.2">
      <c r="K553" s="7" t="s">
        <v>195</v>
      </c>
      <c r="L553" s="7">
        <v>1.5229999999999999</v>
      </c>
      <c r="M553" s="7">
        <f t="shared" si="28"/>
        <v>16.562038646179257</v>
      </c>
    </row>
    <row r="554" spans="11:13" x14ac:dyDescent="0.2">
      <c r="K554" s="7" t="s">
        <v>195</v>
      </c>
      <c r="L554" s="7">
        <v>1.736</v>
      </c>
      <c r="M554" s="7">
        <f t="shared" si="28"/>
        <v>18.878331641344186</v>
      </c>
    </row>
    <row r="555" spans="11:13" x14ac:dyDescent="0.2">
      <c r="K555" s="7" t="s">
        <v>195</v>
      </c>
      <c r="L555" s="7">
        <v>2.407</v>
      </c>
      <c r="M555" s="7">
        <f t="shared" si="28"/>
        <v>26.175198306863738</v>
      </c>
    </row>
    <row r="556" spans="11:13" x14ac:dyDescent="0.2">
      <c r="K556" s="7" t="s">
        <v>195</v>
      </c>
      <c r="L556" s="7">
        <v>1.077</v>
      </c>
      <c r="M556" s="7">
        <f t="shared" si="28"/>
        <v>11.711960355833922</v>
      </c>
    </row>
    <row r="557" spans="11:13" x14ac:dyDescent="0.2">
      <c r="K557" s="7" t="s">
        <v>195</v>
      </c>
      <c r="L557" s="7">
        <v>4.306</v>
      </c>
      <c r="M557" s="7">
        <f t="shared" si="28"/>
        <v>46.826092193334141</v>
      </c>
    </row>
    <row r="558" spans="11:13" x14ac:dyDescent="0.2">
      <c r="K558" s="7" t="s">
        <v>195</v>
      </c>
      <c r="L558" s="7">
        <v>29.338999999999999</v>
      </c>
      <c r="M558" s="7">
        <f t="shared" si="28"/>
        <v>319.05032950771721</v>
      </c>
    </row>
    <row r="559" spans="11:13" x14ac:dyDescent="0.2">
      <c r="K559" s="7" t="s">
        <v>195</v>
      </c>
      <c r="L559" s="7">
        <v>48.834000000000003</v>
      </c>
      <c r="M559" s="7">
        <f t="shared" si="28"/>
        <v>531.05094894781223</v>
      </c>
    </row>
    <row r="560" spans="11:13" x14ac:dyDescent="0.2">
      <c r="K560" s="7" t="s">
        <v>195</v>
      </c>
      <c r="L560" s="7">
        <v>2.8889999999999998</v>
      </c>
      <c r="M560" s="7">
        <f t="shared" si="28"/>
        <v>31.416762737236954</v>
      </c>
    </row>
    <row r="561" spans="11:13" x14ac:dyDescent="0.2">
      <c r="K561" s="7" t="s">
        <v>195</v>
      </c>
      <c r="L561" s="7">
        <v>8.68</v>
      </c>
      <c r="M561" s="7">
        <f t="shared" si="28"/>
        <v>94.391658206720933</v>
      </c>
    </row>
    <row r="562" spans="11:13" x14ac:dyDescent="0.2">
      <c r="K562" s="7" t="s">
        <v>195</v>
      </c>
      <c r="L562" s="7">
        <v>5.6349999999999998</v>
      </c>
      <c r="M562" s="7">
        <f t="shared" si="28"/>
        <v>61.278455529363185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A24F1-7985-B245-A70C-E05BB2FE7986}">
  <dimension ref="A1:AR41"/>
  <sheetViews>
    <sheetView topLeftCell="I1" workbookViewId="0">
      <selection activeCell="X28" sqref="X28"/>
    </sheetView>
  </sheetViews>
  <sheetFormatPr baseColWidth="10" defaultColWidth="8.83203125" defaultRowHeight="15" x14ac:dyDescent="0.2"/>
  <cols>
    <col min="1" max="1" width="23.33203125" style="7" bestFit="1" customWidth="1"/>
    <col min="2" max="2" width="20.5" style="7" customWidth="1"/>
    <col min="3" max="7" width="8.83203125" style="7"/>
    <col min="8" max="8" width="8.83203125" style="7" customWidth="1"/>
    <col min="9" max="16" width="8.83203125" style="7"/>
    <col min="17" max="17" width="19.5" style="7" bestFit="1" customWidth="1"/>
    <col min="18" max="19" width="8.83203125" style="7"/>
    <col min="20" max="20" width="18.83203125" style="7" bestFit="1" customWidth="1"/>
    <col min="21" max="22" width="8.83203125" style="7"/>
    <col min="23" max="23" width="19.5" style="7" bestFit="1" customWidth="1"/>
    <col min="24" max="30" width="8.83203125" style="7"/>
    <col min="31" max="31" width="13.83203125" style="7" bestFit="1" customWidth="1"/>
    <col min="32" max="34" width="8.83203125" style="7"/>
    <col min="35" max="35" width="18.83203125" style="7" bestFit="1" customWidth="1"/>
    <col min="36" max="16384" width="8.83203125" style="7"/>
  </cols>
  <sheetData>
    <row r="1" spans="1:44" x14ac:dyDescent="0.2">
      <c r="A1" s="32" t="s">
        <v>338</v>
      </c>
    </row>
    <row r="2" spans="1:44" x14ac:dyDescent="0.2">
      <c r="A2" s="7" t="s">
        <v>339</v>
      </c>
    </row>
    <row r="3" spans="1:44" x14ac:dyDescent="0.2">
      <c r="B3" s="7" t="s">
        <v>340</v>
      </c>
      <c r="C3" s="7" t="s">
        <v>315</v>
      </c>
      <c r="R3" s="7" t="s">
        <v>341</v>
      </c>
      <c r="S3" s="7" t="s">
        <v>342</v>
      </c>
      <c r="T3" s="7" t="s">
        <v>343</v>
      </c>
      <c r="U3" s="7" t="s">
        <v>344</v>
      </c>
      <c r="W3" s="32" t="s">
        <v>345</v>
      </c>
      <c r="X3" s="7" t="s">
        <v>341</v>
      </c>
      <c r="Y3" s="7" t="s">
        <v>342</v>
      </c>
      <c r="Z3" s="7" t="s">
        <v>346</v>
      </c>
      <c r="AA3" s="7" t="s">
        <v>347</v>
      </c>
      <c r="AB3" s="7" t="s">
        <v>348</v>
      </c>
      <c r="AC3" s="7" t="s">
        <v>349</v>
      </c>
      <c r="AD3" s="7" t="s">
        <v>350</v>
      </c>
      <c r="AE3" s="7" t="s">
        <v>351</v>
      </c>
      <c r="AF3" s="7" t="s">
        <v>352</v>
      </c>
      <c r="AG3" s="7" t="s">
        <v>353</v>
      </c>
      <c r="AI3" s="32" t="s">
        <v>354</v>
      </c>
      <c r="AJ3" s="7" t="s">
        <v>341</v>
      </c>
      <c r="AK3" s="7" t="s">
        <v>355</v>
      </c>
      <c r="AL3" s="7" t="s">
        <v>343</v>
      </c>
      <c r="AM3" s="7" t="s">
        <v>356</v>
      </c>
      <c r="AN3" s="7" t="s">
        <v>357</v>
      </c>
      <c r="AO3" s="7" t="s">
        <v>347</v>
      </c>
      <c r="AP3" s="7" t="s">
        <v>348</v>
      </c>
      <c r="AQ3" s="7" t="s">
        <v>349</v>
      </c>
      <c r="AR3" s="7" t="s">
        <v>350</v>
      </c>
    </row>
    <row r="4" spans="1:44" x14ac:dyDescent="0.2">
      <c r="B4" s="32" t="s">
        <v>358</v>
      </c>
      <c r="C4" s="7" t="s">
        <v>341</v>
      </c>
      <c r="D4" s="7" t="s">
        <v>355</v>
      </c>
      <c r="E4" s="7" t="s">
        <v>343</v>
      </c>
      <c r="F4" s="7" t="s">
        <v>356</v>
      </c>
      <c r="G4" s="7" t="s">
        <v>357</v>
      </c>
      <c r="H4" s="7" t="s">
        <v>347</v>
      </c>
      <c r="I4" s="7" t="s">
        <v>348</v>
      </c>
      <c r="J4" s="7" t="s">
        <v>349</v>
      </c>
      <c r="K4" s="7" t="s">
        <v>350</v>
      </c>
      <c r="L4" s="7" t="s">
        <v>351</v>
      </c>
      <c r="M4" s="7" t="s">
        <v>352</v>
      </c>
      <c r="N4" s="7" t="s">
        <v>353</v>
      </c>
      <c r="Q4" s="32" t="s">
        <v>359</v>
      </c>
      <c r="R4" s="7">
        <v>47.277999999999999</v>
      </c>
      <c r="S4" s="7">
        <v>1.5920000000000001</v>
      </c>
      <c r="T4" s="7">
        <v>45.734000000000002</v>
      </c>
      <c r="U4" s="7">
        <v>6.4710000000000001</v>
      </c>
      <c r="X4" s="7">
        <v>4.2619999999999996</v>
      </c>
      <c r="Y4" s="7">
        <v>2.0430000000000001</v>
      </c>
      <c r="Z4" s="7">
        <v>29.198</v>
      </c>
      <c r="AA4" s="7">
        <v>50.219000000000001</v>
      </c>
      <c r="AB4" s="7">
        <v>49.390999999999998</v>
      </c>
      <c r="AC4" s="7">
        <v>10.327999999999999</v>
      </c>
      <c r="AD4" s="7">
        <v>5.1319999999999997</v>
      </c>
      <c r="AE4" s="7">
        <v>2.911</v>
      </c>
      <c r="AF4" s="7">
        <v>59.722000000000001</v>
      </c>
      <c r="AG4" s="7">
        <v>5.1180000000000003</v>
      </c>
      <c r="AJ4" s="7">
        <v>6.05</v>
      </c>
      <c r="AK4" s="7">
        <v>5.0540000000000003</v>
      </c>
      <c r="AL4" s="7">
        <v>4.226</v>
      </c>
      <c r="AM4" s="7">
        <v>9.359</v>
      </c>
      <c r="AN4" s="7">
        <v>21.545000000000002</v>
      </c>
      <c r="AO4" s="7">
        <v>2.601</v>
      </c>
      <c r="AP4" s="7">
        <v>4.2110000000000003</v>
      </c>
      <c r="AQ4" s="7">
        <v>3.8050000000000002</v>
      </c>
      <c r="AR4" s="7">
        <v>6.7779999999999996</v>
      </c>
    </row>
    <row r="5" spans="1:44" x14ac:dyDescent="0.2">
      <c r="C5" s="7">
        <v>27.015000000000001</v>
      </c>
      <c r="D5" s="7">
        <v>24.623000000000001</v>
      </c>
      <c r="E5" s="7">
        <v>26.64</v>
      </c>
      <c r="F5" s="7">
        <v>36.284999999999997</v>
      </c>
      <c r="G5" s="7">
        <v>18.86</v>
      </c>
      <c r="H5" s="7">
        <v>18.245000000000001</v>
      </c>
      <c r="I5" s="7">
        <v>7.3239999999999998</v>
      </c>
      <c r="J5" s="7">
        <v>4.6239999999999997</v>
      </c>
      <c r="K5" s="7">
        <v>6.54</v>
      </c>
      <c r="L5" s="7">
        <v>42.688000000000002</v>
      </c>
      <c r="M5" s="7">
        <v>3.8889999999999998</v>
      </c>
      <c r="N5" s="7">
        <v>11.561</v>
      </c>
      <c r="R5" s="7">
        <v>1.968</v>
      </c>
      <c r="S5" s="7">
        <v>1.05</v>
      </c>
      <c r="T5" s="7">
        <v>2.9350000000000001</v>
      </c>
      <c r="U5" s="7">
        <v>3.79</v>
      </c>
      <c r="X5" s="7">
        <v>3.8029999999999999</v>
      </c>
      <c r="Y5" s="7">
        <v>8.2420000000000009</v>
      </c>
      <c r="Z5" s="7">
        <v>8.234</v>
      </c>
      <c r="AA5" s="7">
        <v>9.33</v>
      </c>
      <c r="AB5" s="7">
        <v>4.6239999999999997</v>
      </c>
      <c r="AC5" s="7">
        <v>2.528</v>
      </c>
      <c r="AD5" s="7">
        <v>18.413</v>
      </c>
      <c r="AE5" s="7">
        <v>9.4160000000000004</v>
      </c>
      <c r="AF5" s="7">
        <v>6.2779999999999996</v>
      </c>
      <c r="AG5" s="7">
        <v>10.053000000000001</v>
      </c>
      <c r="AK5" s="7">
        <v>2.5059999999999998</v>
      </c>
      <c r="AL5" s="7">
        <v>2.0569999999999999</v>
      </c>
      <c r="AM5" s="7">
        <v>2.6629999999999998</v>
      </c>
      <c r="AN5" s="7">
        <v>1.984</v>
      </c>
      <c r="AO5" s="7">
        <v>5.28</v>
      </c>
      <c r="AQ5" s="7">
        <v>4.43</v>
      </c>
      <c r="AR5" s="7">
        <v>2.806</v>
      </c>
    </row>
    <row r="6" spans="1:44" x14ac:dyDescent="0.2">
      <c r="C6" s="7">
        <v>1.806</v>
      </c>
      <c r="D6" s="7">
        <v>1.615</v>
      </c>
      <c r="E6" s="7">
        <v>2.911</v>
      </c>
      <c r="F6" s="7">
        <v>2.4220000000000002</v>
      </c>
      <c r="G6" s="7">
        <v>5.5140000000000002</v>
      </c>
      <c r="H6" s="7">
        <v>10.587</v>
      </c>
      <c r="I6" s="7">
        <v>4.2110000000000003</v>
      </c>
      <c r="J6" s="7">
        <v>5.8230000000000004</v>
      </c>
      <c r="K6" s="7">
        <v>2.1059999999999999</v>
      </c>
      <c r="L6" s="7">
        <v>4.117</v>
      </c>
      <c r="M6" s="7">
        <v>3.4260000000000002</v>
      </c>
      <c r="N6" s="7">
        <v>3.8889999999999998</v>
      </c>
      <c r="R6" s="7">
        <v>65.036000000000001</v>
      </c>
      <c r="S6" s="7">
        <v>2.2709999999999999</v>
      </c>
      <c r="T6" s="7">
        <v>3.7189999999999999</v>
      </c>
      <c r="U6" s="7">
        <v>2.5659999999999998</v>
      </c>
      <c r="X6" s="7">
        <v>14.316000000000001</v>
      </c>
      <c r="Y6" s="7">
        <v>5.1319999999999997</v>
      </c>
      <c r="Z6" s="7">
        <v>2.629</v>
      </c>
      <c r="AA6" s="7">
        <v>5.524</v>
      </c>
      <c r="AB6" s="7">
        <v>3.9889999999999999</v>
      </c>
      <c r="AC6" s="7">
        <v>6.7850000000000001</v>
      </c>
      <c r="AD6" s="7">
        <v>3.6829999999999998</v>
      </c>
      <c r="AE6" s="7">
        <v>1.532</v>
      </c>
      <c r="AF6" s="7">
        <v>84.281000000000006</v>
      </c>
      <c r="AG6" s="7">
        <v>7.1580000000000004</v>
      </c>
      <c r="AK6" s="7">
        <v>3.4460000000000002</v>
      </c>
      <c r="AL6" s="7">
        <v>1.0820000000000001</v>
      </c>
      <c r="AM6" s="7">
        <v>3.8730000000000002</v>
      </c>
      <c r="AN6" s="7">
        <v>3.8969999999999998</v>
      </c>
      <c r="AO6" s="7">
        <v>5.4589999999999996</v>
      </c>
      <c r="AQ6" s="7">
        <v>1.613</v>
      </c>
      <c r="AR6" s="7">
        <v>1.454</v>
      </c>
    </row>
    <row r="7" spans="1:44" x14ac:dyDescent="0.2">
      <c r="C7" s="7">
        <v>1.532</v>
      </c>
      <c r="D7" s="7">
        <v>3.629</v>
      </c>
      <c r="E7" s="7">
        <v>8.234</v>
      </c>
      <c r="F7" s="7">
        <v>1.532</v>
      </c>
      <c r="G7" s="7">
        <v>35.667999999999999</v>
      </c>
      <c r="H7" s="7">
        <v>4.75</v>
      </c>
      <c r="I7" s="7">
        <v>4.95</v>
      </c>
      <c r="J7" s="7">
        <v>2.629</v>
      </c>
      <c r="K7" s="7">
        <v>5.2080000000000002</v>
      </c>
      <c r="L7" s="7">
        <v>1.302</v>
      </c>
      <c r="M7" s="7">
        <v>3.6829999999999998</v>
      </c>
      <c r="N7" s="7">
        <v>1.9450000000000001</v>
      </c>
      <c r="R7" s="7">
        <v>19.466000000000001</v>
      </c>
      <c r="S7" s="7">
        <v>15.308</v>
      </c>
      <c r="T7" s="7">
        <v>6.6619999999999999</v>
      </c>
      <c r="U7" s="7">
        <v>0.77200000000000002</v>
      </c>
      <c r="X7" s="7">
        <v>4.8099999999999996</v>
      </c>
      <c r="Y7" s="7">
        <v>1.1419999999999999</v>
      </c>
      <c r="Z7" s="7">
        <v>3.556</v>
      </c>
      <c r="AA7" s="7">
        <v>6.3170000000000002</v>
      </c>
      <c r="AB7" s="7">
        <v>11.217000000000001</v>
      </c>
      <c r="AC7" s="7">
        <v>4.75</v>
      </c>
      <c r="AD7" s="7">
        <v>6.7850000000000001</v>
      </c>
      <c r="AE7" s="7">
        <v>2.8889999999999998</v>
      </c>
      <c r="AF7" s="7">
        <v>16.398</v>
      </c>
      <c r="AG7" s="7">
        <v>6.7409999999999997</v>
      </c>
      <c r="AK7" s="7">
        <v>1.4870000000000001</v>
      </c>
      <c r="AL7" s="7">
        <v>5.8550000000000004</v>
      </c>
      <c r="AM7" s="7">
        <v>2.73</v>
      </c>
      <c r="AN7" s="7">
        <v>3.8940000000000001</v>
      </c>
      <c r="AO7" s="7">
        <v>3.7189999999999999</v>
      </c>
      <c r="AQ7" s="7">
        <v>6.3540000000000001</v>
      </c>
      <c r="AR7" s="7">
        <v>6.3659999999999997</v>
      </c>
    </row>
    <row r="8" spans="1:44" x14ac:dyDescent="0.2">
      <c r="C8" s="7">
        <v>1.532</v>
      </c>
      <c r="D8" s="7">
        <v>2.1059999999999999</v>
      </c>
      <c r="E8" s="7">
        <v>9.3889999999999993</v>
      </c>
      <c r="F8" s="7">
        <v>3.23</v>
      </c>
      <c r="G8" s="7">
        <v>12.3</v>
      </c>
      <c r="I8" s="7">
        <v>13.02</v>
      </c>
      <c r="J8" s="7">
        <v>35.097999999999999</v>
      </c>
      <c r="K8" s="7">
        <v>3.27</v>
      </c>
      <c r="L8" s="7">
        <v>3.786</v>
      </c>
      <c r="M8" s="7">
        <v>3.3290000000000002</v>
      </c>
      <c r="N8" s="7">
        <v>2.528</v>
      </c>
      <c r="R8" s="7">
        <v>37.430999999999997</v>
      </c>
      <c r="S8" s="7">
        <v>7.0289999999999999</v>
      </c>
      <c r="T8" s="7">
        <v>7.2590000000000003</v>
      </c>
      <c r="U8" s="7">
        <v>1.4239999999999999</v>
      </c>
      <c r="X8" s="7">
        <v>5.28</v>
      </c>
      <c r="Y8" s="7">
        <v>3.407</v>
      </c>
      <c r="Z8" s="7">
        <v>6.3170000000000002</v>
      </c>
      <c r="AA8" s="7">
        <v>4.8879999999999999</v>
      </c>
      <c r="AB8" s="7">
        <v>3.407</v>
      </c>
      <c r="AC8" s="7">
        <v>1.302</v>
      </c>
      <c r="AD8" s="7">
        <v>13.019</v>
      </c>
      <c r="AE8" s="7">
        <v>3.25</v>
      </c>
      <c r="AF8" s="7">
        <v>4.5419999999999998</v>
      </c>
      <c r="AG8" s="7">
        <v>8.2840000000000007</v>
      </c>
      <c r="AL8" s="7">
        <v>3.8730000000000002</v>
      </c>
      <c r="AM8" s="7">
        <v>6.5359999999999996</v>
      </c>
      <c r="AN8" s="7">
        <v>2.9079999999999999</v>
      </c>
      <c r="AO8" s="7">
        <v>3.8559999999999999</v>
      </c>
      <c r="AQ8" s="7">
        <v>3.956</v>
      </c>
      <c r="AR8" s="7">
        <v>3.9390000000000001</v>
      </c>
    </row>
    <row r="9" spans="1:44" x14ac:dyDescent="0.2">
      <c r="C9" s="7">
        <v>1.841</v>
      </c>
      <c r="D9" s="7">
        <v>3.42</v>
      </c>
      <c r="E9" s="7">
        <v>29.05</v>
      </c>
      <c r="F9" s="7">
        <v>5.9969999999999999</v>
      </c>
      <c r="G9" s="7">
        <v>17.111000000000001</v>
      </c>
      <c r="I9" s="7">
        <v>8.9570000000000007</v>
      </c>
      <c r="K9" s="7">
        <v>3.4260000000000002</v>
      </c>
      <c r="L9" s="7">
        <v>1.841</v>
      </c>
      <c r="N9" s="7">
        <v>3.3290000000000002</v>
      </c>
      <c r="R9" s="7">
        <v>36.673000000000002</v>
      </c>
      <c r="S9" s="7">
        <v>8.1210000000000004</v>
      </c>
      <c r="T9" s="7">
        <v>3.3159999999999998</v>
      </c>
      <c r="U9" s="7">
        <v>1.4750000000000001</v>
      </c>
      <c r="X9" s="7">
        <v>46.668999999999997</v>
      </c>
      <c r="Y9" s="7">
        <v>5.5</v>
      </c>
      <c r="Z9" s="7">
        <v>4.3479999999999999</v>
      </c>
      <c r="AB9" s="7">
        <v>9.9350000000000005</v>
      </c>
      <c r="AC9" s="7">
        <v>4.5679999999999996</v>
      </c>
      <c r="AD9" s="7">
        <v>3.9060000000000001</v>
      </c>
      <c r="AE9" s="7">
        <v>2.911</v>
      </c>
      <c r="AF9" s="7">
        <v>10.978999999999999</v>
      </c>
      <c r="AG9" s="7">
        <v>3.8820000000000001</v>
      </c>
      <c r="AL9" s="7">
        <v>4.5919999999999996</v>
      </c>
      <c r="AM9" s="7">
        <v>2.42</v>
      </c>
      <c r="AN9" s="7">
        <v>7.0880000000000001</v>
      </c>
      <c r="AO9" s="7">
        <v>3.9390000000000001</v>
      </c>
      <c r="AQ9" s="7">
        <v>6.9059999999999997</v>
      </c>
      <c r="AR9" s="7">
        <v>3.7029999999999998</v>
      </c>
    </row>
    <row r="10" spans="1:44" x14ac:dyDescent="0.2">
      <c r="C10" s="7">
        <v>4.2110000000000003</v>
      </c>
      <c r="D10" s="7">
        <v>5.258</v>
      </c>
      <c r="E10" s="7">
        <v>1.841</v>
      </c>
      <c r="F10" s="7">
        <v>5.6520000000000001</v>
      </c>
      <c r="G10" s="7">
        <v>9.7159999999999993</v>
      </c>
      <c r="I10" s="7">
        <v>31.01</v>
      </c>
      <c r="K10" s="7">
        <v>1.806</v>
      </c>
      <c r="L10" s="7">
        <v>20.212</v>
      </c>
      <c r="N10" s="7">
        <v>3.3290000000000002</v>
      </c>
      <c r="R10" s="7">
        <v>3.0150000000000001</v>
      </c>
      <c r="S10" s="7">
        <v>2.9350000000000001</v>
      </c>
      <c r="T10" s="7">
        <v>1.726</v>
      </c>
      <c r="U10" s="7">
        <v>1.7</v>
      </c>
      <c r="X10" s="7">
        <v>32.267000000000003</v>
      </c>
      <c r="Y10" s="7">
        <v>3.556</v>
      </c>
      <c r="Z10" s="7">
        <v>3.718</v>
      </c>
      <c r="AB10" s="7">
        <v>7.1950000000000003</v>
      </c>
      <c r="AC10" s="7">
        <v>2.82</v>
      </c>
      <c r="AD10" s="7">
        <v>12.112</v>
      </c>
      <c r="AE10" s="7">
        <v>3.839</v>
      </c>
      <c r="AF10" s="7">
        <v>5.49</v>
      </c>
      <c r="AG10" s="7">
        <v>4.9580000000000002</v>
      </c>
      <c r="AL10" s="7">
        <v>2.8860000000000001</v>
      </c>
      <c r="AM10" s="7">
        <v>0.51</v>
      </c>
      <c r="AN10" s="7">
        <v>3.37</v>
      </c>
      <c r="AO10" s="7">
        <v>1.776</v>
      </c>
      <c r="AQ10" s="7">
        <v>5.8170000000000002</v>
      </c>
      <c r="AR10" s="7">
        <v>2.5510000000000002</v>
      </c>
    </row>
    <row r="11" spans="1:44" x14ac:dyDescent="0.2">
      <c r="C11" s="7">
        <v>4.915</v>
      </c>
      <c r="D11" s="7">
        <v>4.4080000000000004</v>
      </c>
      <c r="E11" s="7">
        <v>17.538</v>
      </c>
      <c r="F11" s="7">
        <v>3.0640000000000001</v>
      </c>
      <c r="G11" s="7">
        <v>30.63</v>
      </c>
      <c r="I11" s="7">
        <v>14.664</v>
      </c>
      <c r="K11" s="7">
        <v>2.1059999999999999</v>
      </c>
      <c r="L11" s="7">
        <v>3.77</v>
      </c>
      <c r="N11" s="7">
        <v>2.911</v>
      </c>
      <c r="R11" s="7">
        <v>2.4900000000000002</v>
      </c>
      <c r="S11" s="7">
        <v>4.4279999999999999</v>
      </c>
      <c r="T11" s="7">
        <v>3.786</v>
      </c>
      <c r="U11" s="7">
        <v>1.3149999999999999</v>
      </c>
      <c r="Y11" s="7">
        <v>3.27</v>
      </c>
      <c r="Z11" s="7">
        <v>4.3929999999999998</v>
      </c>
      <c r="AB11" s="7">
        <v>1.806</v>
      </c>
      <c r="AC11" s="7">
        <v>2.2839999999999998</v>
      </c>
      <c r="AD11" s="7">
        <v>5.524</v>
      </c>
      <c r="AF11" s="7">
        <v>3.0449999999999999</v>
      </c>
      <c r="AG11" s="7">
        <v>3.76</v>
      </c>
      <c r="AM11" s="7">
        <v>2.8</v>
      </c>
      <c r="AO11" s="7">
        <v>1.141</v>
      </c>
      <c r="AQ11" s="7">
        <v>4.82</v>
      </c>
      <c r="AR11" s="7">
        <v>2.73</v>
      </c>
    </row>
    <row r="12" spans="1:44" x14ac:dyDescent="0.2">
      <c r="C12" s="7">
        <v>3.718</v>
      </c>
      <c r="D12" s="7">
        <v>4.0369999999999999</v>
      </c>
      <c r="E12" s="7">
        <v>40.981999999999999</v>
      </c>
      <c r="F12" s="7">
        <v>3.6110000000000002</v>
      </c>
      <c r="G12" s="7">
        <v>4.3780000000000001</v>
      </c>
      <c r="I12" s="7">
        <v>23.556000000000001</v>
      </c>
      <c r="L12" s="7">
        <v>3.8889999999999998</v>
      </c>
      <c r="N12" s="7">
        <v>1.444</v>
      </c>
      <c r="R12" s="7">
        <v>2.0209999999999999</v>
      </c>
      <c r="S12" s="7">
        <v>3.2109999999999999</v>
      </c>
      <c r="T12" s="7">
        <v>4.0449999999999999</v>
      </c>
      <c r="U12" s="7">
        <v>2.2509999999999999</v>
      </c>
      <c r="Y12" s="7">
        <v>2.2839999999999998</v>
      </c>
      <c r="Z12" s="7">
        <v>18.231000000000002</v>
      </c>
      <c r="AB12" s="7">
        <v>1.615</v>
      </c>
      <c r="AC12" s="7">
        <v>2.75</v>
      </c>
      <c r="AD12" s="7">
        <v>11.845000000000001</v>
      </c>
      <c r="AF12" s="7">
        <v>4.5679999999999996</v>
      </c>
      <c r="AG12" s="7">
        <v>4.4349999999999996</v>
      </c>
      <c r="AM12" s="7">
        <v>1.3009999999999999</v>
      </c>
      <c r="AO12" s="7">
        <v>1.9510000000000001</v>
      </c>
      <c r="AQ12" s="7">
        <v>2.0409999999999999</v>
      </c>
      <c r="AR12" s="7">
        <v>8.4329999999999998</v>
      </c>
    </row>
    <row r="13" spans="1:44" x14ac:dyDescent="0.2">
      <c r="C13" s="7">
        <v>19.367999999999999</v>
      </c>
      <c r="E13" s="7">
        <v>22.872</v>
      </c>
      <c r="F13" s="7">
        <v>8.43</v>
      </c>
      <c r="G13" s="7">
        <v>7.92</v>
      </c>
      <c r="I13" s="7">
        <v>30.187999999999999</v>
      </c>
      <c r="L13" s="7">
        <v>2.5529999999999999</v>
      </c>
      <c r="N13" s="7">
        <v>5.2670000000000003</v>
      </c>
      <c r="R13" s="7">
        <v>7.0780000000000003</v>
      </c>
      <c r="S13" s="7">
        <v>19.324999999999999</v>
      </c>
      <c r="T13" s="7">
        <v>1.5920000000000001</v>
      </c>
      <c r="U13" s="7">
        <v>4.883</v>
      </c>
      <c r="Y13" s="7">
        <v>5.641</v>
      </c>
      <c r="Z13" s="7">
        <v>1.1419999999999999</v>
      </c>
      <c r="AB13" s="7">
        <v>3.6110000000000002</v>
      </c>
      <c r="AC13" s="7">
        <v>5.8230000000000004</v>
      </c>
      <c r="AD13" s="7">
        <v>3.9889999999999999</v>
      </c>
      <c r="AF13" s="7">
        <v>4.8390000000000004</v>
      </c>
      <c r="AG13" s="7">
        <v>7.5490000000000004</v>
      </c>
      <c r="AM13" s="7">
        <v>4.0529999999999999</v>
      </c>
      <c r="AO13" s="7">
        <v>1.4870000000000001</v>
      </c>
      <c r="AQ13" s="7">
        <v>1.839</v>
      </c>
      <c r="AR13" s="7">
        <v>4.3659999999999997</v>
      </c>
    </row>
    <row r="14" spans="1:44" x14ac:dyDescent="0.2">
      <c r="C14" s="7">
        <v>34.875999999999998</v>
      </c>
      <c r="F14" s="7">
        <v>3.9889999999999999</v>
      </c>
      <c r="G14" s="7">
        <v>8.3249999999999993</v>
      </c>
      <c r="I14" s="7">
        <v>2.5529999999999999</v>
      </c>
      <c r="L14" s="7">
        <v>9.6349999999999998</v>
      </c>
      <c r="N14" s="7">
        <v>3.3290000000000002</v>
      </c>
      <c r="R14" s="7">
        <v>3.1829999999999998</v>
      </c>
      <c r="S14" s="7">
        <v>15.840999999999999</v>
      </c>
      <c r="T14" s="7">
        <v>17.632000000000001</v>
      </c>
      <c r="U14" s="7">
        <v>3.3519999999999999</v>
      </c>
      <c r="Y14" s="7">
        <v>2.528</v>
      </c>
      <c r="Z14" s="7">
        <v>3.718</v>
      </c>
      <c r="AB14" s="7">
        <v>1.806</v>
      </c>
      <c r="AC14" s="7">
        <v>2.6040000000000001</v>
      </c>
      <c r="AD14" s="7">
        <v>7.2220000000000004</v>
      </c>
      <c r="AF14" s="7">
        <v>6.5490000000000004</v>
      </c>
      <c r="AM14" s="7">
        <v>1.992</v>
      </c>
      <c r="AO14" s="7">
        <v>14.228999999999999</v>
      </c>
      <c r="AQ14" s="7">
        <v>3.15</v>
      </c>
      <c r="AR14" s="7">
        <v>2.8</v>
      </c>
    </row>
    <row r="15" spans="1:44" x14ac:dyDescent="0.2">
      <c r="C15" s="7">
        <v>23.288</v>
      </c>
      <c r="F15" s="7">
        <v>2.1059999999999999</v>
      </c>
      <c r="I15" s="7">
        <v>3.1059999999999999</v>
      </c>
      <c r="L15" s="7">
        <v>6.7850000000000001</v>
      </c>
      <c r="N15" s="7">
        <v>1.806</v>
      </c>
      <c r="R15" s="7">
        <v>11.446</v>
      </c>
      <c r="T15" s="7">
        <v>3.879</v>
      </c>
      <c r="U15" s="7">
        <v>1.899</v>
      </c>
      <c r="Y15" s="7">
        <v>9.7319999999999993</v>
      </c>
      <c r="Z15" s="7">
        <v>2.1669999999999998</v>
      </c>
      <c r="AB15" s="7">
        <v>7.5140000000000002</v>
      </c>
      <c r="AC15" s="7">
        <v>1.841</v>
      </c>
      <c r="AD15" s="7">
        <v>5.8339999999999996</v>
      </c>
      <c r="AF15" s="7">
        <v>4.8150000000000004</v>
      </c>
      <c r="AM15" s="7">
        <v>1.4430000000000001</v>
      </c>
      <c r="AR15" s="7">
        <v>2.282</v>
      </c>
    </row>
    <row r="16" spans="1:44" x14ac:dyDescent="0.2">
      <c r="C16" s="7">
        <v>28.395</v>
      </c>
      <c r="F16" s="7">
        <v>2.911</v>
      </c>
      <c r="I16" s="7">
        <v>1.806</v>
      </c>
      <c r="L16" s="7">
        <v>4.8390000000000004</v>
      </c>
      <c r="N16" s="7">
        <v>99.793999999999997</v>
      </c>
      <c r="R16" s="7">
        <v>1.554</v>
      </c>
      <c r="T16" s="7">
        <v>4.6609999999999996</v>
      </c>
      <c r="U16" s="7">
        <v>4.2460000000000004</v>
      </c>
      <c r="Y16" s="7">
        <v>3.4260000000000002</v>
      </c>
      <c r="Z16" s="7">
        <v>2.9780000000000002</v>
      </c>
      <c r="AB16" s="7">
        <v>2.1669999999999998</v>
      </c>
      <c r="AC16" s="7">
        <v>2.911</v>
      </c>
      <c r="AD16" s="7">
        <v>1.806</v>
      </c>
      <c r="AF16" s="7">
        <v>6.7060000000000004</v>
      </c>
      <c r="AR16" s="7">
        <v>3.4319999999999999</v>
      </c>
    </row>
    <row r="17" spans="3:44" x14ac:dyDescent="0.2">
      <c r="C17" s="7">
        <v>11.667999999999999</v>
      </c>
      <c r="F17" s="7">
        <v>2.629</v>
      </c>
      <c r="L17" s="7">
        <v>3.972</v>
      </c>
      <c r="R17" s="7">
        <v>1.3480000000000001</v>
      </c>
      <c r="T17" s="7">
        <v>3.0150000000000001</v>
      </c>
      <c r="U17" s="7">
        <v>5.0650000000000004</v>
      </c>
      <c r="Y17" s="7">
        <v>9.2929999999999993</v>
      </c>
      <c r="Z17" s="7">
        <v>11.503</v>
      </c>
      <c r="AB17" s="7">
        <v>1.806</v>
      </c>
      <c r="AC17" s="7">
        <v>2.2839999999999998</v>
      </c>
      <c r="AF17" s="7">
        <v>2.407</v>
      </c>
      <c r="AR17" s="7">
        <v>6.5039999999999996</v>
      </c>
    </row>
    <row r="18" spans="3:44" x14ac:dyDescent="0.2">
      <c r="C18" s="7">
        <v>22.390999999999998</v>
      </c>
      <c r="F18" s="7">
        <v>3.839</v>
      </c>
      <c r="L18" s="7">
        <v>6.2229999999999999</v>
      </c>
      <c r="T18" s="7">
        <v>4.6319999999999997</v>
      </c>
      <c r="U18" s="7">
        <v>9.1</v>
      </c>
      <c r="Y18" s="7">
        <v>12.978</v>
      </c>
      <c r="Z18" s="7">
        <v>10.497</v>
      </c>
      <c r="AB18" s="7">
        <v>4.2270000000000003</v>
      </c>
      <c r="AC18" s="7">
        <v>2.5529999999999999</v>
      </c>
      <c r="AF18" s="7">
        <v>3.4049999999999998</v>
      </c>
    </row>
    <row r="19" spans="3:44" x14ac:dyDescent="0.2">
      <c r="C19" s="7">
        <v>7.2670000000000003</v>
      </c>
      <c r="F19" s="7">
        <v>2.6040000000000001</v>
      </c>
      <c r="U19" s="7">
        <v>11.358000000000001</v>
      </c>
      <c r="Y19" s="7">
        <v>4.117</v>
      </c>
      <c r="Z19" s="7">
        <v>1.302</v>
      </c>
      <c r="AB19" s="7">
        <v>9.81</v>
      </c>
      <c r="AC19" s="7">
        <v>1.302</v>
      </c>
      <c r="AF19" s="7">
        <v>5.8769999999999998</v>
      </c>
    </row>
    <row r="20" spans="3:44" x14ac:dyDescent="0.2">
      <c r="C20" s="7">
        <v>2.82</v>
      </c>
      <c r="F20" s="7">
        <v>3.0640000000000001</v>
      </c>
      <c r="U20" s="7">
        <v>5.1120000000000001</v>
      </c>
      <c r="Y20" s="7">
        <v>4.0369999999999999</v>
      </c>
      <c r="Z20" s="7">
        <v>5.2080000000000002</v>
      </c>
      <c r="AB20" s="7">
        <v>7.2220000000000004</v>
      </c>
      <c r="AC20" s="7">
        <v>2.1970000000000001</v>
      </c>
      <c r="AF20" s="7">
        <v>3.0449999999999999</v>
      </c>
    </row>
    <row r="21" spans="3:44" x14ac:dyDescent="0.2">
      <c r="C21" s="7">
        <v>3.3290000000000002</v>
      </c>
      <c r="U21" s="7">
        <v>7.2469999999999999</v>
      </c>
      <c r="Y21" s="7">
        <v>4.3929999999999998</v>
      </c>
      <c r="Z21" s="7">
        <v>6.54</v>
      </c>
      <c r="AB21" s="7">
        <v>3.839</v>
      </c>
      <c r="AC21" s="7">
        <v>2.8889999999999998</v>
      </c>
    </row>
    <row r="22" spans="3:44" x14ac:dyDescent="0.2">
      <c r="C22" s="7">
        <v>7.617</v>
      </c>
      <c r="U22" s="7">
        <v>12.430999999999999</v>
      </c>
      <c r="Y22" s="7">
        <v>3.556</v>
      </c>
      <c r="Z22" s="7">
        <v>6.9740000000000002</v>
      </c>
      <c r="AB22" s="7">
        <v>17.727</v>
      </c>
      <c r="AC22" s="7">
        <v>1.302</v>
      </c>
    </row>
    <row r="23" spans="3:44" x14ac:dyDescent="0.2">
      <c r="C23" s="7">
        <v>5.5119999999999996</v>
      </c>
      <c r="U23" s="7">
        <v>3.629</v>
      </c>
      <c r="Z23" s="7">
        <v>2.8889999999999998</v>
      </c>
      <c r="AB23" s="7">
        <v>4.5250000000000004</v>
      </c>
      <c r="AC23" s="7">
        <v>0.72199999999999998</v>
      </c>
    </row>
    <row r="24" spans="3:44" x14ac:dyDescent="0.2">
      <c r="C24" s="7">
        <v>3.085</v>
      </c>
      <c r="U24" s="7">
        <v>8.5709999999999997</v>
      </c>
      <c r="Z24" s="7">
        <v>4.7080000000000002</v>
      </c>
      <c r="AB24" s="7">
        <v>7.66</v>
      </c>
      <c r="AC24" s="7">
        <v>7.3230000000000004</v>
      </c>
    </row>
    <row r="25" spans="3:44" x14ac:dyDescent="0.2">
      <c r="C25" s="7">
        <v>32.865000000000002</v>
      </c>
      <c r="U25" s="7">
        <v>12.603</v>
      </c>
      <c r="Z25" s="7">
        <v>6.9459999999999997</v>
      </c>
      <c r="AC25" s="7">
        <v>14.691000000000001</v>
      </c>
    </row>
    <row r="26" spans="3:44" x14ac:dyDescent="0.2">
      <c r="C26" s="7">
        <v>5.5119999999999996</v>
      </c>
      <c r="U26" s="7">
        <v>6.0620000000000003</v>
      </c>
      <c r="Z26" s="7">
        <v>3.629</v>
      </c>
      <c r="AC26" s="7">
        <v>11.339</v>
      </c>
    </row>
    <row r="27" spans="3:44" x14ac:dyDescent="0.2">
      <c r="Z27" s="7">
        <v>4.8579999999999997</v>
      </c>
      <c r="AC27" s="7">
        <v>8.43</v>
      </c>
    </row>
    <row r="28" spans="3:44" x14ac:dyDescent="0.2">
      <c r="Z28" s="7">
        <v>13.129</v>
      </c>
      <c r="AC28" s="7">
        <v>5.5149999999999997</v>
      </c>
    </row>
    <row r="29" spans="3:44" x14ac:dyDescent="0.2">
      <c r="Z29" s="7">
        <v>6.181</v>
      </c>
      <c r="AC29" s="7">
        <v>13.282999999999999</v>
      </c>
    </row>
    <row r="30" spans="3:44" x14ac:dyDescent="0.2">
      <c r="Z30" s="7">
        <v>7.444</v>
      </c>
      <c r="AC30" s="7">
        <v>12.823</v>
      </c>
    </row>
    <row r="31" spans="3:44" x14ac:dyDescent="0.2">
      <c r="Z31" s="7">
        <v>2.75</v>
      </c>
      <c r="AC31" s="7">
        <v>13.317</v>
      </c>
    </row>
    <row r="32" spans="3:44" x14ac:dyDescent="0.2">
      <c r="Z32" s="7">
        <v>3.972</v>
      </c>
      <c r="AC32" s="7">
        <v>12.24</v>
      </c>
    </row>
    <row r="33" spans="26:29" x14ac:dyDescent="0.2">
      <c r="Z33" s="7">
        <v>2.5529999999999999</v>
      </c>
      <c r="AC33" s="7">
        <v>11.856999999999999</v>
      </c>
    </row>
    <row r="34" spans="26:29" x14ac:dyDescent="0.2">
      <c r="Z34" s="7">
        <v>1.9450000000000001</v>
      </c>
      <c r="AC34" s="7">
        <v>5.17</v>
      </c>
    </row>
    <row r="35" spans="26:29" x14ac:dyDescent="0.2">
      <c r="Z35" s="7">
        <v>4.5250000000000004</v>
      </c>
      <c r="AC35" s="7">
        <v>2.6040000000000001</v>
      </c>
    </row>
    <row r="36" spans="26:29" x14ac:dyDescent="0.2">
      <c r="Z36" s="7">
        <v>8.0180000000000007</v>
      </c>
      <c r="AC36" s="7">
        <v>10.983000000000001</v>
      </c>
    </row>
    <row r="37" spans="26:29" x14ac:dyDescent="0.2">
      <c r="Z37" s="7">
        <v>6.3170000000000002</v>
      </c>
      <c r="AC37" s="7">
        <v>2.1669999999999998</v>
      </c>
    </row>
    <row r="38" spans="26:29" x14ac:dyDescent="0.2">
      <c r="Z38" s="7">
        <v>6.4290000000000003</v>
      </c>
    </row>
    <row r="39" spans="26:29" x14ac:dyDescent="0.2">
      <c r="Z39" s="7">
        <v>9.1379999999999999</v>
      </c>
    </row>
    <row r="40" spans="26:29" x14ac:dyDescent="0.2">
      <c r="Z40" s="7">
        <v>6.149</v>
      </c>
    </row>
    <row r="41" spans="26:29" x14ac:dyDescent="0.2">
      <c r="Z41" s="7">
        <v>2.8889999999999998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48527-4F64-6641-8227-237A939C1FAB}">
  <dimension ref="A1:D47"/>
  <sheetViews>
    <sheetView workbookViewId="0">
      <selection activeCell="J23" sqref="J23"/>
    </sheetView>
  </sheetViews>
  <sheetFormatPr baseColWidth="10" defaultColWidth="8.83203125" defaultRowHeight="15" x14ac:dyDescent="0.2"/>
  <cols>
    <col min="1" max="1" width="23.33203125" style="7" bestFit="1" customWidth="1"/>
    <col min="2" max="2" width="8.83203125" style="7"/>
    <col min="3" max="3" width="20.6640625" style="7" customWidth="1"/>
    <col min="4" max="6" width="8.83203125" style="7"/>
    <col min="7" max="7" width="8.6640625" style="7" customWidth="1"/>
    <col min="8" max="16384" width="8.83203125" style="7"/>
  </cols>
  <sheetData>
    <row r="1" spans="1:4" x14ac:dyDescent="0.2">
      <c r="A1" s="32" t="s">
        <v>360</v>
      </c>
    </row>
    <row r="2" spans="1:4" x14ac:dyDescent="0.2">
      <c r="A2" s="7" t="s">
        <v>339</v>
      </c>
    </row>
    <row r="3" spans="1:4" x14ac:dyDescent="0.2">
      <c r="C3" s="7" t="s">
        <v>361</v>
      </c>
    </row>
    <row r="4" spans="1:4" x14ac:dyDescent="0.2">
      <c r="C4" s="32" t="s">
        <v>358</v>
      </c>
    </row>
    <row r="5" spans="1:4" x14ac:dyDescent="0.2">
      <c r="C5" s="7" t="s">
        <v>341</v>
      </c>
      <c r="D5" s="7">
        <v>22</v>
      </c>
    </row>
    <row r="6" spans="1:4" x14ac:dyDescent="0.2">
      <c r="C6" s="7" t="s">
        <v>355</v>
      </c>
      <c r="D6" s="7">
        <v>8</v>
      </c>
    </row>
    <row r="7" spans="1:4" x14ac:dyDescent="0.2">
      <c r="C7" s="7" t="s">
        <v>343</v>
      </c>
      <c r="D7" s="7">
        <v>9</v>
      </c>
    </row>
    <row r="8" spans="1:4" x14ac:dyDescent="0.2">
      <c r="C8" s="7" t="s">
        <v>356</v>
      </c>
      <c r="D8" s="7">
        <v>16</v>
      </c>
    </row>
    <row r="9" spans="1:4" x14ac:dyDescent="0.2">
      <c r="C9" s="7" t="s">
        <v>357</v>
      </c>
      <c r="D9" s="7">
        <v>10</v>
      </c>
    </row>
    <row r="10" spans="1:4" x14ac:dyDescent="0.2">
      <c r="C10" s="7" t="s">
        <v>347</v>
      </c>
      <c r="D10" s="7">
        <v>12</v>
      </c>
    </row>
    <row r="11" spans="1:4" x14ac:dyDescent="0.2">
      <c r="C11" s="7" t="s">
        <v>348</v>
      </c>
      <c r="D11" s="7">
        <v>4</v>
      </c>
    </row>
    <row r="12" spans="1:4" x14ac:dyDescent="0.2">
      <c r="C12" s="7" t="s">
        <v>349</v>
      </c>
      <c r="D12" s="7">
        <v>7</v>
      </c>
    </row>
    <row r="13" spans="1:4" x14ac:dyDescent="0.2">
      <c r="C13" s="7" t="s">
        <v>350</v>
      </c>
      <c r="D13" s="7">
        <v>14</v>
      </c>
    </row>
    <row r="14" spans="1:4" x14ac:dyDescent="0.2">
      <c r="C14" s="7" t="s">
        <v>351</v>
      </c>
      <c r="D14" s="7">
        <v>4</v>
      </c>
    </row>
    <row r="15" spans="1:4" x14ac:dyDescent="0.2">
      <c r="C15" s="7" t="s">
        <v>352</v>
      </c>
      <c r="D15" s="7">
        <v>12</v>
      </c>
    </row>
    <row r="17" spans="3:4" x14ac:dyDescent="0.2">
      <c r="C17" s="32" t="s">
        <v>359</v>
      </c>
    </row>
    <row r="18" spans="3:4" x14ac:dyDescent="0.2">
      <c r="C18" s="7" t="s">
        <v>341</v>
      </c>
      <c r="D18" s="7">
        <v>14</v>
      </c>
    </row>
    <row r="19" spans="3:4" x14ac:dyDescent="0.2">
      <c r="C19" s="7" t="s">
        <v>355</v>
      </c>
      <c r="D19" s="7">
        <v>11</v>
      </c>
    </row>
    <row r="20" spans="3:4" x14ac:dyDescent="0.2">
      <c r="C20" s="7" t="s">
        <v>343</v>
      </c>
      <c r="D20" s="7">
        <v>15</v>
      </c>
    </row>
    <row r="22" spans="3:4" x14ac:dyDescent="0.2">
      <c r="C22" s="32" t="s">
        <v>345</v>
      </c>
    </row>
    <row r="23" spans="3:4" x14ac:dyDescent="0.2">
      <c r="C23" s="7" t="s">
        <v>341</v>
      </c>
      <c r="D23" s="7">
        <v>7</v>
      </c>
    </row>
    <row r="24" spans="3:4" x14ac:dyDescent="0.2">
      <c r="C24" s="7" t="s">
        <v>355</v>
      </c>
      <c r="D24" s="7">
        <v>19</v>
      </c>
    </row>
    <row r="25" spans="3:4" x14ac:dyDescent="0.2">
      <c r="C25" s="7" t="s">
        <v>343</v>
      </c>
      <c r="D25" s="7">
        <v>21</v>
      </c>
    </row>
    <row r="26" spans="3:4" x14ac:dyDescent="0.2">
      <c r="C26" s="7" t="s">
        <v>356</v>
      </c>
      <c r="D26" s="7">
        <v>34</v>
      </c>
    </row>
    <row r="27" spans="3:4" x14ac:dyDescent="0.2">
      <c r="C27" s="7" t="s">
        <v>357</v>
      </c>
      <c r="D27" s="7">
        <v>13</v>
      </c>
    </row>
    <row r="28" spans="3:4" x14ac:dyDescent="0.2">
      <c r="C28" s="7" t="s">
        <v>347</v>
      </c>
      <c r="D28" s="7">
        <v>7</v>
      </c>
    </row>
    <row r="29" spans="3:4" x14ac:dyDescent="0.2">
      <c r="C29" s="7" t="s">
        <v>348</v>
      </c>
      <c r="D29" s="7">
        <v>17</v>
      </c>
    </row>
    <row r="30" spans="3:4" x14ac:dyDescent="0.2">
      <c r="C30" s="7" t="s">
        <v>349</v>
      </c>
      <c r="D30" s="7">
        <v>10</v>
      </c>
    </row>
    <row r="33" spans="3:4" x14ac:dyDescent="0.2">
      <c r="C33" s="32" t="s">
        <v>354</v>
      </c>
    </row>
    <row r="34" spans="3:4" x14ac:dyDescent="0.2">
      <c r="C34" s="7" t="s">
        <v>341</v>
      </c>
      <c r="D34" s="7">
        <v>1</v>
      </c>
    </row>
    <row r="35" spans="3:4" x14ac:dyDescent="0.2">
      <c r="C35" s="7" t="s">
        <v>355</v>
      </c>
      <c r="D35" s="7">
        <v>0</v>
      </c>
    </row>
    <row r="36" spans="3:4" x14ac:dyDescent="0.2">
      <c r="C36" s="7" t="s">
        <v>343</v>
      </c>
      <c r="D36" s="7">
        <v>0</v>
      </c>
    </row>
    <row r="37" spans="3:4" x14ac:dyDescent="0.2">
      <c r="C37" s="7" t="s">
        <v>356</v>
      </c>
      <c r="D37" s="7">
        <v>4</v>
      </c>
    </row>
    <row r="38" spans="3:4" x14ac:dyDescent="0.2">
      <c r="C38" s="7" t="s">
        <v>357</v>
      </c>
      <c r="D38" s="7">
        <v>7</v>
      </c>
    </row>
    <row r="39" spans="3:4" x14ac:dyDescent="0.2">
      <c r="C39" s="7" t="s">
        <v>347</v>
      </c>
      <c r="D39" s="7">
        <v>12</v>
      </c>
    </row>
    <row r="40" spans="3:4" x14ac:dyDescent="0.2">
      <c r="C40" s="7" t="s">
        <v>348</v>
      </c>
      <c r="D40" s="7">
        <v>7</v>
      </c>
    </row>
    <row r="41" spans="3:4" x14ac:dyDescent="0.2">
      <c r="C41" s="7" t="s">
        <v>349</v>
      </c>
      <c r="D41" s="7">
        <v>11</v>
      </c>
    </row>
    <row r="42" spans="3:4" x14ac:dyDescent="0.2">
      <c r="C42" s="7" t="s">
        <v>350</v>
      </c>
      <c r="D42" s="7">
        <v>1</v>
      </c>
    </row>
    <row r="43" spans="3:4" x14ac:dyDescent="0.2">
      <c r="C43" s="7" t="s">
        <v>351</v>
      </c>
      <c r="D43" s="7">
        <v>0</v>
      </c>
    </row>
    <row r="44" spans="3:4" x14ac:dyDescent="0.2">
      <c r="C44" s="7" t="s">
        <v>352</v>
      </c>
      <c r="D44" s="7">
        <v>11</v>
      </c>
    </row>
    <row r="45" spans="3:4" x14ac:dyDescent="0.2">
      <c r="C45" s="7" t="s">
        <v>353</v>
      </c>
      <c r="D45" s="7">
        <v>0</v>
      </c>
    </row>
    <row r="46" spans="3:4" x14ac:dyDescent="0.2">
      <c r="C46" s="7" t="s">
        <v>362</v>
      </c>
      <c r="D46" s="7">
        <v>0</v>
      </c>
    </row>
    <row r="47" spans="3:4" x14ac:dyDescent="0.2">
      <c r="C47" s="7" t="s">
        <v>363</v>
      </c>
      <c r="D47" s="7">
        <v>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653A-3EF9-2348-85A6-237C1E3D64CB}">
  <dimension ref="A1:AX29"/>
  <sheetViews>
    <sheetView topLeftCell="I1" workbookViewId="0">
      <selection activeCell="AD3" sqref="AD3"/>
    </sheetView>
  </sheetViews>
  <sheetFormatPr baseColWidth="10" defaultColWidth="8.83203125" defaultRowHeight="15" x14ac:dyDescent="0.2"/>
  <cols>
    <col min="1" max="1" width="13.33203125" style="7" bestFit="1" customWidth="1"/>
    <col min="2" max="2" width="11" style="7" bestFit="1" customWidth="1"/>
    <col min="3" max="36" width="8.83203125" style="7"/>
    <col min="37" max="37" width="10.33203125" style="7" bestFit="1" customWidth="1"/>
    <col min="38" max="38" width="10.83203125" style="7" bestFit="1" customWidth="1"/>
    <col min="39" max="46" width="8.83203125" style="7"/>
    <col min="47" max="47" width="10.83203125" style="7" bestFit="1" customWidth="1"/>
    <col min="48" max="48" width="11.5" style="7" bestFit="1" customWidth="1"/>
    <col min="49" max="16384" width="8.83203125" style="7"/>
  </cols>
  <sheetData>
    <row r="1" spans="1:50" x14ac:dyDescent="0.2">
      <c r="A1" s="32" t="s">
        <v>55</v>
      </c>
    </row>
    <row r="2" spans="1:50" x14ac:dyDescent="0.2">
      <c r="A2" s="7" t="s">
        <v>1</v>
      </c>
      <c r="B2" s="7" t="s">
        <v>2</v>
      </c>
      <c r="C2" s="7" t="s">
        <v>33</v>
      </c>
      <c r="E2" s="7" t="s">
        <v>4</v>
      </c>
      <c r="F2" s="7" t="s">
        <v>2</v>
      </c>
      <c r="G2" s="7" t="s">
        <v>33</v>
      </c>
      <c r="I2" s="7" t="s">
        <v>5</v>
      </c>
      <c r="J2" s="7" t="s">
        <v>2</v>
      </c>
      <c r="K2" s="7" t="s">
        <v>33</v>
      </c>
      <c r="M2" s="7" t="s">
        <v>6</v>
      </c>
      <c r="N2" s="7" t="s">
        <v>2</v>
      </c>
      <c r="O2" s="7" t="s">
        <v>33</v>
      </c>
      <c r="Q2" s="7" t="s">
        <v>7</v>
      </c>
      <c r="R2" s="7" t="s">
        <v>2</v>
      </c>
      <c r="S2" s="7" t="s">
        <v>33</v>
      </c>
      <c r="U2" s="7" t="s">
        <v>8</v>
      </c>
      <c r="V2" s="7" t="s">
        <v>2</v>
      </c>
      <c r="W2" s="7" t="s">
        <v>33</v>
      </c>
      <c r="X2" s="7" t="s">
        <v>56</v>
      </c>
      <c r="Y2" s="7" t="s">
        <v>2</v>
      </c>
      <c r="Z2" s="7" t="s">
        <v>2</v>
      </c>
      <c r="AA2" s="7" t="s">
        <v>2</v>
      </c>
      <c r="AB2" s="7" t="s">
        <v>2</v>
      </c>
      <c r="AC2" s="7" t="s">
        <v>2</v>
      </c>
      <c r="AD2" s="7" t="s">
        <v>56</v>
      </c>
      <c r="AE2" s="7" t="s">
        <v>33</v>
      </c>
      <c r="AF2" s="7" t="s">
        <v>33</v>
      </c>
      <c r="AG2" s="7" t="s">
        <v>33</v>
      </c>
      <c r="AH2" s="7" t="s">
        <v>33</v>
      </c>
      <c r="AI2" s="7" t="s">
        <v>33</v>
      </c>
    </row>
    <row r="3" spans="1:50" x14ac:dyDescent="0.2">
      <c r="A3" s="32" t="s">
        <v>20</v>
      </c>
      <c r="B3" s="7" t="s">
        <v>21</v>
      </c>
      <c r="C3" s="7" t="s">
        <v>22</v>
      </c>
      <c r="E3" s="7" t="s">
        <v>23</v>
      </c>
      <c r="F3" s="7" t="s">
        <v>21</v>
      </c>
      <c r="G3" s="7" t="s">
        <v>22</v>
      </c>
      <c r="I3" s="7" t="s">
        <v>23</v>
      </c>
      <c r="J3" s="7" t="s">
        <v>21</v>
      </c>
      <c r="K3" s="7" t="s">
        <v>22</v>
      </c>
      <c r="M3" s="7" t="s">
        <v>23</v>
      </c>
      <c r="N3" s="7" t="s">
        <v>21</v>
      </c>
      <c r="O3" s="7" t="s">
        <v>22</v>
      </c>
      <c r="Q3" s="7" t="s">
        <v>23</v>
      </c>
      <c r="R3" s="7" t="s">
        <v>21</v>
      </c>
      <c r="S3" s="7" t="s">
        <v>22</v>
      </c>
      <c r="U3" s="7" t="s">
        <v>23</v>
      </c>
      <c r="V3" s="7" t="s">
        <v>21</v>
      </c>
      <c r="W3" s="7" t="s">
        <v>22</v>
      </c>
      <c r="Y3" s="7" t="s">
        <v>57</v>
      </c>
      <c r="Z3" s="7" t="s">
        <v>57</v>
      </c>
      <c r="AA3" s="7" t="s">
        <v>57</v>
      </c>
      <c r="AB3" s="7" t="s">
        <v>57</v>
      </c>
      <c r="AC3" s="7" t="s">
        <v>57</v>
      </c>
      <c r="AE3" s="7" t="s">
        <v>35</v>
      </c>
      <c r="AF3" s="7" t="s">
        <v>35</v>
      </c>
      <c r="AG3" s="7" t="s">
        <v>35</v>
      </c>
      <c r="AH3" s="7" t="s">
        <v>35</v>
      </c>
      <c r="AI3" s="7" t="s">
        <v>35</v>
      </c>
      <c r="AJ3" s="7" t="s">
        <v>23</v>
      </c>
      <c r="AK3" s="7" t="s">
        <v>58</v>
      </c>
      <c r="AL3" s="7" t="s">
        <v>39</v>
      </c>
      <c r="AN3" s="7" t="s">
        <v>26</v>
      </c>
      <c r="AO3" s="7" t="s">
        <v>52</v>
      </c>
      <c r="AP3" s="7" t="s">
        <v>26</v>
      </c>
      <c r="AQ3" s="7" t="s">
        <v>53</v>
      </c>
      <c r="AT3" s="7" t="s">
        <v>23</v>
      </c>
      <c r="AU3" s="7" t="s">
        <v>59</v>
      </c>
      <c r="AV3" s="7" t="s">
        <v>60</v>
      </c>
      <c r="AW3" s="7" t="s">
        <v>52</v>
      </c>
      <c r="AX3" s="7" t="s">
        <v>53</v>
      </c>
    </row>
    <row r="4" spans="1:50" x14ac:dyDescent="0.2">
      <c r="A4" s="7">
        <v>0</v>
      </c>
      <c r="B4" s="7">
        <v>6</v>
      </c>
      <c r="C4" s="7">
        <v>8</v>
      </c>
      <c r="E4" s="7">
        <v>0</v>
      </c>
      <c r="F4" s="7">
        <v>4</v>
      </c>
      <c r="G4" s="7">
        <v>29</v>
      </c>
      <c r="I4" s="7">
        <v>0</v>
      </c>
      <c r="J4" s="7">
        <v>8</v>
      </c>
      <c r="K4" s="7">
        <v>12</v>
      </c>
      <c r="M4" s="7">
        <v>0</v>
      </c>
      <c r="N4" s="7">
        <v>4</v>
      </c>
      <c r="O4" s="7">
        <v>8</v>
      </c>
      <c r="Q4" s="7">
        <v>0</v>
      </c>
      <c r="R4" s="7">
        <v>4</v>
      </c>
      <c r="S4" s="7">
        <v>10</v>
      </c>
      <c r="U4" s="7">
        <v>0</v>
      </c>
      <c r="V4" s="7">
        <v>2</v>
      </c>
      <c r="W4" s="7">
        <v>4</v>
      </c>
      <c r="Y4" s="7">
        <v>6.0769000000000002</v>
      </c>
      <c r="Z4" s="7">
        <v>8.9097000000000008</v>
      </c>
      <c r="AA4" s="7">
        <v>10.06</v>
      </c>
      <c r="AB4" s="7">
        <v>59.719000000000001</v>
      </c>
      <c r="AC4" s="7">
        <v>6.6</v>
      </c>
      <c r="AE4" s="7">
        <v>31.19</v>
      </c>
      <c r="AF4" s="7">
        <v>4.9290000000000003</v>
      </c>
      <c r="AG4" s="7">
        <v>48.61</v>
      </c>
      <c r="AH4" s="7">
        <v>20.593</v>
      </c>
      <c r="AI4" s="7">
        <v>23.56</v>
      </c>
      <c r="AJ4" s="7">
        <v>0</v>
      </c>
      <c r="AK4" s="7">
        <f>AVERAGE(B4,F4,J4,N4,R4,V4,Y4,Z4,AA4,AB4,AC4)</f>
        <v>10.851418181818183</v>
      </c>
      <c r="AL4" s="7">
        <f t="shared" ref="AL4:AL27" si="0">AVERAGE(C4,G4,K4,O4,S4,W4,AE4,AF4,AG4,AH4,AI4)</f>
        <v>18.171090909090907</v>
      </c>
      <c r="AN4" s="7">
        <f>_xlfn.STDEV.P(B4,F4,J4,N4,R4,V4,Y4,Z4,AA4,AB4,AC4)</f>
        <v>15.620929976321001</v>
      </c>
      <c r="AO4" s="7">
        <f>AN4/SQRT(11)</f>
        <v>4.7098876007156383</v>
      </c>
      <c r="AP4" s="7">
        <f t="shared" ref="AP4:AP29" si="1">_xlfn.STDEV.P(C4,G4,K4,O4,S4,W4,AE4,AF4,AG4,AH4,AI4)</f>
        <v>13.266891452405771</v>
      </c>
      <c r="AQ4" s="7">
        <f>AP4/SQRT(11)</f>
        <v>4.0001182801821029</v>
      </c>
      <c r="AT4" s="7">
        <v>0</v>
      </c>
      <c r="AU4" s="7">
        <f t="shared" ref="AU4:AU29" si="2">AK4/256*100</f>
        <v>4.2388352272727277</v>
      </c>
      <c r="AV4" s="7">
        <f t="shared" ref="AV4:AV29" si="3">AL4/256*100</f>
        <v>7.098082386363636</v>
      </c>
      <c r="AW4" s="7">
        <f t="shared" ref="AW4:AW29" si="4">AO4/256*100</f>
        <v>1.8397998440295462</v>
      </c>
      <c r="AX4" s="7">
        <f t="shared" ref="AX4:AX29" si="5">AQ4/256*100</f>
        <v>1.5625462031961339</v>
      </c>
    </row>
    <row r="5" spans="1:50" x14ac:dyDescent="0.2">
      <c r="A5" s="7">
        <v>0.18038000000000001</v>
      </c>
      <c r="B5" s="7">
        <v>7.4734999999999996</v>
      </c>
      <c r="C5" s="7">
        <v>9.6684000000000001</v>
      </c>
      <c r="E5" s="7">
        <v>0.18038000000000001</v>
      </c>
      <c r="F5" s="7">
        <v>11.317299999999999</v>
      </c>
      <c r="G5" s="7">
        <v>12.1496</v>
      </c>
      <c r="I5" s="7">
        <v>0.18038000000000001</v>
      </c>
      <c r="J5" s="7">
        <v>15.703200000000001</v>
      </c>
      <c r="K5" s="7">
        <v>17.878799999999998</v>
      </c>
      <c r="M5" s="7">
        <v>0.18038000000000001</v>
      </c>
      <c r="N5" s="7">
        <v>6.3299000000000003</v>
      </c>
      <c r="O5" s="7">
        <v>11.3292</v>
      </c>
      <c r="Q5" s="7">
        <v>0.18038000000000001</v>
      </c>
      <c r="R5" s="7">
        <v>5.8297999999999996</v>
      </c>
      <c r="S5" s="7">
        <v>13.470800000000001</v>
      </c>
      <c r="U5" s="7">
        <v>0.18038000000000001</v>
      </c>
      <c r="V5" s="7">
        <v>9.9442000000000004</v>
      </c>
      <c r="W5" s="7">
        <v>9.0242000000000004</v>
      </c>
      <c r="Y5" s="7">
        <v>15.829800000000001</v>
      </c>
      <c r="Z5" s="7">
        <v>42.347000000000001</v>
      </c>
      <c r="AA5" s="7">
        <v>16.38</v>
      </c>
      <c r="AB5" s="7">
        <v>125.512</v>
      </c>
      <c r="AE5" s="7">
        <v>55.566000000000003</v>
      </c>
      <c r="AF5" s="7">
        <v>6.6981999999999999</v>
      </c>
      <c r="AG5" s="7">
        <v>109.8</v>
      </c>
      <c r="AH5" s="7">
        <v>31.215</v>
      </c>
      <c r="AJ5" s="7">
        <v>0.18038000000000001</v>
      </c>
      <c r="AK5" s="7">
        <f>AVERAGE(B5,F5,J5,N5,R5,V5,Y5,Z5,AA5,AB5)</f>
        <v>25.66667</v>
      </c>
      <c r="AL5" s="7">
        <f t="shared" si="0"/>
        <v>27.680019999999995</v>
      </c>
      <c r="AM5" s="7">
        <v>10</v>
      </c>
      <c r="AN5" s="7">
        <f>_xlfn.STDEV.P(B5,F5,J5,N5,R5,V5,Y5,Z5,AA5,AB5)</f>
        <v>34.757883018994413</v>
      </c>
      <c r="AO5" s="7">
        <f>AN5/SQRT(10)</f>
        <v>10.991407698571189</v>
      </c>
      <c r="AP5" s="7">
        <f t="shared" si="1"/>
        <v>30.745762360553044</v>
      </c>
      <c r="AQ5" s="7">
        <f>AP5/SQRT(10)</f>
        <v>9.7226637457622704</v>
      </c>
      <c r="AR5" s="7">
        <v>10</v>
      </c>
      <c r="AT5" s="7">
        <v>0.18038000000000001</v>
      </c>
      <c r="AU5" s="7">
        <f t="shared" si="2"/>
        <v>10.02604296875</v>
      </c>
      <c r="AV5" s="7">
        <f t="shared" si="3"/>
        <v>10.812507812499998</v>
      </c>
      <c r="AW5" s="7">
        <f t="shared" si="4"/>
        <v>4.2935186322543704</v>
      </c>
      <c r="AX5" s="7">
        <f t="shared" si="5"/>
        <v>3.7979155256883868</v>
      </c>
    </row>
    <row r="6" spans="1:50" x14ac:dyDescent="0.2">
      <c r="A6" s="7">
        <v>0.36075000000000002</v>
      </c>
      <c r="B6" s="7">
        <v>5.9401999999999999</v>
      </c>
      <c r="C6" s="7">
        <v>7.2564000000000002</v>
      </c>
      <c r="E6" s="7">
        <v>0.36075000000000002</v>
      </c>
      <c r="F6" s="7">
        <v>10.2159</v>
      </c>
      <c r="G6" s="7">
        <v>23.052199999999999</v>
      </c>
      <c r="I6" s="7">
        <v>0.36075000000000002</v>
      </c>
      <c r="J6" s="7">
        <v>17.368300000000001</v>
      </c>
      <c r="K6" s="7">
        <v>15.094900000000001</v>
      </c>
      <c r="M6" s="7">
        <v>0.36075000000000002</v>
      </c>
      <c r="N6" s="7">
        <v>4.8276000000000003</v>
      </c>
      <c r="O6" s="7">
        <v>29.4543</v>
      </c>
      <c r="Q6" s="7">
        <v>0.36075000000000002</v>
      </c>
      <c r="R6" s="7">
        <v>12.1388</v>
      </c>
      <c r="S6" s="7">
        <v>26.880500000000001</v>
      </c>
      <c r="U6" s="7">
        <v>0.36075000000000002</v>
      </c>
      <c r="V6" s="7">
        <v>20.7285</v>
      </c>
      <c r="W6" s="7">
        <v>10.8916</v>
      </c>
      <c r="Y6" s="7">
        <v>17.727499999999999</v>
      </c>
      <c r="Z6" s="7">
        <v>59.752299999999998</v>
      </c>
      <c r="AA6" s="7">
        <v>53.98</v>
      </c>
      <c r="AB6" s="7">
        <v>113.715</v>
      </c>
      <c r="AC6" s="7">
        <v>44.72</v>
      </c>
      <c r="AE6" s="7">
        <v>72.275999999999996</v>
      </c>
      <c r="AF6" s="7">
        <v>16.990100000000002</v>
      </c>
      <c r="AG6" s="7">
        <v>188.61</v>
      </c>
      <c r="AH6" s="7">
        <v>41.052999999999997</v>
      </c>
      <c r="AI6" s="7">
        <v>73.760000000000005</v>
      </c>
      <c r="AJ6" s="7">
        <v>0.36075000000000002</v>
      </c>
      <c r="AK6" s="7">
        <f t="shared" ref="AK6:AK29" si="6">AVERAGE(B6,F6,J6,N6,R6,V6,Y6,Z6,AA6,AB6,AC6)</f>
        <v>32.828554545454544</v>
      </c>
      <c r="AL6" s="7">
        <f t="shared" si="0"/>
        <v>45.938090909090903</v>
      </c>
      <c r="AN6" s="7">
        <f t="shared" ref="AN6:AN29" si="7">_xlfn.STDEV.P(B6,F6,J6,N6,R6,V6,Y6,Z6,AA6,AB6,AC6)</f>
        <v>31.50209667011687</v>
      </c>
      <c r="AO6" s="7">
        <f>AN6/SQRT(11)</f>
        <v>9.4982395240256281</v>
      </c>
      <c r="AP6" s="7">
        <f t="shared" si="1"/>
        <v>50.017607185351252</v>
      </c>
      <c r="AQ6" s="7">
        <f>AP6/SQRT(11)</f>
        <v>15.080875995017667</v>
      </c>
      <c r="AT6" s="7">
        <v>0.36075000000000002</v>
      </c>
      <c r="AU6" s="7">
        <f t="shared" si="2"/>
        <v>12.823654119318181</v>
      </c>
      <c r="AV6" s="7">
        <f t="shared" si="3"/>
        <v>17.944566761363635</v>
      </c>
      <c r="AW6" s="7">
        <f t="shared" si="4"/>
        <v>3.7102498140725109</v>
      </c>
      <c r="AX6" s="7">
        <f t="shared" si="5"/>
        <v>5.8909671855537766</v>
      </c>
    </row>
    <row r="7" spans="1:50" x14ac:dyDescent="0.2">
      <c r="A7" s="7">
        <v>0.54113</v>
      </c>
      <c r="B7" s="7">
        <v>5.3281999999999998</v>
      </c>
      <c r="C7" s="7">
        <v>8.3154000000000003</v>
      </c>
      <c r="E7" s="7">
        <v>0.54113</v>
      </c>
      <c r="F7" s="7">
        <v>35.194000000000003</v>
      </c>
      <c r="G7" s="7">
        <v>49.825200000000002</v>
      </c>
      <c r="I7" s="7">
        <v>0.54113</v>
      </c>
      <c r="J7" s="7">
        <v>38.2971</v>
      </c>
      <c r="K7" s="7">
        <v>17.605599999999999</v>
      </c>
      <c r="M7" s="7">
        <v>0.54113</v>
      </c>
      <c r="N7" s="7">
        <v>7.9204999999999997</v>
      </c>
      <c r="O7" s="7">
        <v>26.637599999999999</v>
      </c>
      <c r="Q7" s="7">
        <v>0.54113</v>
      </c>
      <c r="R7" s="7">
        <v>12.282500000000001</v>
      </c>
      <c r="S7" s="7">
        <v>42.641100000000002</v>
      </c>
      <c r="U7" s="7">
        <v>0.54113</v>
      </c>
      <c r="V7" s="7">
        <v>44.740699999999997</v>
      </c>
      <c r="W7" s="7">
        <v>10.2758</v>
      </c>
      <c r="Y7" s="7">
        <v>6.1997</v>
      </c>
      <c r="Z7" s="7">
        <v>38.892400000000002</v>
      </c>
      <c r="AA7" s="7">
        <v>51.68</v>
      </c>
      <c r="AB7" s="7">
        <v>117.69499999999999</v>
      </c>
      <c r="AE7" s="7">
        <v>144.791</v>
      </c>
      <c r="AF7" s="7">
        <v>57.184699999999999</v>
      </c>
      <c r="AG7" s="7">
        <v>149.69</v>
      </c>
      <c r="AH7" s="7">
        <v>90.225999999999999</v>
      </c>
      <c r="AJ7" s="7">
        <v>0.54113</v>
      </c>
      <c r="AK7" s="7">
        <f t="shared" si="6"/>
        <v>35.823009999999996</v>
      </c>
      <c r="AL7" s="7">
        <f t="shared" si="0"/>
        <v>59.719239999999999</v>
      </c>
      <c r="AM7" s="7">
        <v>10</v>
      </c>
      <c r="AN7" s="7">
        <f t="shared" si="7"/>
        <v>31.921951085246963</v>
      </c>
      <c r="AO7" s="7">
        <f>AN7/SQRT(10)</f>
        <v>10.094607278586421</v>
      </c>
      <c r="AP7" s="7">
        <f t="shared" si="1"/>
        <v>49.61204017321198</v>
      </c>
      <c r="AQ7" s="7">
        <f>AP7/SQRT(10)</f>
        <v>15.68870463151244</v>
      </c>
      <c r="AR7" s="7">
        <v>10</v>
      </c>
      <c r="AT7" s="7">
        <v>0.54113</v>
      </c>
      <c r="AU7" s="7">
        <f t="shared" si="2"/>
        <v>13.993363281249998</v>
      </c>
      <c r="AV7" s="7">
        <f t="shared" si="3"/>
        <v>23.327828125</v>
      </c>
      <c r="AW7" s="7">
        <f t="shared" si="4"/>
        <v>3.9432059681978209</v>
      </c>
      <c r="AX7" s="7">
        <f t="shared" si="5"/>
        <v>6.1284002466845466</v>
      </c>
    </row>
    <row r="8" spans="1:50" x14ac:dyDescent="0.2">
      <c r="A8" s="7">
        <v>0.72150000000000003</v>
      </c>
      <c r="B8" s="7">
        <v>5.1247999999999996</v>
      </c>
      <c r="C8" s="7">
        <v>19.715800000000002</v>
      </c>
      <c r="E8" s="7">
        <v>0.72150000000000003</v>
      </c>
      <c r="F8" s="7">
        <v>36.566899999999997</v>
      </c>
      <c r="G8" s="7">
        <v>51.7226</v>
      </c>
      <c r="I8" s="7">
        <v>0.72150000000000003</v>
      </c>
      <c r="J8" s="7">
        <v>73.823499999999996</v>
      </c>
      <c r="K8" s="7">
        <v>42.389499999999998</v>
      </c>
      <c r="M8" s="7">
        <v>0.72150000000000003</v>
      </c>
      <c r="N8" s="7">
        <v>17.8035</v>
      </c>
      <c r="O8" s="7">
        <v>28.689499999999999</v>
      </c>
      <c r="Q8" s="7">
        <v>0.72150000000000003</v>
      </c>
      <c r="R8" s="7">
        <v>19.764399999999998</v>
      </c>
      <c r="S8" s="7">
        <v>48.773299999999999</v>
      </c>
      <c r="U8" s="7">
        <v>0.72150000000000003</v>
      </c>
      <c r="V8" s="7">
        <v>50.832000000000001</v>
      </c>
      <c r="W8" s="7">
        <v>14.0146</v>
      </c>
      <c r="Y8" s="7">
        <v>8.2584</v>
      </c>
      <c r="Z8" s="7">
        <v>12.081300000000001</v>
      </c>
      <c r="AA8" s="7">
        <v>19.940000000000001</v>
      </c>
      <c r="AB8" s="7">
        <v>82.271000000000001</v>
      </c>
      <c r="AC8" s="7">
        <v>52.6</v>
      </c>
      <c r="AE8" s="7">
        <v>117.693</v>
      </c>
      <c r="AF8" s="7">
        <v>71.475999999999999</v>
      </c>
      <c r="AG8" s="7">
        <v>118.47</v>
      </c>
      <c r="AH8" s="7">
        <v>133.14500000000001</v>
      </c>
      <c r="AI8" s="7">
        <v>71.56</v>
      </c>
      <c r="AJ8" s="7">
        <v>0.72150000000000003</v>
      </c>
      <c r="AK8" s="7">
        <f t="shared" si="6"/>
        <v>34.460527272727269</v>
      </c>
      <c r="AL8" s="7">
        <f t="shared" si="0"/>
        <v>65.240845454545465</v>
      </c>
      <c r="AN8" s="7">
        <f t="shared" si="7"/>
        <v>25.564591863644353</v>
      </c>
      <c r="AO8" s="7">
        <f>AN8/SQRT(11)</f>
        <v>7.708014466389165</v>
      </c>
      <c r="AP8" s="7">
        <f t="shared" si="1"/>
        <v>39.638273888075837</v>
      </c>
      <c r="AQ8" s="7">
        <f>AP8/SQRT(11)</f>
        <v>11.951389256735403</v>
      </c>
      <c r="AT8" s="7">
        <v>0.72150000000000003</v>
      </c>
      <c r="AU8" s="7">
        <f t="shared" si="2"/>
        <v>13.461143465909089</v>
      </c>
      <c r="AV8" s="7">
        <f t="shared" si="3"/>
        <v>25.484705255681821</v>
      </c>
      <c r="AW8" s="7">
        <f t="shared" si="4"/>
        <v>3.0109431509332674</v>
      </c>
      <c r="AX8" s="7">
        <f t="shared" si="5"/>
        <v>4.6685114284122671</v>
      </c>
    </row>
    <row r="9" spans="1:50" x14ac:dyDescent="0.2">
      <c r="A9" s="7">
        <v>0.90188000000000001</v>
      </c>
      <c r="B9" s="7">
        <v>2.9060000000000001</v>
      </c>
      <c r="C9" s="7">
        <v>25.654299999999999</v>
      </c>
      <c r="E9" s="7">
        <v>0.90188000000000001</v>
      </c>
      <c r="F9" s="7">
        <v>21.6281</v>
      </c>
      <c r="G9" s="7">
        <v>43.375599999999999</v>
      </c>
      <c r="I9" s="7">
        <v>0.90188000000000001</v>
      </c>
      <c r="J9" s="7">
        <v>44.1556</v>
      </c>
      <c r="K9" s="7">
        <v>58.227499999999999</v>
      </c>
      <c r="M9" s="7">
        <v>0.90188000000000001</v>
      </c>
      <c r="N9" s="7">
        <v>21.9068</v>
      </c>
      <c r="O9" s="7">
        <v>31.1708</v>
      </c>
      <c r="Q9" s="7">
        <v>0.90188000000000001</v>
      </c>
      <c r="R9" s="7">
        <v>18.129200000000001</v>
      </c>
      <c r="S9" s="7">
        <v>50.034799999999997</v>
      </c>
      <c r="U9" s="7">
        <v>0.90188000000000001</v>
      </c>
      <c r="V9" s="7">
        <v>48.193300000000001</v>
      </c>
      <c r="W9" s="7">
        <v>32.132899999999999</v>
      </c>
      <c r="Y9" s="7">
        <v>9.8427000000000007</v>
      </c>
      <c r="Z9" s="7">
        <v>6.0362999999999998</v>
      </c>
      <c r="AA9" s="7">
        <v>14.02</v>
      </c>
      <c r="AB9" s="7">
        <v>23.376999999999999</v>
      </c>
      <c r="AE9" s="7">
        <v>71.41</v>
      </c>
      <c r="AF9" s="7">
        <v>59.771500000000003</v>
      </c>
      <c r="AG9" s="7">
        <v>65.8</v>
      </c>
      <c r="AH9" s="7">
        <v>117.452</v>
      </c>
      <c r="AJ9" s="7">
        <v>0.90188000000000001</v>
      </c>
      <c r="AK9" s="7">
        <f t="shared" si="6"/>
        <v>21.019500000000004</v>
      </c>
      <c r="AL9" s="7">
        <f t="shared" si="0"/>
        <v>55.502940000000002</v>
      </c>
      <c r="AM9" s="7">
        <v>10</v>
      </c>
      <c r="AN9" s="7">
        <f t="shared" si="7"/>
        <v>14.196030741795393</v>
      </c>
      <c r="AO9" s="7">
        <f>AN9/SQRT(10)</f>
        <v>4.4891790877843114</v>
      </c>
      <c r="AP9" s="7">
        <f t="shared" si="1"/>
        <v>25.354526057499061</v>
      </c>
      <c r="AQ9" s="7">
        <f>AP9/SQRT(10)</f>
        <v>8.0178051335786336</v>
      </c>
      <c r="AR9" s="7">
        <v>10</v>
      </c>
      <c r="AT9" s="7">
        <v>0.90188000000000001</v>
      </c>
      <c r="AU9" s="7">
        <f t="shared" si="2"/>
        <v>8.2107421875000011</v>
      </c>
      <c r="AV9" s="7">
        <f t="shared" si="3"/>
        <v>21.680835937499999</v>
      </c>
      <c r="AW9" s="7">
        <f t="shared" si="4"/>
        <v>1.7535855811657466</v>
      </c>
      <c r="AX9" s="7">
        <f t="shared" si="5"/>
        <v>3.1319551303041537</v>
      </c>
    </row>
    <row r="10" spans="1:50" x14ac:dyDescent="0.2">
      <c r="A10" s="7">
        <v>1.0822499999999999</v>
      </c>
      <c r="B10" s="7">
        <v>2.0051000000000001</v>
      </c>
      <c r="C10" s="7">
        <v>20.758500000000002</v>
      </c>
      <c r="E10" s="7">
        <v>1.0822499999999999</v>
      </c>
      <c r="F10" s="7">
        <v>11.4796</v>
      </c>
      <c r="G10" s="7">
        <v>35.249000000000002</v>
      </c>
      <c r="I10" s="7">
        <v>1.0822499999999999</v>
      </c>
      <c r="J10" s="7">
        <v>18.409099999999999</v>
      </c>
      <c r="K10" s="7">
        <v>40.091000000000001</v>
      </c>
      <c r="M10" s="7">
        <v>1.0822499999999999</v>
      </c>
      <c r="N10" s="7">
        <v>15.8103</v>
      </c>
      <c r="O10" s="7">
        <v>50.697600000000001</v>
      </c>
      <c r="Q10" s="7">
        <v>1.0822499999999999</v>
      </c>
      <c r="R10" s="7">
        <v>12.457700000000001</v>
      </c>
      <c r="S10" s="7">
        <v>54.219099999999997</v>
      </c>
      <c r="U10" s="7">
        <v>1.0822499999999999</v>
      </c>
      <c r="V10" s="7">
        <v>22.109000000000002</v>
      </c>
      <c r="W10" s="7">
        <v>36.470500000000001</v>
      </c>
      <c r="Y10" s="7">
        <v>9.2492999999999999</v>
      </c>
      <c r="Z10" s="7">
        <v>4.3463000000000003</v>
      </c>
      <c r="AA10" s="7">
        <v>16.07</v>
      </c>
      <c r="AB10" s="7">
        <v>20.091999999999999</v>
      </c>
      <c r="AC10" s="7">
        <v>8.84</v>
      </c>
      <c r="AE10" s="7">
        <v>95.402000000000001</v>
      </c>
      <c r="AF10" s="7">
        <v>39.351599999999998</v>
      </c>
      <c r="AG10" s="7">
        <v>46.14</v>
      </c>
      <c r="AH10" s="7">
        <v>82.296999999999997</v>
      </c>
      <c r="AI10" s="7">
        <v>51.68</v>
      </c>
      <c r="AJ10" s="7">
        <v>1.0822499999999999</v>
      </c>
      <c r="AK10" s="7">
        <f t="shared" si="6"/>
        <v>12.806218181818185</v>
      </c>
      <c r="AL10" s="7">
        <f t="shared" si="0"/>
        <v>50.214209090909087</v>
      </c>
      <c r="AN10" s="7">
        <f t="shared" si="7"/>
        <v>6.0991186711789656</v>
      </c>
      <c r="AO10" s="7">
        <f>AN10/SQRT(11)</f>
        <v>1.838953471286513</v>
      </c>
      <c r="AP10" s="7">
        <f t="shared" si="1"/>
        <v>20.465545146880629</v>
      </c>
      <c r="AQ10" s="7">
        <f>AP10/SQRT(11)</f>
        <v>6.1705940347529031</v>
      </c>
      <c r="AT10" s="7">
        <v>1.0822499999999999</v>
      </c>
      <c r="AU10" s="7">
        <f t="shared" si="2"/>
        <v>5.0024289772727286</v>
      </c>
      <c r="AV10" s="7">
        <f t="shared" si="3"/>
        <v>19.614925426136363</v>
      </c>
      <c r="AW10" s="7">
        <f t="shared" si="4"/>
        <v>0.71834119972129418</v>
      </c>
      <c r="AX10" s="7">
        <f t="shared" si="5"/>
        <v>2.4103882948253528</v>
      </c>
    </row>
    <row r="11" spans="1:50" x14ac:dyDescent="0.2">
      <c r="A11" s="7">
        <v>1.2626299999999999</v>
      </c>
      <c r="B11" s="7">
        <v>3.8418000000000001</v>
      </c>
      <c r="C11" s="7">
        <v>16.9239</v>
      </c>
      <c r="E11" s="7">
        <v>1.2626299999999999</v>
      </c>
      <c r="F11" s="7">
        <v>10.0077</v>
      </c>
      <c r="G11" s="7">
        <v>45.135300000000001</v>
      </c>
      <c r="I11" s="7">
        <v>1.2626299999999999</v>
      </c>
      <c r="J11" s="7">
        <v>11.1099</v>
      </c>
      <c r="K11" s="7">
        <v>42.262300000000003</v>
      </c>
      <c r="M11" s="7">
        <v>1.2626299999999999</v>
      </c>
      <c r="N11" s="7">
        <v>7.0079000000000002</v>
      </c>
      <c r="O11" s="7">
        <v>50.912300000000002</v>
      </c>
      <c r="Q11" s="7">
        <v>1.2626299999999999</v>
      </c>
      <c r="R11" s="7">
        <v>12.470499999999999</v>
      </c>
      <c r="S11" s="7">
        <v>41.923400000000001</v>
      </c>
      <c r="U11" s="7">
        <v>1.2626299999999999</v>
      </c>
      <c r="V11" s="7">
        <v>12.041700000000001</v>
      </c>
      <c r="W11" s="7">
        <v>43.3337</v>
      </c>
      <c r="Y11" s="7">
        <v>7.5335999999999999</v>
      </c>
      <c r="Z11" s="7">
        <v>4.7788000000000004</v>
      </c>
      <c r="AA11" s="7">
        <v>22.99</v>
      </c>
      <c r="AB11" s="7">
        <v>25.61</v>
      </c>
      <c r="AE11" s="7">
        <v>66.930000000000007</v>
      </c>
      <c r="AF11" s="7">
        <v>32.218699999999998</v>
      </c>
      <c r="AG11" s="7">
        <v>60</v>
      </c>
      <c r="AH11" s="7">
        <v>77.731999999999999</v>
      </c>
      <c r="AJ11" s="7">
        <v>1.2626299999999999</v>
      </c>
      <c r="AK11" s="7">
        <f t="shared" si="6"/>
        <v>11.739189999999999</v>
      </c>
      <c r="AL11" s="7">
        <f t="shared" si="0"/>
        <v>47.737160000000003</v>
      </c>
      <c r="AM11" s="7">
        <v>10</v>
      </c>
      <c r="AN11" s="7">
        <f t="shared" si="7"/>
        <v>6.8839550835911165</v>
      </c>
      <c r="AO11" s="7">
        <f>AN11/SQRT(10)</f>
        <v>2.1768977374442735</v>
      </c>
      <c r="AP11" s="7">
        <f t="shared" si="1"/>
        <v>16.458213506222336</v>
      </c>
      <c r="AQ11" s="7">
        <f>AP11/SQRT(10)</f>
        <v>5.2045440897008381</v>
      </c>
      <c r="AR11" s="7">
        <v>10</v>
      </c>
      <c r="AT11" s="7">
        <v>1.2626299999999999</v>
      </c>
      <c r="AU11" s="7">
        <f t="shared" si="2"/>
        <v>4.5856210937499995</v>
      </c>
      <c r="AV11" s="7">
        <f t="shared" si="3"/>
        <v>18.647328125000001</v>
      </c>
      <c r="AW11" s="7">
        <f t="shared" si="4"/>
        <v>0.85035067868916936</v>
      </c>
      <c r="AX11" s="7">
        <f t="shared" si="5"/>
        <v>2.0330250350393899</v>
      </c>
    </row>
    <row r="12" spans="1:50" x14ac:dyDescent="0.2">
      <c r="A12" s="7">
        <v>1.4430000000000001</v>
      </c>
      <c r="B12" s="7">
        <v>5.4766000000000004</v>
      </c>
      <c r="C12" s="7">
        <v>22.130299999999998</v>
      </c>
      <c r="E12" s="7">
        <v>1.4430000000000001</v>
      </c>
      <c r="F12" s="7">
        <v>10.3752</v>
      </c>
      <c r="G12" s="7">
        <v>45.253300000000003</v>
      </c>
      <c r="I12" s="7">
        <v>1.4430000000000001</v>
      </c>
      <c r="J12" s="7">
        <v>11.2781</v>
      </c>
      <c r="K12" s="7">
        <v>41.395800000000001</v>
      </c>
      <c r="M12" s="7">
        <v>1.4430000000000001</v>
      </c>
      <c r="N12" s="7">
        <v>7.8579999999999997</v>
      </c>
      <c r="O12" s="7">
        <v>59.634500000000003</v>
      </c>
      <c r="Q12" s="7">
        <v>1.4430000000000001</v>
      </c>
      <c r="R12" s="7">
        <v>4.3452999999999999</v>
      </c>
      <c r="S12" s="7">
        <v>33.034500000000001</v>
      </c>
      <c r="U12" s="7">
        <v>1.4430000000000001</v>
      </c>
      <c r="V12" s="7">
        <v>7.8085000000000004</v>
      </c>
      <c r="W12" s="7">
        <v>49.481499999999997</v>
      </c>
      <c r="Y12" s="7">
        <v>2.5062000000000002</v>
      </c>
      <c r="Z12" s="7">
        <v>4.8734999999999999</v>
      </c>
      <c r="AA12" s="7">
        <v>22</v>
      </c>
      <c r="AB12" s="7">
        <v>18.291</v>
      </c>
      <c r="AC12" s="7">
        <v>18.8</v>
      </c>
      <c r="AE12" s="7">
        <v>65.385999999999996</v>
      </c>
      <c r="AF12" s="7">
        <v>36.723500000000001</v>
      </c>
      <c r="AG12" s="7">
        <v>60.28</v>
      </c>
      <c r="AH12" s="7">
        <v>51.188000000000002</v>
      </c>
      <c r="AI12" s="7">
        <v>31.6</v>
      </c>
      <c r="AJ12" s="7">
        <v>1.4430000000000001</v>
      </c>
      <c r="AK12" s="7">
        <f t="shared" si="6"/>
        <v>10.3284</v>
      </c>
      <c r="AL12" s="7">
        <f t="shared" si="0"/>
        <v>45.100672727272737</v>
      </c>
      <c r="AN12" s="7">
        <f t="shared" si="7"/>
        <v>6.2887658861583571</v>
      </c>
      <c r="AO12" s="7">
        <f>AN12/SQRT(11)</f>
        <v>1.8961342580703775</v>
      </c>
      <c r="AP12" s="7">
        <f t="shared" si="1"/>
        <v>12.964324918938154</v>
      </c>
      <c r="AQ12" s="7">
        <f>AP12/SQRT(11)</f>
        <v>3.9088910378520492</v>
      </c>
      <c r="AT12" s="7">
        <v>1.4430000000000001</v>
      </c>
      <c r="AU12" s="7">
        <f t="shared" si="2"/>
        <v>4.0345312499999997</v>
      </c>
      <c r="AV12" s="7">
        <f t="shared" si="3"/>
        <v>17.617450284090914</v>
      </c>
      <c r="AW12" s="7">
        <f t="shared" si="4"/>
        <v>0.74067744455874118</v>
      </c>
      <c r="AX12" s="7">
        <f t="shared" si="5"/>
        <v>1.5269105616609566</v>
      </c>
    </row>
    <row r="13" spans="1:50" x14ac:dyDescent="0.2">
      <c r="A13" s="7">
        <v>1.62338</v>
      </c>
      <c r="B13" s="7">
        <v>3.0464000000000002</v>
      </c>
      <c r="C13" s="7">
        <v>26.06</v>
      </c>
      <c r="E13" s="7">
        <v>1.62338</v>
      </c>
      <c r="F13" s="7">
        <v>7.4974999999999996</v>
      </c>
      <c r="G13" s="7">
        <v>42.412300000000002</v>
      </c>
      <c r="I13" s="7">
        <v>1.62338</v>
      </c>
      <c r="J13" s="7">
        <v>13.3332</v>
      </c>
      <c r="K13" s="7">
        <v>41.372799999999998</v>
      </c>
      <c r="M13" s="7">
        <v>1.62338</v>
      </c>
      <c r="N13" s="7">
        <v>12.9735</v>
      </c>
      <c r="O13" s="7">
        <v>68.530500000000004</v>
      </c>
      <c r="Q13" s="7">
        <v>1.62338</v>
      </c>
      <c r="R13" s="7">
        <v>4.6443000000000003</v>
      </c>
      <c r="S13" s="7">
        <v>25.841200000000001</v>
      </c>
      <c r="U13" s="7">
        <v>1.62338</v>
      </c>
      <c r="V13" s="7">
        <v>6.8033999999999999</v>
      </c>
      <c r="W13" s="7">
        <v>51.647199999999998</v>
      </c>
      <c r="Y13" s="7">
        <v>4.6227</v>
      </c>
      <c r="Z13" s="7">
        <v>5.2686999999999999</v>
      </c>
      <c r="AA13" s="7">
        <v>21.92</v>
      </c>
      <c r="AB13" s="7">
        <v>7.8220000000000001</v>
      </c>
      <c r="AE13" s="7">
        <v>34.308</v>
      </c>
      <c r="AF13" s="7">
        <v>35.976300000000002</v>
      </c>
      <c r="AG13" s="7">
        <v>87.8</v>
      </c>
      <c r="AH13" s="7">
        <v>28.05</v>
      </c>
      <c r="AJ13" s="7">
        <v>1.62338</v>
      </c>
      <c r="AK13" s="7">
        <f t="shared" si="6"/>
        <v>8.7931699999999999</v>
      </c>
      <c r="AL13" s="7">
        <f t="shared" si="0"/>
        <v>44.199830000000006</v>
      </c>
      <c r="AM13" s="7">
        <v>10</v>
      </c>
      <c r="AN13" s="7">
        <f t="shared" si="7"/>
        <v>5.4500918362996416</v>
      </c>
      <c r="AO13" s="7">
        <f>AN13/SQRT(10)</f>
        <v>1.7234703659796415</v>
      </c>
      <c r="AP13" s="7">
        <f t="shared" si="1"/>
        <v>19.110184436736866</v>
      </c>
      <c r="AQ13" s="7">
        <f>AP13/SQRT(10)</f>
        <v>6.0431709325990433</v>
      </c>
      <c r="AR13" s="7">
        <v>10</v>
      </c>
      <c r="AT13" s="7">
        <v>1.62338</v>
      </c>
      <c r="AU13" s="7">
        <f t="shared" si="2"/>
        <v>3.43483203125</v>
      </c>
      <c r="AV13" s="7">
        <f t="shared" si="3"/>
        <v>17.265558593750001</v>
      </c>
      <c r="AW13" s="7">
        <f t="shared" si="4"/>
        <v>0.67323061171079746</v>
      </c>
      <c r="AX13" s="7">
        <f t="shared" si="5"/>
        <v>2.3606136455465014</v>
      </c>
    </row>
    <row r="14" spans="1:50" x14ac:dyDescent="0.2">
      <c r="A14" s="7">
        <v>1.80375</v>
      </c>
      <c r="B14" s="7">
        <v>3.6747999999999998</v>
      </c>
      <c r="C14" s="7">
        <v>26.902999999999999</v>
      </c>
      <c r="E14" s="7">
        <v>1.80375</v>
      </c>
      <c r="F14" s="7">
        <v>14.9779</v>
      </c>
      <c r="G14" s="7">
        <v>34.760100000000001</v>
      </c>
      <c r="I14" s="7">
        <v>1.80375</v>
      </c>
      <c r="J14" s="7">
        <v>18.6877</v>
      </c>
      <c r="K14" s="7">
        <v>56.277999999999999</v>
      </c>
      <c r="M14" s="7">
        <v>1.80375</v>
      </c>
      <c r="N14" s="7">
        <v>9.8539999999999992</v>
      </c>
      <c r="O14" s="7">
        <v>62.894799999999996</v>
      </c>
      <c r="Q14" s="7">
        <v>1.80375</v>
      </c>
      <c r="R14" s="7">
        <v>4.7988</v>
      </c>
      <c r="S14" s="7">
        <v>33.302900000000001</v>
      </c>
      <c r="U14" s="7">
        <v>1.80375</v>
      </c>
      <c r="V14" s="7">
        <v>10.7867</v>
      </c>
      <c r="W14" s="7">
        <v>58.1218</v>
      </c>
      <c r="Y14" s="7">
        <v>14.7204</v>
      </c>
      <c r="Z14" s="7">
        <v>5.4212999999999996</v>
      </c>
      <c r="AA14" s="7">
        <v>14.04</v>
      </c>
      <c r="AB14" s="7">
        <v>12</v>
      </c>
      <c r="AC14" s="7">
        <v>20</v>
      </c>
      <c r="AE14" s="7">
        <v>25.399000000000001</v>
      </c>
      <c r="AF14" s="7">
        <v>38.458199999999998</v>
      </c>
      <c r="AG14" s="7">
        <v>67.959999999999994</v>
      </c>
      <c r="AH14" s="7">
        <v>62</v>
      </c>
      <c r="AI14" s="7">
        <v>18.04</v>
      </c>
      <c r="AJ14" s="7">
        <v>1.80375</v>
      </c>
      <c r="AK14" s="7">
        <f t="shared" si="6"/>
        <v>11.723781818181818</v>
      </c>
      <c r="AL14" s="7">
        <f t="shared" si="0"/>
        <v>44.010709090909089</v>
      </c>
      <c r="AN14" s="7">
        <f t="shared" si="7"/>
        <v>5.2122153516903618</v>
      </c>
      <c r="AO14" s="7">
        <f>AN14/SQRT(11)</f>
        <v>1.5715420589170221</v>
      </c>
      <c r="AP14" s="7">
        <f t="shared" si="1"/>
        <v>16.916935523070805</v>
      </c>
      <c r="AQ14" s="7">
        <f>AP14/SQRT(11)</f>
        <v>5.1006479756964112</v>
      </c>
      <c r="AT14" s="7">
        <v>1.80375</v>
      </c>
      <c r="AU14" s="7">
        <f t="shared" si="2"/>
        <v>4.5796022727272723</v>
      </c>
      <c r="AV14" s="7">
        <f t="shared" si="3"/>
        <v>17.191683238636362</v>
      </c>
      <c r="AW14" s="7">
        <f t="shared" si="4"/>
        <v>0.61388361676446179</v>
      </c>
      <c r="AX14" s="7">
        <f t="shared" si="5"/>
        <v>1.9924406155064105</v>
      </c>
    </row>
    <row r="15" spans="1:50" x14ac:dyDescent="0.2">
      <c r="A15" s="7">
        <v>1.9841299999999999</v>
      </c>
      <c r="B15" s="7">
        <v>4.8221999999999996</v>
      </c>
      <c r="C15" s="7">
        <v>21.1812</v>
      </c>
      <c r="E15" s="7">
        <v>1.9841299999999999</v>
      </c>
      <c r="F15" s="7">
        <v>51.489899999999999</v>
      </c>
      <c r="G15" s="7">
        <v>53.617100000000001</v>
      </c>
      <c r="I15" s="7">
        <v>1.9841299999999999</v>
      </c>
      <c r="J15" s="7">
        <v>19.1219</v>
      </c>
      <c r="K15" s="7">
        <v>53.975000000000001</v>
      </c>
      <c r="M15" s="7">
        <v>1.9841299999999999</v>
      </c>
      <c r="N15" s="7">
        <v>6.6188000000000002</v>
      </c>
      <c r="O15" s="7">
        <v>51.679099999999998</v>
      </c>
      <c r="Q15" s="7">
        <v>1.9841299999999999</v>
      </c>
      <c r="R15" s="7">
        <v>3.9375</v>
      </c>
      <c r="S15" s="7">
        <v>28.885999999999999</v>
      </c>
      <c r="U15" s="7">
        <v>1.9841299999999999</v>
      </c>
      <c r="V15" s="7">
        <v>5.7606999999999999</v>
      </c>
      <c r="W15" s="7">
        <v>51.363100000000003</v>
      </c>
      <c r="Y15" s="7">
        <v>7.3014999999999999</v>
      </c>
      <c r="Z15" s="7">
        <v>4.5933999999999999</v>
      </c>
      <c r="AA15" s="7">
        <v>18</v>
      </c>
      <c r="AB15" s="7">
        <v>16</v>
      </c>
      <c r="AE15" s="7">
        <v>39.113</v>
      </c>
      <c r="AF15" s="7">
        <v>30.609000000000002</v>
      </c>
      <c r="AG15" s="7">
        <v>64.02</v>
      </c>
      <c r="AH15" s="7">
        <v>54</v>
      </c>
      <c r="AJ15" s="7">
        <v>1.9841299999999999</v>
      </c>
      <c r="AK15" s="7">
        <f t="shared" si="6"/>
        <v>13.764589999999998</v>
      </c>
      <c r="AL15" s="7">
        <f t="shared" si="0"/>
        <v>44.844349999999999</v>
      </c>
      <c r="AM15" s="7">
        <v>10</v>
      </c>
      <c r="AN15" s="7">
        <f t="shared" si="7"/>
        <v>13.756381812704239</v>
      </c>
      <c r="AO15" s="7">
        <f>AN15/SQRT(10)</f>
        <v>4.3501498891061203</v>
      </c>
      <c r="AP15" s="7">
        <f t="shared" si="1"/>
        <v>13.233202431932346</v>
      </c>
      <c r="AQ15" s="7">
        <f>AP15/SQRT(10)</f>
        <v>4.1847060422985525</v>
      </c>
      <c r="AR15" s="7">
        <v>10</v>
      </c>
      <c r="AT15" s="7">
        <v>1.9841299999999999</v>
      </c>
      <c r="AU15" s="7">
        <f t="shared" si="2"/>
        <v>5.3767929687499993</v>
      </c>
      <c r="AV15" s="7">
        <f t="shared" si="3"/>
        <v>17.517324218749998</v>
      </c>
      <c r="AW15" s="7">
        <f t="shared" si="4"/>
        <v>1.6992773004320783</v>
      </c>
      <c r="AX15" s="7">
        <f t="shared" si="5"/>
        <v>1.6346507977728721</v>
      </c>
    </row>
    <row r="16" spans="1:50" x14ac:dyDescent="0.2">
      <c r="A16" s="7">
        <v>2.1644999999999999</v>
      </c>
      <c r="B16" s="7">
        <v>6.0297999999999998</v>
      </c>
      <c r="C16" s="7">
        <v>34.162700000000001</v>
      </c>
      <c r="E16" s="7">
        <v>2.1644999999999999</v>
      </c>
      <c r="F16" s="7">
        <v>43.009099999999997</v>
      </c>
      <c r="G16" s="7">
        <v>52.5794</v>
      </c>
      <c r="I16" s="7">
        <v>2.1644999999999999</v>
      </c>
      <c r="J16" s="7">
        <v>10.9085</v>
      </c>
      <c r="K16" s="7">
        <v>36.465699999999998</v>
      </c>
      <c r="M16" s="7">
        <v>2.1644999999999999</v>
      </c>
      <c r="N16" s="7">
        <v>6.9562999999999997</v>
      </c>
      <c r="O16" s="7">
        <v>47.128700000000002</v>
      </c>
      <c r="Q16" s="7">
        <v>2.1644999999999999</v>
      </c>
      <c r="R16" s="7">
        <v>5.3627000000000002</v>
      </c>
      <c r="S16" s="7">
        <v>31.156199999999998</v>
      </c>
      <c r="U16" s="7">
        <v>2.1644999999999999</v>
      </c>
      <c r="V16" s="7">
        <v>4.7328000000000001</v>
      </c>
      <c r="W16" s="7">
        <v>41.160699999999999</v>
      </c>
      <c r="Y16" s="7">
        <v>4.0045999999999999</v>
      </c>
      <c r="Z16" s="7">
        <v>6.7618</v>
      </c>
      <c r="AA16" s="7">
        <v>17.88</v>
      </c>
      <c r="AB16" s="7">
        <v>10</v>
      </c>
      <c r="AC16" s="7">
        <v>8.0399999999999991</v>
      </c>
      <c r="AE16" s="7">
        <v>39.729999999999997</v>
      </c>
      <c r="AF16" s="7">
        <v>29.670999999999999</v>
      </c>
      <c r="AG16" s="7">
        <v>65.88</v>
      </c>
      <c r="AH16" s="7">
        <v>45</v>
      </c>
      <c r="AI16" s="7">
        <v>10.56</v>
      </c>
      <c r="AJ16" s="7">
        <v>2.1644999999999999</v>
      </c>
      <c r="AK16" s="7">
        <f t="shared" si="6"/>
        <v>11.244145454545453</v>
      </c>
      <c r="AL16" s="7">
        <f t="shared" si="0"/>
        <v>39.408581818181815</v>
      </c>
      <c r="AN16" s="7">
        <f t="shared" si="7"/>
        <v>10.702762953756261</v>
      </c>
      <c r="AO16" s="7">
        <f>AN16/SQRT(11)</f>
        <v>3.2270044488841272</v>
      </c>
      <c r="AP16" s="7">
        <f t="shared" si="1"/>
        <v>13.482603773470338</v>
      </c>
      <c r="AQ16" s="7">
        <f>AP16/SQRT(11)</f>
        <v>4.0651579921482712</v>
      </c>
      <c r="AT16" s="7">
        <v>2.1644999999999999</v>
      </c>
      <c r="AU16" s="7">
        <f t="shared" si="2"/>
        <v>4.3922443181818176</v>
      </c>
      <c r="AV16" s="7">
        <f t="shared" si="3"/>
        <v>15.393977272727271</v>
      </c>
      <c r="AW16" s="7">
        <f t="shared" si="4"/>
        <v>1.2605486128453622</v>
      </c>
      <c r="AX16" s="7">
        <f t="shared" si="5"/>
        <v>1.5879523406829184</v>
      </c>
    </row>
    <row r="17" spans="1:50" x14ac:dyDescent="0.2">
      <c r="A17" s="7">
        <v>2.3448799999999999</v>
      </c>
      <c r="B17" s="7">
        <v>13.1877</v>
      </c>
      <c r="C17" s="7">
        <v>25.674299999999999</v>
      </c>
      <c r="E17" s="7">
        <v>2.3448799999999999</v>
      </c>
      <c r="F17" s="7">
        <v>30.352399999999999</v>
      </c>
      <c r="G17" s="7">
        <v>48.5944</v>
      </c>
      <c r="I17" s="7">
        <v>2.3448799999999999</v>
      </c>
      <c r="J17" s="7">
        <v>9.2467000000000006</v>
      </c>
      <c r="K17" s="7">
        <v>34.802700000000002</v>
      </c>
      <c r="M17" s="7">
        <v>2.3448799999999999</v>
      </c>
      <c r="N17" s="7">
        <v>4.2744</v>
      </c>
      <c r="O17" s="7">
        <v>51.822600000000001</v>
      </c>
      <c r="Q17" s="7">
        <v>2.3448799999999999</v>
      </c>
      <c r="R17" s="7">
        <v>4.4454000000000002</v>
      </c>
      <c r="S17" s="7">
        <v>37.9557</v>
      </c>
      <c r="U17" s="7">
        <v>2.3448799999999999</v>
      </c>
      <c r="V17" s="7">
        <v>7.6117999999999997</v>
      </c>
      <c r="W17" s="7">
        <v>35.240499999999997</v>
      </c>
      <c r="Y17" s="7">
        <v>4.8127000000000004</v>
      </c>
      <c r="Z17" s="7">
        <v>7.2428999999999997</v>
      </c>
      <c r="AA17" s="7">
        <v>6.12</v>
      </c>
      <c r="AB17" s="7">
        <v>12</v>
      </c>
      <c r="AE17" s="7">
        <v>40.691000000000003</v>
      </c>
      <c r="AF17" s="7">
        <v>38.145600000000002</v>
      </c>
      <c r="AG17" s="7">
        <v>53.69</v>
      </c>
      <c r="AH17" s="7">
        <v>64</v>
      </c>
      <c r="AJ17" s="7">
        <v>2.3448799999999999</v>
      </c>
      <c r="AK17" s="7">
        <f t="shared" si="6"/>
        <v>9.9294000000000011</v>
      </c>
      <c r="AL17" s="7">
        <f t="shared" si="0"/>
        <v>43.061680000000003</v>
      </c>
      <c r="AM17" s="7">
        <v>10</v>
      </c>
      <c r="AN17" s="7">
        <f t="shared" si="7"/>
        <v>7.4013707635815669</v>
      </c>
      <c r="AO17" s="7">
        <f>AN17/SQRT(10)</f>
        <v>2.3405189420297368</v>
      </c>
      <c r="AP17" s="7">
        <f t="shared" si="1"/>
        <v>10.706543460781344</v>
      </c>
      <c r="AQ17" s="7">
        <f>AP17/SQRT(10)</f>
        <v>3.3857063203650686</v>
      </c>
      <c r="AR17" s="7">
        <v>10</v>
      </c>
      <c r="AT17" s="7">
        <v>2.3448799999999999</v>
      </c>
      <c r="AU17" s="7">
        <f t="shared" si="2"/>
        <v>3.8786718750000002</v>
      </c>
      <c r="AV17" s="7">
        <f t="shared" si="3"/>
        <v>16.820968750000002</v>
      </c>
      <c r="AW17" s="7">
        <f t="shared" si="4"/>
        <v>0.9142652117303659</v>
      </c>
      <c r="AX17" s="7">
        <f t="shared" si="5"/>
        <v>1.322541531392605</v>
      </c>
    </row>
    <row r="18" spans="1:50" x14ac:dyDescent="0.2">
      <c r="A18" s="7">
        <v>2.5252500000000002</v>
      </c>
      <c r="B18" s="7">
        <v>17.2149</v>
      </c>
      <c r="C18" s="7">
        <v>31.872900000000001</v>
      </c>
      <c r="E18" s="7">
        <v>2.5252500000000002</v>
      </c>
      <c r="F18" s="7">
        <v>18.749700000000001</v>
      </c>
      <c r="G18" s="7">
        <v>51.556899999999999</v>
      </c>
      <c r="I18" s="7">
        <v>2.5252500000000002</v>
      </c>
      <c r="J18" s="7">
        <v>10.7875</v>
      </c>
      <c r="K18" s="7">
        <v>35.4724</v>
      </c>
      <c r="M18" s="7">
        <v>2.5252500000000002</v>
      </c>
      <c r="N18" s="7">
        <v>5.1694000000000004</v>
      </c>
      <c r="O18" s="7">
        <v>58.707900000000002</v>
      </c>
      <c r="Q18" s="7">
        <v>2.5252500000000002</v>
      </c>
      <c r="R18" s="7">
        <v>6.2046999999999999</v>
      </c>
      <c r="S18" s="7">
        <v>34.963700000000003</v>
      </c>
      <c r="U18" s="7">
        <v>2.5252500000000002</v>
      </c>
      <c r="V18" s="7">
        <v>5.2084000000000001</v>
      </c>
      <c r="W18" s="7">
        <v>30.379899999999999</v>
      </c>
      <c r="Y18" s="7">
        <v>6.6890999999999998</v>
      </c>
      <c r="Z18" s="7">
        <v>5.798</v>
      </c>
      <c r="AA18" s="7">
        <v>17.920000000000002</v>
      </c>
      <c r="AB18" s="7">
        <v>25</v>
      </c>
      <c r="AC18" s="7">
        <v>4.4005999999999998</v>
      </c>
      <c r="AE18" s="7">
        <v>23.42</v>
      </c>
      <c r="AF18" s="7">
        <v>39.259799999999998</v>
      </c>
      <c r="AG18" s="7">
        <v>23.16</v>
      </c>
      <c r="AH18" s="7">
        <v>27</v>
      </c>
      <c r="AI18" s="7">
        <v>26.064499999999999</v>
      </c>
      <c r="AJ18" s="7">
        <v>2.5252500000000002</v>
      </c>
      <c r="AK18" s="7">
        <f t="shared" si="6"/>
        <v>11.194754545454545</v>
      </c>
      <c r="AL18" s="7">
        <f t="shared" si="0"/>
        <v>34.714363636363636</v>
      </c>
      <c r="AN18" s="7">
        <f t="shared" si="7"/>
        <v>6.8882464971947464</v>
      </c>
      <c r="AO18" s="7">
        <f>AN18/SQRT(11)</f>
        <v>2.0768844631522585</v>
      </c>
      <c r="AP18" s="7">
        <f t="shared" si="1"/>
        <v>10.883338411307498</v>
      </c>
      <c r="AQ18" s="7">
        <f>AP18/SQRT(11)</f>
        <v>3.2814499978881457</v>
      </c>
      <c r="AT18" s="7">
        <v>2.5252500000000002</v>
      </c>
      <c r="AU18" s="7">
        <f t="shared" si="2"/>
        <v>4.3729509943181819</v>
      </c>
      <c r="AV18" s="7">
        <f t="shared" si="3"/>
        <v>13.560298295454546</v>
      </c>
      <c r="AW18" s="7">
        <f t="shared" si="4"/>
        <v>0.81128299341885102</v>
      </c>
      <c r="AX18" s="7">
        <f t="shared" si="5"/>
        <v>1.2818164054250569</v>
      </c>
    </row>
    <row r="19" spans="1:50" x14ac:dyDescent="0.2">
      <c r="A19" s="7">
        <v>2.7056300000000002</v>
      </c>
      <c r="B19" s="7">
        <v>17.990600000000001</v>
      </c>
      <c r="C19" s="7">
        <v>33.308</v>
      </c>
      <c r="E19" s="7">
        <v>2.7056300000000002</v>
      </c>
      <c r="F19" s="7">
        <v>10.1149</v>
      </c>
      <c r="G19" s="7">
        <v>49.324100000000001</v>
      </c>
      <c r="I19" s="7">
        <v>2.7056300000000002</v>
      </c>
      <c r="J19" s="7">
        <v>11.946300000000001</v>
      </c>
      <c r="K19" s="7">
        <v>32.884900000000002</v>
      </c>
      <c r="M19" s="7">
        <v>2.7056300000000002</v>
      </c>
      <c r="N19" s="7">
        <v>4.5603999999999996</v>
      </c>
      <c r="O19" s="7">
        <v>56.886800000000001</v>
      </c>
      <c r="Q19" s="7">
        <v>2.7056300000000002</v>
      </c>
      <c r="R19" s="7">
        <v>8.0356000000000005</v>
      </c>
      <c r="S19" s="7">
        <v>30.8201</v>
      </c>
      <c r="U19" s="7">
        <v>2.7056300000000002</v>
      </c>
      <c r="V19" s="7">
        <v>5.9078999999999997</v>
      </c>
      <c r="W19" s="7">
        <v>32.749099999999999</v>
      </c>
      <c r="Y19" s="7">
        <v>3.8386999999999998</v>
      </c>
      <c r="Z19" s="7">
        <v>4.6802000000000001</v>
      </c>
      <c r="AA19" s="7">
        <v>10.1</v>
      </c>
      <c r="AB19" s="7">
        <v>4</v>
      </c>
      <c r="AE19" s="7">
        <v>36.656999999999996</v>
      </c>
      <c r="AF19" s="7">
        <v>25.571899999999999</v>
      </c>
      <c r="AG19" s="7">
        <v>39.020000000000003</v>
      </c>
      <c r="AH19" s="7">
        <v>50</v>
      </c>
      <c r="AJ19" s="7">
        <v>2.7056300000000002</v>
      </c>
      <c r="AK19" s="7">
        <f t="shared" si="6"/>
        <v>8.1174599999999995</v>
      </c>
      <c r="AL19" s="7">
        <f t="shared" si="0"/>
        <v>38.722189999999998</v>
      </c>
      <c r="AM19" s="7">
        <v>10</v>
      </c>
      <c r="AN19" s="7">
        <f t="shared" si="7"/>
        <v>4.2974026248886661</v>
      </c>
      <c r="AO19" s="7">
        <f>AN19/SQRT(10)</f>
        <v>1.3589580317434382</v>
      </c>
      <c r="AP19" s="7">
        <f t="shared" si="1"/>
        <v>9.5306590356019001</v>
      </c>
      <c r="AQ19" s="7">
        <f>AP19/SQRT(10)</f>
        <v>3.0138590154965796</v>
      </c>
      <c r="AR19" s="7">
        <v>10</v>
      </c>
      <c r="AT19" s="7">
        <v>2.7056300000000002</v>
      </c>
      <c r="AU19" s="7">
        <f t="shared" si="2"/>
        <v>3.1708828124999999</v>
      </c>
      <c r="AV19" s="7">
        <f t="shared" si="3"/>
        <v>15.125855468749998</v>
      </c>
      <c r="AW19" s="7">
        <f t="shared" si="4"/>
        <v>0.53084298114978057</v>
      </c>
      <c r="AX19" s="7">
        <f t="shared" si="5"/>
        <v>1.1772886779283513</v>
      </c>
    </row>
    <row r="20" spans="1:50" x14ac:dyDescent="0.2">
      <c r="A20" s="7">
        <v>2.8860000000000001</v>
      </c>
      <c r="B20" s="7">
        <v>23.260999999999999</v>
      </c>
      <c r="C20" s="7">
        <v>34.881599999999999</v>
      </c>
      <c r="E20" s="7">
        <v>2.8860000000000001</v>
      </c>
      <c r="F20" s="7">
        <v>8.7248999999999999</v>
      </c>
      <c r="G20" s="7">
        <v>34.771599999999999</v>
      </c>
      <c r="I20" s="7">
        <v>2.8860000000000001</v>
      </c>
      <c r="J20" s="7">
        <v>10.0351</v>
      </c>
      <c r="K20" s="7">
        <v>33.037599999999998</v>
      </c>
      <c r="M20" s="7">
        <v>2.8860000000000001</v>
      </c>
      <c r="N20" s="7">
        <v>5.2812999999999999</v>
      </c>
      <c r="O20" s="7">
        <v>54.707299999999996</v>
      </c>
      <c r="Q20" s="7">
        <v>2.8860000000000001</v>
      </c>
      <c r="R20" s="7">
        <v>11.6874</v>
      </c>
      <c r="S20" s="7">
        <v>42.716700000000003</v>
      </c>
      <c r="U20" s="7">
        <v>2.8860000000000001</v>
      </c>
      <c r="V20" s="7">
        <v>8.2520000000000007</v>
      </c>
      <c r="W20" s="7">
        <v>35.064500000000002</v>
      </c>
      <c r="Y20" s="7">
        <v>2.5246</v>
      </c>
      <c r="Z20" s="7">
        <v>2.3277999999999999</v>
      </c>
      <c r="AA20" s="7">
        <v>19.940000000000001</v>
      </c>
      <c r="AB20" s="7">
        <v>8</v>
      </c>
      <c r="AC20" s="7">
        <v>3.8458999999999999</v>
      </c>
      <c r="AE20" s="7">
        <v>17.986000000000001</v>
      </c>
      <c r="AF20" s="7">
        <v>28.7456</v>
      </c>
      <c r="AG20" s="7">
        <v>41</v>
      </c>
      <c r="AH20" s="7">
        <v>39</v>
      </c>
      <c r="AI20" s="7">
        <v>30.292300000000001</v>
      </c>
      <c r="AJ20" s="7">
        <v>2.8860000000000001</v>
      </c>
      <c r="AK20" s="7">
        <f t="shared" si="6"/>
        <v>9.4436363636363634</v>
      </c>
      <c r="AL20" s="7">
        <f t="shared" si="0"/>
        <v>35.65483636363637</v>
      </c>
      <c r="AN20" s="7">
        <f t="shared" si="7"/>
        <v>6.4502716280046171</v>
      </c>
      <c r="AO20" s="7">
        <f>AN20/SQRT(11)</f>
        <v>1.9448300714514724</v>
      </c>
      <c r="AP20" s="7">
        <f t="shared" si="1"/>
        <v>8.7898998270507267</v>
      </c>
      <c r="AQ20" s="7">
        <f>AP20/SQRT(11)</f>
        <v>2.6502545155579167</v>
      </c>
      <c r="AT20" s="7">
        <v>2.8860000000000001</v>
      </c>
      <c r="AU20" s="7">
        <f t="shared" si="2"/>
        <v>3.6889204545454546</v>
      </c>
      <c r="AV20" s="7">
        <f t="shared" si="3"/>
        <v>13.927670454545456</v>
      </c>
      <c r="AW20" s="7">
        <f t="shared" si="4"/>
        <v>0.75969924666073141</v>
      </c>
      <c r="AX20" s="7">
        <f t="shared" si="5"/>
        <v>1.0352556701398112</v>
      </c>
    </row>
    <row r="21" spans="1:50" x14ac:dyDescent="0.2">
      <c r="A21" s="7">
        <v>3.0663800000000001</v>
      </c>
      <c r="B21" s="7">
        <v>30.010999999999999</v>
      </c>
      <c r="C21" s="7">
        <v>46.298400000000001</v>
      </c>
      <c r="E21" s="7">
        <v>3.0663800000000001</v>
      </c>
      <c r="F21" s="7">
        <v>17.175000000000001</v>
      </c>
      <c r="G21" s="7">
        <v>45.531799999999997</v>
      </c>
      <c r="I21" s="7">
        <v>3.0663800000000001</v>
      </c>
      <c r="J21" s="7">
        <v>10.515499999999999</v>
      </c>
      <c r="K21" s="7">
        <v>25.938300000000002</v>
      </c>
      <c r="M21" s="7">
        <v>3.0663800000000001</v>
      </c>
      <c r="N21" s="7">
        <v>6.4386999999999999</v>
      </c>
      <c r="O21" s="7">
        <v>50.240600000000001</v>
      </c>
      <c r="Q21" s="7">
        <v>3.0663800000000001</v>
      </c>
      <c r="R21" s="7">
        <v>13.129099999999999</v>
      </c>
      <c r="S21" s="7">
        <v>33.111699999999999</v>
      </c>
      <c r="U21" s="7">
        <v>3.0663800000000001</v>
      </c>
      <c r="V21" s="7">
        <v>6.4189999999999996</v>
      </c>
      <c r="W21" s="7">
        <v>37.756599999999999</v>
      </c>
      <c r="Y21" s="7">
        <v>7.8764000000000003</v>
      </c>
      <c r="Z21" s="7">
        <v>2.6358000000000001</v>
      </c>
      <c r="AA21" s="7">
        <v>13.98</v>
      </c>
      <c r="AB21" s="7">
        <v>16</v>
      </c>
      <c r="AE21" s="7">
        <v>10.631</v>
      </c>
      <c r="AF21" s="7">
        <v>35.413200000000003</v>
      </c>
      <c r="AG21" s="7">
        <v>40.880000000000003</v>
      </c>
      <c r="AH21" s="7">
        <v>58</v>
      </c>
      <c r="AJ21" s="7">
        <v>3.0663800000000001</v>
      </c>
      <c r="AK21" s="7">
        <f t="shared" si="6"/>
        <v>12.418049999999999</v>
      </c>
      <c r="AL21" s="7">
        <f t="shared" si="0"/>
        <v>38.380159999999997</v>
      </c>
      <c r="AM21" s="7">
        <v>10</v>
      </c>
      <c r="AN21" s="7">
        <f t="shared" si="7"/>
        <v>7.3457200622199039</v>
      </c>
      <c r="AO21" s="7">
        <f>AN21/SQRT(10)</f>
        <v>2.3229206450608677</v>
      </c>
      <c r="AP21" s="7">
        <f t="shared" si="1"/>
        <v>12.678588046324412</v>
      </c>
      <c r="AQ21" s="7">
        <f>AP21/SQRT(10)</f>
        <v>4.0093215741369548</v>
      </c>
      <c r="AR21" s="7">
        <v>10</v>
      </c>
      <c r="AT21" s="7">
        <v>3.0663800000000001</v>
      </c>
      <c r="AU21" s="7">
        <f t="shared" si="2"/>
        <v>4.8508007812499994</v>
      </c>
      <c r="AV21" s="7">
        <f t="shared" si="3"/>
        <v>14.992249999999999</v>
      </c>
      <c r="AW21" s="7">
        <f t="shared" si="4"/>
        <v>0.90739087697690146</v>
      </c>
      <c r="AX21" s="7">
        <f t="shared" si="5"/>
        <v>1.5661412398972478</v>
      </c>
    </row>
    <row r="22" spans="1:50" x14ac:dyDescent="0.2">
      <c r="A22" s="7">
        <v>3.24675</v>
      </c>
      <c r="B22" s="7">
        <v>40.767299999999999</v>
      </c>
      <c r="C22" s="7">
        <v>61.306899999999999</v>
      </c>
      <c r="E22" s="7">
        <v>3.24675</v>
      </c>
      <c r="F22" s="7">
        <v>28.3447</v>
      </c>
      <c r="G22" s="7">
        <v>48.505299999999998</v>
      </c>
      <c r="I22" s="7">
        <v>3.24675</v>
      </c>
      <c r="J22" s="7">
        <v>8.3168000000000006</v>
      </c>
      <c r="K22" s="7">
        <v>23.810700000000001</v>
      </c>
      <c r="M22" s="7">
        <v>3.24675</v>
      </c>
      <c r="N22" s="7">
        <v>3.8910999999999998</v>
      </c>
      <c r="O22" s="7">
        <v>55.973799999999997</v>
      </c>
      <c r="Q22" s="7">
        <v>3.24675</v>
      </c>
      <c r="R22" s="7">
        <v>13.103300000000001</v>
      </c>
      <c r="S22" s="7">
        <v>27.589099999999998</v>
      </c>
      <c r="U22" s="7">
        <v>3.24675</v>
      </c>
      <c r="V22" s="7">
        <v>9.2423999999999999</v>
      </c>
      <c r="W22" s="7">
        <v>36.5396</v>
      </c>
      <c r="Y22" s="7">
        <v>2.5781000000000001</v>
      </c>
      <c r="Z22" s="7">
        <v>3.0062000000000002</v>
      </c>
      <c r="AA22" s="7">
        <v>12</v>
      </c>
      <c r="AB22" s="7">
        <v>18</v>
      </c>
      <c r="AC22" s="7">
        <v>2.7593999999999999</v>
      </c>
      <c r="AE22" s="7">
        <v>29.119</v>
      </c>
      <c r="AF22" s="7">
        <v>43.1631</v>
      </c>
      <c r="AG22" s="7">
        <v>29.04</v>
      </c>
      <c r="AH22" s="7">
        <v>88</v>
      </c>
      <c r="AI22" s="7">
        <v>26.422000000000001</v>
      </c>
      <c r="AJ22" s="7">
        <v>3.24675</v>
      </c>
      <c r="AK22" s="7">
        <f t="shared" si="6"/>
        <v>12.909936363636366</v>
      </c>
      <c r="AL22" s="7">
        <f t="shared" si="0"/>
        <v>42.679045454545459</v>
      </c>
      <c r="AN22" s="7">
        <f t="shared" si="7"/>
        <v>11.539616024198999</v>
      </c>
      <c r="AO22" s="7">
        <f>AN22/SQRT(11)</f>
        <v>3.4793251433673471</v>
      </c>
      <c r="AP22" s="7">
        <f t="shared" si="1"/>
        <v>18.750804977113688</v>
      </c>
      <c r="AQ22" s="7">
        <f>AP22/SQRT(11)</f>
        <v>5.6535804205649702</v>
      </c>
      <c r="AT22" s="7">
        <v>3.24675</v>
      </c>
      <c r="AU22" s="7">
        <f t="shared" si="2"/>
        <v>5.0429438920454555</v>
      </c>
      <c r="AV22" s="7">
        <f t="shared" si="3"/>
        <v>16.671502130681819</v>
      </c>
      <c r="AW22" s="7">
        <f t="shared" si="4"/>
        <v>1.3591113841278699</v>
      </c>
      <c r="AX22" s="7">
        <f t="shared" si="5"/>
        <v>2.2084298517831913</v>
      </c>
    </row>
    <row r="23" spans="1:50" x14ac:dyDescent="0.2">
      <c r="A23" s="7">
        <v>3.42713</v>
      </c>
      <c r="B23" s="7">
        <v>48.225900000000003</v>
      </c>
      <c r="C23" s="7">
        <v>63.563200000000002</v>
      </c>
      <c r="E23" s="7">
        <v>3.42713</v>
      </c>
      <c r="F23" s="7">
        <v>73.114699999999999</v>
      </c>
      <c r="G23" s="7">
        <v>59.057899999999997</v>
      </c>
      <c r="I23" s="7">
        <v>3.42713</v>
      </c>
      <c r="J23" s="7">
        <v>7.9504000000000001</v>
      </c>
      <c r="K23" s="7">
        <v>37.0886</v>
      </c>
      <c r="M23" s="7">
        <v>3.42713</v>
      </c>
      <c r="N23" s="7">
        <v>14.3216</v>
      </c>
      <c r="O23" s="7">
        <v>57.470399999999998</v>
      </c>
      <c r="Q23" s="7">
        <v>3.42713</v>
      </c>
      <c r="R23" s="7">
        <v>36.126399999999997</v>
      </c>
      <c r="S23" s="7">
        <v>27.093499999999999</v>
      </c>
      <c r="U23" s="7">
        <v>3.42713</v>
      </c>
      <c r="V23" s="7">
        <v>6.2488999999999999</v>
      </c>
      <c r="W23" s="7">
        <v>30.690999999999999</v>
      </c>
      <c r="Y23" s="7">
        <v>6.8163999999999998</v>
      </c>
      <c r="Z23" s="7">
        <v>4.0529000000000002</v>
      </c>
      <c r="AA23" s="7">
        <v>11.94</v>
      </c>
      <c r="AB23" s="7">
        <v>14</v>
      </c>
      <c r="AE23" s="7">
        <v>17.655000000000001</v>
      </c>
      <c r="AF23" s="7">
        <v>38.247799999999998</v>
      </c>
      <c r="AG23" s="7">
        <v>33.020000000000003</v>
      </c>
      <c r="AH23" s="7">
        <v>71</v>
      </c>
      <c r="AJ23" s="7">
        <v>3.42713</v>
      </c>
      <c r="AK23" s="7">
        <f t="shared" si="6"/>
        <v>22.279719999999994</v>
      </c>
      <c r="AL23" s="7">
        <f t="shared" si="0"/>
        <v>43.488739999999993</v>
      </c>
      <c r="AM23" s="7">
        <v>10</v>
      </c>
      <c r="AN23" s="7">
        <f t="shared" si="7"/>
        <v>21.729181016264739</v>
      </c>
      <c r="AO23" s="7">
        <f>AN23/SQRT(10)</f>
        <v>6.871370370148882</v>
      </c>
      <c r="AP23" s="7">
        <f t="shared" si="1"/>
        <v>16.957980003479197</v>
      </c>
      <c r="AQ23" s="7">
        <f>AP23/SQRT(10)</f>
        <v>5.3625841326584354</v>
      </c>
      <c r="AR23" s="7">
        <v>10</v>
      </c>
      <c r="AT23" s="7">
        <v>3.42713</v>
      </c>
      <c r="AU23" s="7">
        <f t="shared" si="2"/>
        <v>8.7030156249999973</v>
      </c>
      <c r="AV23" s="7">
        <f t="shared" si="3"/>
        <v>16.987789062499996</v>
      </c>
      <c r="AW23" s="7">
        <f t="shared" si="4"/>
        <v>2.6841290508394069</v>
      </c>
      <c r="AX23" s="7">
        <f t="shared" si="5"/>
        <v>2.0947594268197012</v>
      </c>
    </row>
    <row r="24" spans="1:50" x14ac:dyDescent="0.2">
      <c r="A24" s="7">
        <v>3.6074999999999999</v>
      </c>
      <c r="B24" s="7">
        <v>51.558900000000001</v>
      </c>
      <c r="C24" s="7">
        <v>61.527500000000003</v>
      </c>
      <c r="E24" s="7">
        <v>3.6074999999999999</v>
      </c>
      <c r="F24" s="7">
        <v>62.020400000000002</v>
      </c>
      <c r="G24" s="7">
        <v>50.435299999999998</v>
      </c>
      <c r="I24" s="7">
        <v>3.6074999999999999</v>
      </c>
      <c r="J24" s="7">
        <v>8.4956999999999994</v>
      </c>
      <c r="K24" s="7">
        <v>28.209700000000002</v>
      </c>
      <c r="M24" s="7">
        <v>3.6074999999999999</v>
      </c>
      <c r="N24" s="7">
        <v>16.069299999999998</v>
      </c>
      <c r="O24" s="7">
        <v>65.658500000000004</v>
      </c>
      <c r="Q24" s="7">
        <v>3.6074999999999999</v>
      </c>
      <c r="R24" s="7">
        <v>23.623999999999999</v>
      </c>
      <c r="S24" s="7">
        <v>33.275399999999998</v>
      </c>
      <c r="U24" s="7">
        <v>3.6074999999999999</v>
      </c>
      <c r="V24" s="7">
        <v>5.7358000000000002</v>
      </c>
      <c r="W24" s="7">
        <v>42.234499999999997</v>
      </c>
      <c r="Y24" s="7">
        <v>4.1444000000000001</v>
      </c>
      <c r="Z24" s="7">
        <v>5.2946999999999997</v>
      </c>
      <c r="AA24" s="7">
        <v>6.04</v>
      </c>
      <c r="AB24" s="7">
        <v>6</v>
      </c>
      <c r="AC24" s="7">
        <v>2.0339999999999998</v>
      </c>
      <c r="AE24" s="7">
        <v>16.728000000000002</v>
      </c>
      <c r="AF24" s="7">
        <v>45.396700000000003</v>
      </c>
      <c r="AG24" s="7">
        <v>35</v>
      </c>
      <c r="AH24" s="7">
        <v>54</v>
      </c>
      <c r="AI24" s="7">
        <v>35.3476</v>
      </c>
      <c r="AJ24" s="7">
        <v>3.6074999999999999</v>
      </c>
      <c r="AK24" s="7">
        <f t="shared" si="6"/>
        <v>17.365199999999998</v>
      </c>
      <c r="AL24" s="7">
        <f t="shared" si="0"/>
        <v>42.528472727272735</v>
      </c>
      <c r="AN24" s="7">
        <f t="shared" si="7"/>
        <v>19.612192538872808</v>
      </c>
      <c r="AO24" s="7">
        <f>AN24/SQRT(11)</f>
        <v>5.913298542513524</v>
      </c>
      <c r="AP24" s="7">
        <f t="shared" si="1"/>
        <v>14.022520967364068</v>
      </c>
      <c r="AQ24" s="7">
        <f>AP24/SQRT(11)</f>
        <v>4.2279491512398231</v>
      </c>
      <c r="AT24" s="7">
        <v>3.6074999999999999</v>
      </c>
      <c r="AU24" s="7">
        <f t="shared" si="2"/>
        <v>6.783281249999999</v>
      </c>
      <c r="AV24" s="7">
        <f t="shared" si="3"/>
        <v>16.612684659090913</v>
      </c>
      <c r="AW24" s="7">
        <f t="shared" si="4"/>
        <v>2.3098822431693455</v>
      </c>
      <c r="AX24" s="7">
        <f t="shared" si="5"/>
        <v>1.6515426372030559</v>
      </c>
    </row>
    <row r="25" spans="1:50" x14ac:dyDescent="0.2">
      <c r="A25" s="7">
        <v>3.7878799999999999</v>
      </c>
      <c r="B25" s="7">
        <v>48.028399999999998</v>
      </c>
      <c r="C25" s="7">
        <v>61.576999999999998</v>
      </c>
      <c r="E25" s="7">
        <v>3.7878799999999999</v>
      </c>
      <c r="F25" s="7">
        <v>31.8278</v>
      </c>
      <c r="G25" s="7">
        <v>45.156799999999997</v>
      </c>
      <c r="I25" s="7">
        <v>3.7878799999999999</v>
      </c>
      <c r="J25" s="7">
        <v>8.6379999999999999</v>
      </c>
      <c r="K25" s="7">
        <v>34.7273</v>
      </c>
      <c r="M25" s="7">
        <v>3.7878799999999999</v>
      </c>
      <c r="N25" s="7">
        <v>21.5318</v>
      </c>
      <c r="O25" s="7">
        <v>58.063400000000001</v>
      </c>
      <c r="Q25" s="7">
        <v>3.7878799999999999</v>
      </c>
      <c r="R25" s="7">
        <v>11.426600000000001</v>
      </c>
      <c r="S25" s="7">
        <v>35.038699999999999</v>
      </c>
      <c r="U25" s="7">
        <v>3.7878799999999999</v>
      </c>
      <c r="V25" s="7">
        <v>5.8933</v>
      </c>
      <c r="W25" s="7">
        <v>38.679600000000001</v>
      </c>
      <c r="Y25" s="7">
        <v>2.5996999999999999</v>
      </c>
      <c r="Z25" s="7">
        <v>10.7743</v>
      </c>
      <c r="AA25" s="7">
        <v>9.94</v>
      </c>
      <c r="AE25" s="7">
        <v>37.037999999999997</v>
      </c>
      <c r="AF25" s="7">
        <v>16.474</v>
      </c>
      <c r="AG25" s="7">
        <v>34.979999999999997</v>
      </c>
      <c r="AJ25" s="7">
        <v>3.7878799999999999</v>
      </c>
      <c r="AK25" s="7">
        <f t="shared" si="6"/>
        <v>16.739988888888892</v>
      </c>
      <c r="AL25" s="7">
        <f t="shared" si="0"/>
        <v>40.192755555555557</v>
      </c>
      <c r="AM25" s="7">
        <v>9</v>
      </c>
      <c r="AN25" s="7">
        <f t="shared" si="7"/>
        <v>13.835823935104475</v>
      </c>
      <c r="AO25" s="7">
        <f>AN25/SQRT(9)</f>
        <v>4.611941311701492</v>
      </c>
      <c r="AP25" s="7">
        <f t="shared" si="1"/>
        <v>12.735415979779553</v>
      </c>
      <c r="AQ25" s="7">
        <f>AP25/SQRT(9)</f>
        <v>4.2451386599265177</v>
      </c>
      <c r="AR25" s="7">
        <v>9</v>
      </c>
      <c r="AT25" s="7">
        <v>3.7878799999999999</v>
      </c>
      <c r="AU25" s="7">
        <f t="shared" si="2"/>
        <v>6.5390581597222237</v>
      </c>
      <c r="AV25" s="7">
        <f t="shared" si="3"/>
        <v>15.70029513888889</v>
      </c>
      <c r="AW25" s="7">
        <f t="shared" si="4"/>
        <v>1.8015395748833953</v>
      </c>
      <c r="AX25" s="7">
        <f t="shared" si="5"/>
        <v>1.6582572890337959</v>
      </c>
    </row>
    <row r="26" spans="1:50" x14ac:dyDescent="0.2">
      <c r="A26" s="7">
        <v>3.9682499999999998</v>
      </c>
      <c r="B26" s="7">
        <v>38.979700000000001</v>
      </c>
      <c r="C26" s="7">
        <v>53.789499999999997</v>
      </c>
      <c r="E26" s="7">
        <v>3.9682499999999998</v>
      </c>
      <c r="F26" s="7">
        <v>15.975199999999999</v>
      </c>
      <c r="G26" s="7">
        <v>30.159400000000002</v>
      </c>
      <c r="I26" s="7">
        <v>3.9682499999999998</v>
      </c>
      <c r="J26" s="7">
        <v>6.8635999999999999</v>
      </c>
      <c r="K26" s="7">
        <v>32.477699999999999</v>
      </c>
      <c r="M26" s="7">
        <v>3.9682499999999998</v>
      </c>
      <c r="N26" s="7">
        <v>16.8978</v>
      </c>
      <c r="O26" s="7">
        <v>60.8917</v>
      </c>
      <c r="Q26" s="7">
        <v>3.9682499999999998</v>
      </c>
      <c r="R26" s="7">
        <v>9.7705000000000002</v>
      </c>
      <c r="S26" s="7">
        <v>24.144300000000001</v>
      </c>
      <c r="U26" s="7">
        <v>3.9682499999999998</v>
      </c>
      <c r="V26" s="7">
        <v>4.0194999999999999</v>
      </c>
      <c r="W26" s="7">
        <v>43.256900000000002</v>
      </c>
      <c r="Y26" s="7">
        <v>5.3296999999999999</v>
      </c>
      <c r="Z26" s="7">
        <v>8.6622000000000003</v>
      </c>
      <c r="AA26" s="7">
        <v>4.0199999999999996</v>
      </c>
      <c r="AC26" s="7">
        <v>2.7385999999999999</v>
      </c>
      <c r="AE26" s="7">
        <v>29.823</v>
      </c>
      <c r="AF26" s="7">
        <v>23.6648</v>
      </c>
      <c r="AG26" s="7">
        <v>33.06</v>
      </c>
      <c r="AI26" s="7">
        <v>46.199300000000001</v>
      </c>
      <c r="AJ26" s="7">
        <v>3.9682499999999998</v>
      </c>
      <c r="AK26" s="7">
        <f t="shared" si="6"/>
        <v>11.32568</v>
      </c>
      <c r="AL26" s="7">
        <f t="shared" si="0"/>
        <v>37.746660000000006</v>
      </c>
      <c r="AM26" s="7">
        <v>10</v>
      </c>
      <c r="AN26" s="7">
        <f t="shared" si="7"/>
        <v>10.311533318066717</v>
      </c>
      <c r="AO26" s="7">
        <f>AN26/SQRT(10)</f>
        <v>3.26079314538043</v>
      </c>
      <c r="AP26" s="7">
        <f t="shared" si="1"/>
        <v>12.034434186383656</v>
      </c>
      <c r="AQ26" s="7">
        <f>AP26/SQRT(10)</f>
        <v>3.8056222380367659</v>
      </c>
      <c r="AR26" s="7">
        <v>10</v>
      </c>
      <c r="AT26" s="7">
        <v>3.9682499999999998</v>
      </c>
      <c r="AU26" s="7">
        <f t="shared" si="2"/>
        <v>4.4240937499999999</v>
      </c>
      <c r="AV26" s="7">
        <f t="shared" si="3"/>
        <v>14.744789062500002</v>
      </c>
      <c r="AW26" s="7">
        <f t="shared" si="4"/>
        <v>1.2737473224142304</v>
      </c>
      <c r="AX26" s="7">
        <f t="shared" si="5"/>
        <v>1.4865711867331117</v>
      </c>
    </row>
    <row r="27" spans="1:50" x14ac:dyDescent="0.2">
      <c r="A27" s="7">
        <v>4.1486299999999998</v>
      </c>
      <c r="B27" s="7">
        <v>30.266300000000001</v>
      </c>
      <c r="C27" s="7">
        <v>48.869900000000001</v>
      </c>
      <c r="E27" s="7">
        <v>4.1486299999999998</v>
      </c>
      <c r="F27" s="7">
        <v>11.803800000000001</v>
      </c>
      <c r="G27" s="7">
        <v>27.132000000000001</v>
      </c>
      <c r="I27" s="7">
        <v>4.1486299999999998</v>
      </c>
      <c r="J27" s="7">
        <v>7.0094000000000003</v>
      </c>
      <c r="K27" s="7">
        <v>27.755099999999999</v>
      </c>
      <c r="M27" s="7">
        <v>4.1486299999999998</v>
      </c>
      <c r="N27" s="7">
        <v>8.3987999999999996</v>
      </c>
      <c r="O27" s="7">
        <v>61.723700000000001</v>
      </c>
      <c r="Q27" s="7">
        <v>4.1486299999999998</v>
      </c>
      <c r="R27" s="7">
        <v>7.7191000000000001</v>
      </c>
      <c r="S27" s="7">
        <v>24.962499999999999</v>
      </c>
      <c r="U27" s="7">
        <v>4.1486299999999998</v>
      </c>
      <c r="V27" s="7">
        <v>3.7639999999999998</v>
      </c>
      <c r="W27" s="7">
        <v>33.9514</v>
      </c>
      <c r="Y27" s="7">
        <v>6.5586000000000002</v>
      </c>
      <c r="Z27" s="7">
        <v>4.1616</v>
      </c>
      <c r="AA27" s="7">
        <v>6</v>
      </c>
      <c r="AE27" s="7">
        <v>16.564</v>
      </c>
      <c r="AF27" s="7">
        <v>24.986699999999999</v>
      </c>
      <c r="AG27" s="7">
        <v>38.880000000000003</v>
      </c>
      <c r="AJ27" s="7">
        <v>4.1486299999999998</v>
      </c>
      <c r="AK27" s="7">
        <f t="shared" si="6"/>
        <v>9.5201777777777785</v>
      </c>
      <c r="AL27" s="7">
        <f t="shared" si="0"/>
        <v>33.869477777777782</v>
      </c>
      <c r="AM27" s="7">
        <v>9</v>
      </c>
      <c r="AN27" s="7">
        <f t="shared" si="7"/>
        <v>7.6697995408800566</v>
      </c>
      <c r="AO27" s="7">
        <f>AN27/SQRT(9)</f>
        <v>2.5565998469600189</v>
      </c>
      <c r="AP27" s="7">
        <f t="shared" si="1"/>
        <v>13.192923963480284</v>
      </c>
      <c r="AQ27" s="7">
        <f>AP27/SQRT(9)</f>
        <v>4.3976413211600951</v>
      </c>
      <c r="AR27" s="7">
        <v>9</v>
      </c>
      <c r="AT27" s="7">
        <v>4.1486299999999998</v>
      </c>
      <c r="AU27" s="7">
        <f t="shared" si="2"/>
        <v>3.7188194444444447</v>
      </c>
      <c r="AV27" s="7">
        <f t="shared" si="3"/>
        <v>13.230264756944447</v>
      </c>
      <c r="AW27" s="7">
        <f t="shared" si="4"/>
        <v>0.99867181521875736</v>
      </c>
      <c r="AX27" s="7">
        <f t="shared" si="5"/>
        <v>1.7178286410781622</v>
      </c>
    </row>
    <row r="28" spans="1:50" x14ac:dyDescent="0.2">
      <c r="A28" s="7">
        <v>4.3289999999999997</v>
      </c>
      <c r="B28" s="7">
        <v>13.7919</v>
      </c>
      <c r="C28" s="7">
        <v>41.828699999999998</v>
      </c>
      <c r="E28" s="7">
        <v>4.3289999999999997</v>
      </c>
      <c r="F28" s="7">
        <v>7.9348000000000001</v>
      </c>
      <c r="G28" s="7">
        <v>27.697500000000002</v>
      </c>
      <c r="I28" s="7">
        <v>4.3289999999999997</v>
      </c>
      <c r="J28" s="7">
        <v>7.5777999999999999</v>
      </c>
      <c r="K28" s="7">
        <v>34.244300000000003</v>
      </c>
      <c r="M28" s="7">
        <v>4.3289999999999997</v>
      </c>
      <c r="N28" s="7">
        <v>13.7508</v>
      </c>
      <c r="O28" s="7">
        <v>50.702500000000001</v>
      </c>
      <c r="Q28" s="7">
        <v>4.3289999999999997</v>
      </c>
      <c r="R28" s="7">
        <v>7.3789999999999996</v>
      </c>
      <c r="S28" s="7">
        <v>28.0748</v>
      </c>
      <c r="U28" s="7">
        <v>4.3289999999999997</v>
      </c>
      <c r="V28" s="7">
        <v>4.9554999999999998</v>
      </c>
      <c r="W28" s="7">
        <v>41.577399999999997</v>
      </c>
      <c r="Y28" s="7">
        <v>1.4930000000000001</v>
      </c>
      <c r="Z28" s="7">
        <v>5.9006999999999996</v>
      </c>
      <c r="AA28" s="7">
        <v>5.96</v>
      </c>
      <c r="AC28" s="7">
        <v>6.6489000000000003</v>
      </c>
      <c r="AE28" s="7">
        <v>36.396999999999998</v>
      </c>
      <c r="AF28" s="7">
        <v>24.923400000000001</v>
      </c>
      <c r="AG28" s="7">
        <v>27.23</v>
      </c>
      <c r="AI28" s="7">
        <v>41.156100000000002</v>
      </c>
      <c r="AJ28" s="7">
        <v>4.3289999999999997</v>
      </c>
      <c r="AK28" s="7">
        <f t="shared" si="6"/>
        <v>7.5392399999999995</v>
      </c>
      <c r="AL28" s="7">
        <f>AVERAGE(C28,G28,K28,O28,S28,W28,AE28,AF28,AG28,AI28)</f>
        <v>35.38317</v>
      </c>
      <c r="AM28" s="7">
        <v>10</v>
      </c>
      <c r="AN28" s="7">
        <f t="shared" si="7"/>
        <v>3.5646474482618919</v>
      </c>
      <c r="AO28" s="7">
        <f>AN28/SQRT(10)</f>
        <v>1.12724049920148</v>
      </c>
      <c r="AP28" s="7">
        <f t="shared" si="1"/>
        <v>7.9913051234513564</v>
      </c>
      <c r="AQ28" s="7">
        <f>AP28/SQRT(10)</f>
        <v>2.5270725667479335</v>
      </c>
      <c r="AR28" s="7">
        <v>10</v>
      </c>
      <c r="AT28" s="7">
        <v>4.3289999999999997</v>
      </c>
      <c r="AU28" s="7">
        <f t="shared" si="2"/>
        <v>2.9450156249999999</v>
      </c>
      <c r="AV28" s="7">
        <f t="shared" si="3"/>
        <v>13.82155078125</v>
      </c>
      <c r="AW28" s="7">
        <f t="shared" si="4"/>
        <v>0.44032832000057809</v>
      </c>
      <c r="AX28" s="7">
        <f t="shared" si="5"/>
        <v>0.98713772138591149</v>
      </c>
    </row>
    <row r="29" spans="1:50" x14ac:dyDescent="0.2">
      <c r="A29" s="7">
        <v>4.5093800000000002</v>
      </c>
      <c r="B29" s="7">
        <v>15.035299999999999</v>
      </c>
      <c r="C29" s="7">
        <v>55.224600000000002</v>
      </c>
      <c r="E29" s="7">
        <v>4.5093800000000002</v>
      </c>
      <c r="F29" s="7">
        <v>21.174800000000001</v>
      </c>
      <c r="G29" s="7">
        <v>36.4694</v>
      </c>
      <c r="I29" s="7">
        <v>4.5093800000000002</v>
      </c>
      <c r="J29" s="7">
        <v>6.6643999999999997</v>
      </c>
      <c r="K29" s="7">
        <v>31.477900000000002</v>
      </c>
      <c r="M29" s="7">
        <v>4.5093800000000002</v>
      </c>
      <c r="N29" s="7">
        <v>10.948399999999999</v>
      </c>
      <c r="O29" s="7">
        <v>33.912700000000001</v>
      </c>
      <c r="Q29" s="7">
        <v>4.5093800000000002</v>
      </c>
      <c r="R29" s="7">
        <v>4.0060000000000002</v>
      </c>
      <c r="S29" s="7">
        <v>30.342600000000001</v>
      </c>
      <c r="U29" s="7">
        <v>4.5093800000000002</v>
      </c>
      <c r="V29" s="7">
        <v>5.5728999999999997</v>
      </c>
      <c r="W29" s="7">
        <v>37.357199999999999</v>
      </c>
      <c r="AJ29" s="7">
        <v>4.5093800000000002</v>
      </c>
      <c r="AK29" s="7">
        <f t="shared" si="6"/>
        <v>10.566966666666666</v>
      </c>
      <c r="AL29" s="7">
        <f>AVERAGE(C29,G29,K29,O29,S29,W29,AE29,AF29,AG29,AI29)</f>
        <v>37.464066666666675</v>
      </c>
      <c r="AM29" s="7">
        <v>11</v>
      </c>
      <c r="AN29" s="7">
        <f t="shared" si="7"/>
        <v>5.997980691495731</v>
      </c>
      <c r="AO29" s="7">
        <f>AN29/SQRT(10)</f>
        <v>1.8967280346838238</v>
      </c>
      <c r="AP29" s="7">
        <f t="shared" si="1"/>
        <v>8.3226499244864982</v>
      </c>
      <c r="AQ29" s="7">
        <f>AP29/SQRT(10)</f>
        <v>2.6318529929605701</v>
      </c>
      <c r="AT29" s="7">
        <v>4.5093800000000002</v>
      </c>
      <c r="AU29" s="7">
        <f t="shared" si="2"/>
        <v>4.127721354166666</v>
      </c>
      <c r="AV29" s="7">
        <f t="shared" si="3"/>
        <v>14.634401041666671</v>
      </c>
      <c r="AW29" s="7">
        <f t="shared" si="4"/>
        <v>0.74090938854836863</v>
      </c>
      <c r="AX29" s="7">
        <f t="shared" si="5"/>
        <v>1.0280675753752226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CC9B8-BF69-984F-A2F0-234E938BAAA3}">
  <dimension ref="A1:K38"/>
  <sheetViews>
    <sheetView workbookViewId="0">
      <selection activeCell="A13" sqref="A13"/>
    </sheetView>
  </sheetViews>
  <sheetFormatPr baseColWidth="10" defaultColWidth="8.83203125" defaultRowHeight="15" x14ac:dyDescent="0.2"/>
  <cols>
    <col min="1" max="1" width="32.1640625" style="7" bestFit="1" customWidth="1"/>
    <col min="2" max="2" width="17.6640625" style="7" bestFit="1" customWidth="1"/>
    <col min="3" max="3" width="17.5" style="7" bestFit="1" customWidth="1"/>
    <col min="4" max="4" width="11.33203125" style="7" bestFit="1" customWidth="1"/>
    <col min="5" max="5" width="15" style="7" customWidth="1"/>
    <col min="6" max="6" width="18" style="7" bestFit="1" customWidth="1"/>
    <col min="7" max="7" width="17.5" style="7" bestFit="1" customWidth="1"/>
    <col min="8" max="8" width="20.6640625" style="7" bestFit="1" customWidth="1"/>
    <col min="9" max="9" width="28.5" style="7" bestFit="1" customWidth="1"/>
    <col min="10" max="10" width="33" style="7" bestFit="1" customWidth="1"/>
    <col min="11" max="11" width="22" style="7" bestFit="1" customWidth="1"/>
    <col min="12" max="12" width="20.6640625" style="7" bestFit="1" customWidth="1"/>
    <col min="13" max="13" width="28.5" style="7" bestFit="1" customWidth="1"/>
    <col min="14" max="14" width="33" style="7" bestFit="1" customWidth="1"/>
    <col min="15" max="15" width="22" style="7" bestFit="1" customWidth="1"/>
    <col min="16" max="16384" width="8.83203125" style="7"/>
  </cols>
  <sheetData>
    <row r="1" spans="1:11" x14ac:dyDescent="0.2">
      <c r="A1" s="32" t="s">
        <v>61</v>
      </c>
      <c r="B1" s="32"/>
    </row>
    <row r="2" spans="1:11" x14ac:dyDescent="0.2">
      <c r="A2" s="32" t="s">
        <v>62</v>
      </c>
      <c r="B2" s="32" t="s">
        <v>63</v>
      </c>
      <c r="C2" s="7" t="s">
        <v>64</v>
      </c>
      <c r="D2" s="7" t="s">
        <v>65</v>
      </c>
      <c r="E2" s="7" t="s">
        <v>66</v>
      </c>
      <c r="F2" s="7" t="s">
        <v>67</v>
      </c>
      <c r="G2" s="7" t="s">
        <v>68</v>
      </c>
      <c r="H2" s="7" t="s">
        <v>69</v>
      </c>
      <c r="I2" s="7" t="s">
        <v>70</v>
      </c>
      <c r="J2" s="7" t="s">
        <v>71</v>
      </c>
      <c r="K2" s="7" t="s">
        <v>72</v>
      </c>
    </row>
    <row r="3" spans="1:11" x14ac:dyDescent="0.2">
      <c r="C3" s="7">
        <v>4</v>
      </c>
      <c r="D3" s="7">
        <v>8</v>
      </c>
      <c r="E3" s="7">
        <v>5</v>
      </c>
      <c r="F3" s="7">
        <v>2</v>
      </c>
      <c r="G3" s="7">
        <v>8</v>
      </c>
      <c r="H3" s="7">
        <v>1</v>
      </c>
      <c r="I3" s="7">
        <v>4</v>
      </c>
      <c r="J3" s="7">
        <v>1</v>
      </c>
      <c r="K3" s="7">
        <v>0</v>
      </c>
    </row>
    <row r="4" spans="1:11" x14ac:dyDescent="0.2">
      <c r="C4" s="7">
        <v>3</v>
      </c>
      <c r="D4" s="7">
        <v>10</v>
      </c>
      <c r="E4" s="7">
        <v>4</v>
      </c>
      <c r="F4" s="7">
        <v>6</v>
      </c>
      <c r="G4" s="7">
        <v>0</v>
      </c>
      <c r="H4" s="7">
        <v>13</v>
      </c>
      <c r="I4" s="7">
        <v>2</v>
      </c>
      <c r="J4" s="7">
        <v>0</v>
      </c>
      <c r="K4" s="7">
        <v>5</v>
      </c>
    </row>
    <row r="5" spans="1:11" x14ac:dyDescent="0.2">
      <c r="C5" s="7">
        <v>12</v>
      </c>
      <c r="D5" s="7">
        <v>6</v>
      </c>
      <c r="E5" s="7">
        <v>5</v>
      </c>
      <c r="F5" s="7">
        <v>2</v>
      </c>
      <c r="G5" s="7">
        <v>2</v>
      </c>
      <c r="H5" s="7">
        <v>2</v>
      </c>
      <c r="I5" s="7">
        <v>6</v>
      </c>
      <c r="J5" s="7">
        <v>4</v>
      </c>
      <c r="K5" s="7">
        <v>0</v>
      </c>
    </row>
    <row r="6" spans="1:11" x14ac:dyDescent="0.2">
      <c r="C6" s="7">
        <v>6</v>
      </c>
      <c r="D6" s="7">
        <v>3</v>
      </c>
      <c r="E6" s="7">
        <v>1</v>
      </c>
      <c r="F6" s="7">
        <v>3</v>
      </c>
      <c r="G6" s="7">
        <v>4</v>
      </c>
      <c r="H6" s="7">
        <v>3</v>
      </c>
      <c r="I6" s="7">
        <v>2</v>
      </c>
      <c r="J6" s="7">
        <v>1</v>
      </c>
      <c r="K6" s="7">
        <v>1</v>
      </c>
    </row>
    <row r="7" spans="1:11" x14ac:dyDescent="0.2">
      <c r="C7" s="7">
        <v>4</v>
      </c>
      <c r="D7" s="7">
        <v>6</v>
      </c>
      <c r="E7" s="7">
        <v>3</v>
      </c>
      <c r="F7" s="7">
        <v>2</v>
      </c>
      <c r="G7" s="7">
        <v>0</v>
      </c>
      <c r="H7" s="7">
        <v>6</v>
      </c>
      <c r="I7" s="7">
        <v>0</v>
      </c>
      <c r="J7" s="7">
        <v>1</v>
      </c>
      <c r="K7" s="7">
        <v>0</v>
      </c>
    </row>
    <row r="8" spans="1:11" x14ac:dyDescent="0.2">
      <c r="C8" s="7">
        <v>5</v>
      </c>
      <c r="D8" s="7">
        <v>1</v>
      </c>
      <c r="E8" s="7">
        <v>4</v>
      </c>
      <c r="F8" s="7">
        <v>5</v>
      </c>
      <c r="G8" s="7">
        <v>1</v>
      </c>
      <c r="H8" s="7">
        <v>4</v>
      </c>
      <c r="I8" s="7">
        <v>2</v>
      </c>
      <c r="J8" s="7">
        <v>1</v>
      </c>
      <c r="K8" s="7">
        <v>1</v>
      </c>
    </row>
    <row r="9" spans="1:11" x14ac:dyDescent="0.2">
      <c r="C9" s="7">
        <v>1</v>
      </c>
      <c r="D9" s="7">
        <v>5</v>
      </c>
      <c r="E9" s="7">
        <v>2</v>
      </c>
      <c r="G9" s="7">
        <v>2</v>
      </c>
      <c r="H9" s="7">
        <v>1</v>
      </c>
      <c r="I9" s="7">
        <v>0</v>
      </c>
      <c r="J9" s="7">
        <v>0</v>
      </c>
      <c r="K9" s="7">
        <v>0</v>
      </c>
    </row>
    <row r="10" spans="1:11" x14ac:dyDescent="0.2">
      <c r="C10" s="7">
        <v>2</v>
      </c>
      <c r="D10" s="7">
        <v>1</v>
      </c>
      <c r="E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</row>
    <row r="11" spans="1:11" x14ac:dyDescent="0.2">
      <c r="C11" s="7">
        <v>8</v>
      </c>
      <c r="D11" s="7">
        <v>8</v>
      </c>
      <c r="E11" s="7">
        <v>1</v>
      </c>
      <c r="G11" s="7">
        <v>1</v>
      </c>
      <c r="H11" s="7">
        <v>3</v>
      </c>
      <c r="I11" s="7">
        <v>5</v>
      </c>
      <c r="J11" s="7">
        <v>4</v>
      </c>
      <c r="K11" s="7">
        <v>0</v>
      </c>
    </row>
    <row r="12" spans="1:11" x14ac:dyDescent="0.2">
      <c r="C12" s="7">
        <v>8</v>
      </c>
      <c r="E12" s="7">
        <v>1</v>
      </c>
      <c r="G12" s="7">
        <v>2</v>
      </c>
      <c r="H12" s="7">
        <v>4</v>
      </c>
      <c r="I12" s="7">
        <v>1</v>
      </c>
      <c r="J12" s="7">
        <v>0</v>
      </c>
      <c r="K12" s="7">
        <v>0</v>
      </c>
    </row>
    <row r="13" spans="1:11" x14ac:dyDescent="0.2">
      <c r="C13" s="7">
        <v>9</v>
      </c>
      <c r="E13" s="7">
        <v>1</v>
      </c>
      <c r="G13" s="7">
        <v>3</v>
      </c>
      <c r="H13" s="7">
        <v>16</v>
      </c>
      <c r="I13" s="7">
        <v>1</v>
      </c>
      <c r="J13" s="7">
        <v>3</v>
      </c>
      <c r="K13" s="7">
        <v>4</v>
      </c>
    </row>
    <row r="14" spans="1:11" x14ac:dyDescent="0.2">
      <c r="C14" s="7">
        <v>5</v>
      </c>
      <c r="E14" s="7">
        <v>2</v>
      </c>
      <c r="G14" s="7">
        <v>0</v>
      </c>
      <c r="H14" s="7">
        <v>2</v>
      </c>
      <c r="I14" s="7">
        <v>0</v>
      </c>
      <c r="J14" s="7">
        <v>1</v>
      </c>
      <c r="K14" s="7">
        <v>0</v>
      </c>
    </row>
    <row r="15" spans="1:11" x14ac:dyDescent="0.2">
      <c r="C15" s="7">
        <v>1</v>
      </c>
      <c r="E15" s="7">
        <v>1</v>
      </c>
      <c r="G15" s="7">
        <v>2</v>
      </c>
      <c r="H15" s="7">
        <v>1</v>
      </c>
      <c r="I15" s="7">
        <v>5</v>
      </c>
      <c r="J15" s="7">
        <v>0</v>
      </c>
      <c r="K15" s="7">
        <v>0</v>
      </c>
    </row>
    <row r="16" spans="1:11" x14ac:dyDescent="0.2">
      <c r="C16" s="7">
        <v>4</v>
      </c>
      <c r="E16" s="7">
        <v>2</v>
      </c>
      <c r="G16" s="7">
        <v>0</v>
      </c>
      <c r="H16" s="7">
        <v>4</v>
      </c>
      <c r="I16" s="7">
        <v>2</v>
      </c>
      <c r="J16" s="7">
        <v>0</v>
      </c>
    </row>
    <row r="17" spans="3:10" x14ac:dyDescent="0.2">
      <c r="C17" s="7">
        <v>5</v>
      </c>
      <c r="G17" s="7">
        <v>2</v>
      </c>
      <c r="I17" s="7">
        <v>0</v>
      </c>
      <c r="J17" s="7">
        <v>1</v>
      </c>
    </row>
    <row r="18" spans="3:10" x14ac:dyDescent="0.2">
      <c r="C18" s="7">
        <v>5</v>
      </c>
      <c r="G18" s="7">
        <v>0</v>
      </c>
      <c r="I18" s="7">
        <v>0</v>
      </c>
      <c r="J18" s="7">
        <v>1</v>
      </c>
    </row>
    <row r="19" spans="3:10" x14ac:dyDescent="0.2">
      <c r="C19" s="7">
        <v>4</v>
      </c>
      <c r="G19" s="7">
        <v>0</v>
      </c>
      <c r="I19" s="7">
        <v>0</v>
      </c>
      <c r="J19" s="7">
        <v>0</v>
      </c>
    </row>
    <row r="20" spans="3:10" x14ac:dyDescent="0.2">
      <c r="C20" s="7">
        <v>5</v>
      </c>
      <c r="G20" s="7">
        <v>15</v>
      </c>
      <c r="I20" s="7">
        <v>0</v>
      </c>
      <c r="J20" s="7">
        <v>2</v>
      </c>
    </row>
    <row r="21" spans="3:10" x14ac:dyDescent="0.2">
      <c r="C21" s="7">
        <v>15</v>
      </c>
      <c r="G21" s="7">
        <v>29</v>
      </c>
      <c r="I21" s="7">
        <v>2</v>
      </c>
      <c r="J21" s="7">
        <v>4</v>
      </c>
    </row>
    <row r="22" spans="3:10" x14ac:dyDescent="0.2">
      <c r="C22" s="7">
        <v>5</v>
      </c>
      <c r="G22" s="7">
        <v>16</v>
      </c>
      <c r="I22" s="7">
        <v>0</v>
      </c>
      <c r="J22" s="7">
        <v>1</v>
      </c>
    </row>
    <row r="23" spans="3:10" x14ac:dyDescent="0.2">
      <c r="C23" s="7">
        <v>4</v>
      </c>
      <c r="G23" s="7">
        <v>3</v>
      </c>
      <c r="I23" s="7">
        <v>1</v>
      </c>
      <c r="J23" s="7">
        <v>0</v>
      </c>
    </row>
    <row r="24" spans="3:10" x14ac:dyDescent="0.2">
      <c r="C24" s="7">
        <v>5</v>
      </c>
      <c r="G24" s="7">
        <v>0</v>
      </c>
      <c r="I24" s="7">
        <v>2</v>
      </c>
      <c r="J24" s="7">
        <v>0</v>
      </c>
    </row>
    <row r="25" spans="3:10" x14ac:dyDescent="0.2">
      <c r="C25" s="7">
        <v>6</v>
      </c>
      <c r="G25" s="7">
        <v>11</v>
      </c>
      <c r="I25" s="7">
        <v>4</v>
      </c>
      <c r="J25" s="7">
        <v>0</v>
      </c>
    </row>
    <row r="26" spans="3:10" x14ac:dyDescent="0.2">
      <c r="C26" s="7">
        <v>14</v>
      </c>
      <c r="G26" s="7">
        <v>15</v>
      </c>
      <c r="I26" s="7">
        <v>1</v>
      </c>
      <c r="J26" s="7">
        <v>2</v>
      </c>
    </row>
    <row r="27" spans="3:10" x14ac:dyDescent="0.2">
      <c r="C27" s="7">
        <v>2</v>
      </c>
      <c r="G27" s="7">
        <v>10</v>
      </c>
      <c r="I27" s="7">
        <v>2</v>
      </c>
      <c r="J27" s="7">
        <v>1</v>
      </c>
    </row>
    <row r="28" spans="3:10" x14ac:dyDescent="0.2">
      <c r="I28" s="7">
        <v>0</v>
      </c>
      <c r="J28" s="7">
        <v>1</v>
      </c>
    </row>
    <row r="29" spans="3:10" x14ac:dyDescent="0.2">
      <c r="I29" s="7">
        <v>0</v>
      </c>
      <c r="J29" s="7">
        <v>4</v>
      </c>
    </row>
    <row r="30" spans="3:10" x14ac:dyDescent="0.2">
      <c r="I30" s="7">
        <v>0</v>
      </c>
      <c r="J30" s="7">
        <v>0</v>
      </c>
    </row>
    <row r="31" spans="3:10" x14ac:dyDescent="0.2">
      <c r="I31" s="7">
        <v>0</v>
      </c>
      <c r="J31" s="7">
        <v>0</v>
      </c>
    </row>
    <row r="32" spans="3:10" x14ac:dyDescent="0.2">
      <c r="I32" s="7">
        <v>4</v>
      </c>
      <c r="J32" s="7">
        <v>1</v>
      </c>
    </row>
    <row r="33" spans="9:10" x14ac:dyDescent="0.2">
      <c r="I33" s="7">
        <v>1</v>
      </c>
      <c r="J33" s="7">
        <v>7</v>
      </c>
    </row>
    <row r="34" spans="9:10" x14ac:dyDescent="0.2">
      <c r="J34" s="7">
        <v>4</v>
      </c>
    </row>
    <row r="35" spans="9:10" x14ac:dyDescent="0.2">
      <c r="J35" s="7">
        <v>0</v>
      </c>
    </row>
    <row r="36" spans="9:10" x14ac:dyDescent="0.2">
      <c r="J36" s="7">
        <v>0</v>
      </c>
    </row>
    <row r="37" spans="9:10" x14ac:dyDescent="0.2">
      <c r="J37" s="7">
        <v>2</v>
      </c>
    </row>
    <row r="38" spans="9:10" x14ac:dyDescent="0.2">
      <c r="J38" s="7">
        <v>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B6591-2B0E-4E4F-89ED-1D362A32DB30}">
  <dimension ref="A1:L142"/>
  <sheetViews>
    <sheetView workbookViewId="0">
      <selection activeCell="E37" sqref="E37"/>
    </sheetView>
  </sheetViews>
  <sheetFormatPr baseColWidth="10" defaultColWidth="8.83203125" defaultRowHeight="15" x14ac:dyDescent="0.2"/>
  <cols>
    <col min="1" max="1" width="34.83203125" style="7" bestFit="1" customWidth="1"/>
    <col min="2" max="2" width="8.83203125" style="7"/>
    <col min="3" max="3" width="34.83203125" style="7" bestFit="1" customWidth="1"/>
    <col min="4" max="4" width="15.33203125" style="7" customWidth="1"/>
    <col min="5" max="5" width="11.33203125" style="7" bestFit="1" customWidth="1"/>
    <col min="6" max="6" width="13.5" style="7" bestFit="1" customWidth="1"/>
    <col min="7" max="7" width="18" style="7" bestFit="1" customWidth="1"/>
    <col min="8" max="8" width="16.1640625" style="7" bestFit="1" customWidth="1"/>
    <col min="9" max="9" width="20.6640625" style="7" bestFit="1" customWidth="1"/>
    <col min="10" max="10" width="28.5" style="7" bestFit="1" customWidth="1"/>
    <col min="11" max="11" width="33" style="7" bestFit="1" customWidth="1"/>
    <col min="12" max="12" width="22" style="7" bestFit="1" customWidth="1"/>
    <col min="13" max="16384" width="8.83203125" style="7"/>
  </cols>
  <sheetData>
    <row r="1" spans="1:12" x14ac:dyDescent="0.2">
      <c r="A1" s="32" t="s">
        <v>73</v>
      </c>
    </row>
    <row r="2" spans="1:12" x14ac:dyDescent="0.2">
      <c r="A2" s="32" t="s">
        <v>62</v>
      </c>
      <c r="D2" s="32"/>
    </row>
    <row r="3" spans="1:12" x14ac:dyDescent="0.2">
      <c r="C3" s="32" t="s">
        <v>74</v>
      </c>
      <c r="D3" s="7" t="s">
        <v>75</v>
      </c>
      <c r="E3" s="7" t="s">
        <v>65</v>
      </c>
      <c r="F3" s="7" t="s">
        <v>66</v>
      </c>
      <c r="G3" s="7" t="s">
        <v>67</v>
      </c>
      <c r="H3" s="7" t="s">
        <v>68</v>
      </c>
      <c r="I3" s="7" t="s">
        <v>69</v>
      </c>
      <c r="J3" s="7" t="s">
        <v>70</v>
      </c>
      <c r="K3" s="7" t="s">
        <v>71</v>
      </c>
      <c r="L3" s="7" t="s">
        <v>72</v>
      </c>
    </row>
    <row r="4" spans="1:12" x14ac:dyDescent="0.2">
      <c r="D4" s="7">
        <v>2.2839999999999998</v>
      </c>
      <c r="E4" s="7">
        <v>6.2</v>
      </c>
      <c r="F4" s="7">
        <v>8.1029999999999998</v>
      </c>
      <c r="G4" s="7">
        <v>33.268000000000001</v>
      </c>
      <c r="H4" s="7">
        <v>16.501999999999999</v>
      </c>
      <c r="I4" s="7">
        <v>6.6950000000000003</v>
      </c>
      <c r="J4" s="7">
        <v>2.5510000000000002</v>
      </c>
      <c r="K4" s="7">
        <v>7.3239999999999998</v>
      </c>
      <c r="L4" s="7">
        <v>11.254</v>
      </c>
    </row>
    <row r="5" spans="1:12" x14ac:dyDescent="0.2">
      <c r="D5" s="7">
        <v>2.1059999999999999</v>
      </c>
      <c r="E5" s="7">
        <v>11.476000000000001</v>
      </c>
      <c r="F5" s="7">
        <v>13.795999999999999</v>
      </c>
      <c r="G5" s="7">
        <v>18.745999999999999</v>
      </c>
      <c r="H5" s="7">
        <v>11.52</v>
      </c>
      <c r="I5" s="7">
        <v>5.2030000000000003</v>
      </c>
      <c r="J5" s="7">
        <v>1.409</v>
      </c>
      <c r="K5" s="7">
        <v>1.454</v>
      </c>
      <c r="L5" s="7">
        <v>13.138</v>
      </c>
    </row>
    <row r="6" spans="1:12" x14ac:dyDescent="0.2">
      <c r="D6" s="7">
        <v>10.516999999999999</v>
      </c>
      <c r="E6" s="7">
        <v>4.8179999999999996</v>
      </c>
      <c r="F6" s="7">
        <v>12.121</v>
      </c>
      <c r="G6" s="7">
        <v>20.2</v>
      </c>
      <c r="H6" s="7">
        <v>5.7549999999999999</v>
      </c>
      <c r="I6" s="7">
        <v>8.3379999999999992</v>
      </c>
      <c r="J6" s="7">
        <v>3.0609999999999999</v>
      </c>
      <c r="K6" s="7">
        <v>2.1040000000000001</v>
      </c>
      <c r="L6" s="7">
        <v>4.2220000000000004</v>
      </c>
    </row>
    <row r="7" spans="1:12" x14ac:dyDescent="0.2">
      <c r="D7" s="7">
        <v>5.1319999999999997</v>
      </c>
      <c r="E7" s="7">
        <v>5.5119999999999996</v>
      </c>
      <c r="F7" s="7">
        <v>13.442</v>
      </c>
      <c r="G7" s="7">
        <v>8.6050000000000004</v>
      </c>
      <c r="H7" s="7">
        <v>4.226</v>
      </c>
      <c r="I7" s="7">
        <v>5.1079999999999997</v>
      </c>
      <c r="J7" s="7">
        <v>7.2990000000000004</v>
      </c>
      <c r="K7" s="7">
        <v>19.565000000000001</v>
      </c>
      <c r="L7" s="7">
        <v>10.641999999999999</v>
      </c>
    </row>
    <row r="8" spans="1:12" x14ac:dyDescent="0.2">
      <c r="D8" s="7">
        <v>3.085</v>
      </c>
      <c r="E8" s="7">
        <v>1.444</v>
      </c>
      <c r="F8" s="7">
        <v>31.38</v>
      </c>
      <c r="G8" s="7">
        <v>23.623999999999999</v>
      </c>
      <c r="H8" s="7">
        <v>2.1720000000000002</v>
      </c>
      <c r="I8" s="7">
        <v>14.862</v>
      </c>
      <c r="J8" s="7">
        <v>9.7140000000000004</v>
      </c>
      <c r="K8" s="7">
        <v>2.823</v>
      </c>
      <c r="L8" s="7">
        <v>2.1040000000000001</v>
      </c>
    </row>
    <row r="9" spans="1:12" x14ac:dyDescent="0.2">
      <c r="D9" s="7">
        <v>2.2839999999999998</v>
      </c>
      <c r="E9" s="7">
        <v>2.4220000000000002</v>
      </c>
      <c r="F9" s="7">
        <v>4.851</v>
      </c>
      <c r="G9" s="7">
        <v>35.921999999999997</v>
      </c>
      <c r="H9" s="7">
        <v>1.613</v>
      </c>
      <c r="I9" s="7">
        <v>6.96</v>
      </c>
      <c r="J9" s="7">
        <v>5.649</v>
      </c>
      <c r="K9" s="7">
        <v>46.628</v>
      </c>
      <c r="L9" s="7">
        <v>1.984</v>
      </c>
    </row>
    <row r="10" spans="1:12" x14ac:dyDescent="0.2">
      <c r="D10" s="7">
        <v>36.658999999999999</v>
      </c>
      <c r="E10" s="7">
        <v>12.707000000000001</v>
      </c>
      <c r="F10" s="7">
        <v>3.5939999999999999</v>
      </c>
      <c r="G10" s="7">
        <v>33.197000000000003</v>
      </c>
      <c r="H10" s="7">
        <v>1.4430000000000001</v>
      </c>
      <c r="I10" s="7">
        <v>2.427</v>
      </c>
      <c r="J10" s="7">
        <v>2.1720000000000002</v>
      </c>
      <c r="K10" s="7">
        <v>1.9430000000000001</v>
      </c>
      <c r="L10" s="7">
        <v>5.7640000000000002</v>
      </c>
    </row>
    <row r="11" spans="1:12" x14ac:dyDescent="0.2">
      <c r="D11" s="7">
        <v>1.806</v>
      </c>
      <c r="E11" s="7">
        <v>5.17</v>
      </c>
      <c r="F11" s="7">
        <v>2.919</v>
      </c>
      <c r="G11" s="7">
        <v>5.1589999999999998</v>
      </c>
      <c r="H11" s="7">
        <v>1.454</v>
      </c>
      <c r="I11" s="7">
        <v>15.243</v>
      </c>
      <c r="J11" s="7">
        <v>2.3719999999999999</v>
      </c>
      <c r="K11" s="7">
        <v>30.777999999999999</v>
      </c>
      <c r="L11" s="7">
        <v>2.9580000000000002</v>
      </c>
    </row>
    <row r="12" spans="1:12" x14ac:dyDescent="0.2">
      <c r="D12" s="7">
        <v>5.6059999999999999</v>
      </c>
      <c r="E12" s="7">
        <v>4.0369999999999999</v>
      </c>
      <c r="F12" s="7">
        <v>5.4109999999999996</v>
      </c>
      <c r="G12" s="7">
        <v>14.683</v>
      </c>
      <c r="H12" s="7">
        <v>12.411</v>
      </c>
      <c r="I12" s="7">
        <v>13.186999999999999</v>
      </c>
      <c r="J12" s="7">
        <v>4.1760000000000002</v>
      </c>
      <c r="K12" s="7">
        <v>2.681</v>
      </c>
      <c r="L12" s="7">
        <v>1.097</v>
      </c>
    </row>
    <row r="13" spans="1:12" x14ac:dyDescent="0.2">
      <c r="D13" s="7">
        <v>5.2519999999999998</v>
      </c>
      <c r="E13" s="7">
        <v>14.087999999999999</v>
      </c>
      <c r="F13" s="7">
        <v>65.418000000000006</v>
      </c>
      <c r="G13" s="7">
        <v>27.045999999999999</v>
      </c>
      <c r="H13" s="7">
        <v>15.375999999999999</v>
      </c>
      <c r="I13" s="7">
        <v>9.5220000000000002</v>
      </c>
      <c r="J13" s="7">
        <v>5.2539999999999996</v>
      </c>
      <c r="K13" s="7">
        <v>5.7640000000000002</v>
      </c>
      <c r="L13" s="7">
        <v>2.9359999999999999</v>
      </c>
    </row>
    <row r="14" spans="1:12" x14ac:dyDescent="0.2">
      <c r="D14" s="7">
        <v>14.664</v>
      </c>
      <c r="E14" s="7">
        <v>6.0549999999999997</v>
      </c>
      <c r="F14" s="7">
        <v>5.4260000000000002</v>
      </c>
      <c r="G14" s="7">
        <v>38.991999999999997</v>
      </c>
      <c r="H14" s="7">
        <v>49.042000000000002</v>
      </c>
      <c r="I14" s="7">
        <v>7.9240000000000004</v>
      </c>
      <c r="J14" s="7">
        <v>3.6520000000000001</v>
      </c>
      <c r="K14" s="7">
        <v>9.7430000000000003</v>
      </c>
      <c r="L14" s="7">
        <v>4.7469999999999999</v>
      </c>
    </row>
    <row r="15" spans="1:12" x14ac:dyDescent="0.2">
      <c r="D15" s="7">
        <v>10.196</v>
      </c>
      <c r="E15" s="7">
        <v>5.4169999999999998</v>
      </c>
      <c r="F15" s="7">
        <v>60.201999999999998</v>
      </c>
      <c r="G15" s="7">
        <v>18.423999999999999</v>
      </c>
      <c r="H15" s="7">
        <v>4.9009999999999998</v>
      </c>
      <c r="I15" s="7">
        <v>2.5830000000000002</v>
      </c>
      <c r="J15" s="7">
        <v>3.9020000000000001</v>
      </c>
      <c r="K15" s="7">
        <v>2.806</v>
      </c>
    </row>
    <row r="16" spans="1:12" x14ac:dyDescent="0.2">
      <c r="D16" s="7">
        <v>4.4080000000000004</v>
      </c>
      <c r="E16" s="7">
        <v>6.0529999999999999</v>
      </c>
      <c r="F16" s="7">
        <v>13.634</v>
      </c>
      <c r="G16" s="7">
        <v>6.9130000000000003</v>
      </c>
      <c r="H16" s="7">
        <v>2.9359999999999999</v>
      </c>
      <c r="I16" s="7">
        <v>6.7389999999999999</v>
      </c>
      <c r="J16" s="7">
        <v>5.2530000000000001</v>
      </c>
      <c r="K16" s="7">
        <v>4.9889999999999999</v>
      </c>
    </row>
    <row r="17" spans="4:11" x14ac:dyDescent="0.2">
      <c r="D17" s="7">
        <v>18.917999999999999</v>
      </c>
      <c r="E17" s="7">
        <v>4.8179999999999996</v>
      </c>
      <c r="F17" s="7">
        <v>20.646999999999998</v>
      </c>
      <c r="G17" s="7">
        <v>18.03</v>
      </c>
      <c r="H17" s="7">
        <v>2.282</v>
      </c>
      <c r="I17" s="7">
        <v>4.3440000000000003</v>
      </c>
      <c r="J17" s="7">
        <v>10.457000000000001</v>
      </c>
      <c r="K17" s="7">
        <v>4.7450000000000001</v>
      </c>
    </row>
    <row r="18" spans="4:11" x14ac:dyDescent="0.2">
      <c r="D18" s="7">
        <v>20.757000000000001</v>
      </c>
      <c r="E18" s="7">
        <v>3.839</v>
      </c>
      <c r="F18" s="7">
        <v>24.536000000000001</v>
      </c>
      <c r="G18" s="7">
        <v>15.648999999999999</v>
      </c>
      <c r="H18" s="7">
        <v>3.15</v>
      </c>
      <c r="I18" s="7">
        <v>3.0720000000000001</v>
      </c>
      <c r="J18" s="7">
        <v>2.6629999999999998</v>
      </c>
      <c r="K18" s="7">
        <v>3.6080000000000001</v>
      </c>
    </row>
    <row r="19" spans="4:11" x14ac:dyDescent="0.2">
      <c r="D19" s="7">
        <v>2.1669999999999998</v>
      </c>
      <c r="E19" s="7">
        <v>6.3319999999999999</v>
      </c>
      <c r="F19" s="7">
        <v>19.173999999999999</v>
      </c>
      <c r="G19" s="7">
        <v>6.3170000000000002</v>
      </c>
      <c r="H19" s="7">
        <v>7.202</v>
      </c>
      <c r="I19" s="7">
        <v>3.5870000000000002</v>
      </c>
      <c r="J19" s="7">
        <v>0.72199999999999998</v>
      </c>
      <c r="K19" s="7">
        <v>5.05</v>
      </c>
    </row>
    <row r="20" spans="4:11" x14ac:dyDescent="0.2">
      <c r="D20" s="7">
        <v>3.556</v>
      </c>
      <c r="E20" s="7">
        <v>26.248999999999999</v>
      </c>
      <c r="F20" s="7">
        <v>87.084000000000003</v>
      </c>
      <c r="G20" s="7">
        <v>3.7189999999999999</v>
      </c>
      <c r="H20" s="7">
        <v>6.9630000000000001</v>
      </c>
      <c r="I20" s="7">
        <v>6.4450000000000003</v>
      </c>
      <c r="J20" s="7">
        <v>3.2669999999999999</v>
      </c>
      <c r="K20" s="7">
        <v>1.623</v>
      </c>
    </row>
    <row r="21" spans="4:11" x14ac:dyDescent="0.2">
      <c r="D21" s="7">
        <v>2.75</v>
      </c>
      <c r="E21" s="7">
        <v>24.023</v>
      </c>
      <c r="F21" s="7">
        <v>96.341999999999999</v>
      </c>
      <c r="G21" s="7">
        <v>3.2519999999999998</v>
      </c>
      <c r="H21" s="7">
        <v>51.35</v>
      </c>
      <c r="I21" s="7">
        <v>11.711</v>
      </c>
      <c r="J21" s="7">
        <v>3.3730000000000002</v>
      </c>
      <c r="K21" s="7">
        <v>5.5179999999999998</v>
      </c>
    </row>
    <row r="22" spans="4:11" x14ac:dyDescent="0.2">
      <c r="D22" s="7">
        <v>2.528</v>
      </c>
      <c r="E22" s="7">
        <v>2.1970000000000001</v>
      </c>
      <c r="F22" s="7">
        <v>4.7039999999999997</v>
      </c>
      <c r="G22" s="7">
        <v>4.1529999999999996</v>
      </c>
      <c r="H22" s="7">
        <v>2.5059999999999998</v>
      </c>
      <c r="I22" s="7">
        <v>2.1720000000000002</v>
      </c>
      <c r="J22" s="7">
        <v>3.2639999999999998</v>
      </c>
      <c r="K22" s="7">
        <v>0.80700000000000005</v>
      </c>
    </row>
    <row r="23" spans="4:11" x14ac:dyDescent="0.2">
      <c r="D23" s="7">
        <v>1.444</v>
      </c>
      <c r="E23" s="7">
        <v>9.2279999999999998</v>
      </c>
      <c r="F23" s="7">
        <v>15.834</v>
      </c>
      <c r="G23" s="7">
        <v>4.84</v>
      </c>
      <c r="H23" s="7">
        <v>2.3519999999999999</v>
      </c>
      <c r="I23" s="7">
        <v>1.141</v>
      </c>
      <c r="J23" s="7">
        <v>3.0609999999999999</v>
      </c>
      <c r="K23" s="7">
        <v>3.3109999999999999</v>
      </c>
    </row>
    <row r="24" spans="4:11" x14ac:dyDescent="0.2">
      <c r="D24" s="7">
        <v>1.841</v>
      </c>
      <c r="E24" s="7">
        <v>1.841</v>
      </c>
      <c r="F24" s="7">
        <v>7.7809999999999997</v>
      </c>
      <c r="G24" s="7">
        <v>1.2629999999999999</v>
      </c>
      <c r="H24" s="7">
        <v>2.6629999999999998</v>
      </c>
      <c r="I24" s="7">
        <v>14.048</v>
      </c>
      <c r="J24" s="7">
        <v>3.2429999999999999</v>
      </c>
      <c r="K24" s="7">
        <v>24.158999999999999</v>
      </c>
    </row>
    <row r="25" spans="4:11" x14ac:dyDescent="0.2">
      <c r="D25" s="7">
        <v>1.806</v>
      </c>
      <c r="E25" s="7">
        <v>0.51100000000000001</v>
      </c>
      <c r="F25" s="7">
        <v>3.3159999999999998</v>
      </c>
      <c r="H25" s="7">
        <v>1.776</v>
      </c>
      <c r="I25" s="7">
        <v>2.1720000000000002</v>
      </c>
      <c r="J25" s="7">
        <v>2.5249999999999999</v>
      </c>
      <c r="K25" s="7">
        <v>10.67</v>
      </c>
    </row>
    <row r="26" spans="4:11" x14ac:dyDescent="0.2">
      <c r="D26" s="7">
        <v>5.17</v>
      </c>
      <c r="E26" s="7">
        <v>7.3120000000000003</v>
      </c>
      <c r="F26" s="7">
        <v>10.938000000000001</v>
      </c>
      <c r="H26" s="7">
        <v>2.9860000000000002</v>
      </c>
      <c r="I26" s="7">
        <v>0.92</v>
      </c>
      <c r="J26" s="7">
        <v>3.5710000000000002</v>
      </c>
      <c r="K26" s="7">
        <v>6.6740000000000004</v>
      </c>
    </row>
    <row r="27" spans="4:11" x14ac:dyDescent="0.2">
      <c r="D27" s="7">
        <v>9.2159999999999993</v>
      </c>
      <c r="E27" s="7">
        <v>1.444</v>
      </c>
      <c r="F27" s="7">
        <v>25.216000000000001</v>
      </c>
      <c r="H27" s="7">
        <v>2.629</v>
      </c>
      <c r="I27" s="7">
        <v>5.3259999999999996</v>
      </c>
      <c r="J27" s="7">
        <v>10.077</v>
      </c>
      <c r="K27" s="7">
        <v>9.4570000000000007</v>
      </c>
    </row>
    <row r="28" spans="4:11" x14ac:dyDescent="0.2">
      <c r="D28" s="7">
        <v>6.5119999999999996</v>
      </c>
      <c r="E28" s="7">
        <v>15.396000000000001</v>
      </c>
      <c r="F28" s="7">
        <v>31.983000000000001</v>
      </c>
      <c r="H28" s="7">
        <v>4.7080000000000002</v>
      </c>
      <c r="I28" s="7">
        <v>5.9329999999999998</v>
      </c>
      <c r="J28" s="7">
        <v>1.4430000000000001</v>
      </c>
      <c r="K28" s="7">
        <v>2.2599999999999998</v>
      </c>
    </row>
    <row r="29" spans="4:11" x14ac:dyDescent="0.2">
      <c r="D29" s="7">
        <v>3.3290000000000002</v>
      </c>
      <c r="E29" s="7">
        <v>6.306</v>
      </c>
      <c r="F29" s="7">
        <v>26.603000000000002</v>
      </c>
      <c r="H29" s="7">
        <v>2.609</v>
      </c>
      <c r="I29" s="7">
        <v>3.8730000000000002</v>
      </c>
      <c r="J29" s="7">
        <v>36.834000000000003</v>
      </c>
      <c r="K29" s="7">
        <v>3.968</v>
      </c>
    </row>
    <row r="30" spans="4:11" x14ac:dyDescent="0.2">
      <c r="D30" s="7">
        <v>5.5</v>
      </c>
      <c r="E30" s="7">
        <v>8.3130000000000006</v>
      </c>
      <c r="F30" s="7">
        <v>10.624000000000001</v>
      </c>
      <c r="H30" s="7">
        <v>3.4220000000000002</v>
      </c>
      <c r="I30" s="7">
        <v>1.097</v>
      </c>
      <c r="J30" s="7">
        <v>2.1110000000000002</v>
      </c>
      <c r="K30" s="7">
        <v>4.5369999999999999</v>
      </c>
    </row>
    <row r="31" spans="4:11" x14ac:dyDescent="0.2">
      <c r="D31" s="7">
        <v>6.1390000000000002</v>
      </c>
      <c r="E31" s="7">
        <v>60.165999999999997</v>
      </c>
      <c r="F31" s="7">
        <v>24.359000000000002</v>
      </c>
      <c r="H31" s="7">
        <v>2.7149999999999999</v>
      </c>
      <c r="I31" s="7">
        <v>7.1909999999999998</v>
      </c>
      <c r="J31" s="7">
        <v>2.9430000000000001</v>
      </c>
      <c r="K31" s="7">
        <v>3.956</v>
      </c>
    </row>
    <row r="32" spans="4:11" x14ac:dyDescent="0.2">
      <c r="D32" s="7">
        <v>4.6929999999999996</v>
      </c>
      <c r="E32" s="7">
        <v>3.23</v>
      </c>
      <c r="F32" s="7">
        <v>6.3979999999999997</v>
      </c>
      <c r="H32" s="7">
        <v>2.1789999999999998</v>
      </c>
      <c r="I32" s="7">
        <v>2.3450000000000002</v>
      </c>
      <c r="J32" s="7">
        <v>4.0529999999999999</v>
      </c>
      <c r="K32" s="7">
        <v>2.2599999999999998</v>
      </c>
    </row>
    <row r="33" spans="4:11" x14ac:dyDescent="0.2">
      <c r="D33" s="7">
        <v>2.8</v>
      </c>
      <c r="E33" s="7">
        <v>2.2839999999999998</v>
      </c>
      <c r="F33" s="7">
        <v>30.033999999999999</v>
      </c>
      <c r="H33" s="7">
        <v>3.355</v>
      </c>
      <c r="I33" s="7">
        <v>1.917</v>
      </c>
      <c r="J33" s="7">
        <v>2.3450000000000002</v>
      </c>
      <c r="K33" s="7">
        <v>2.1789999999999998</v>
      </c>
    </row>
    <row r="34" spans="4:11" x14ac:dyDescent="0.2">
      <c r="D34" s="7">
        <v>2.6629999999999998</v>
      </c>
      <c r="E34" s="7">
        <v>3.286</v>
      </c>
      <c r="F34" s="7">
        <v>20.215</v>
      </c>
      <c r="H34" s="7">
        <v>3.2269999999999999</v>
      </c>
      <c r="I34" s="7">
        <v>2.282</v>
      </c>
      <c r="J34" s="7">
        <v>7.2149999999999999</v>
      </c>
      <c r="K34" s="7">
        <v>3.7010000000000001</v>
      </c>
    </row>
    <row r="35" spans="4:11" x14ac:dyDescent="0.2">
      <c r="D35" s="7">
        <v>1.7110000000000001</v>
      </c>
      <c r="E35" s="7">
        <v>3.77</v>
      </c>
      <c r="F35" s="7">
        <v>22.289000000000001</v>
      </c>
      <c r="H35" s="7">
        <v>2.0409999999999999</v>
      </c>
      <c r="I35" s="7">
        <v>3.2669999999999999</v>
      </c>
      <c r="J35" s="7">
        <v>2.6629999999999998</v>
      </c>
      <c r="K35" s="7">
        <v>5.4249999999999998</v>
      </c>
    </row>
    <row r="36" spans="4:11" x14ac:dyDescent="0.2">
      <c r="D36" s="7">
        <v>13.175000000000001</v>
      </c>
      <c r="E36" s="7">
        <v>3.085</v>
      </c>
      <c r="H36" s="7">
        <v>3.93</v>
      </c>
      <c r="I36" s="7">
        <v>2.8860000000000001</v>
      </c>
      <c r="J36" s="7">
        <v>4.4039999999999999</v>
      </c>
      <c r="K36" s="7">
        <v>2.532</v>
      </c>
    </row>
    <row r="37" spans="4:11" x14ac:dyDescent="0.2">
      <c r="D37" s="7">
        <v>3.5619999999999998</v>
      </c>
      <c r="E37" s="7">
        <v>4.7080000000000002</v>
      </c>
      <c r="H37" s="7">
        <v>7.7060000000000004</v>
      </c>
      <c r="I37" s="7">
        <v>2.42</v>
      </c>
      <c r="J37" s="7">
        <v>6.3769999999999998</v>
      </c>
      <c r="K37" s="7">
        <v>9.5670000000000002</v>
      </c>
    </row>
    <row r="38" spans="4:11" x14ac:dyDescent="0.2">
      <c r="D38" s="7">
        <v>12.237</v>
      </c>
      <c r="E38" s="7">
        <v>4.4080000000000004</v>
      </c>
      <c r="H38" s="7">
        <v>6.7709999999999999</v>
      </c>
      <c r="I38" s="7">
        <v>3.9020000000000001</v>
      </c>
      <c r="J38" s="7">
        <v>5.8170000000000002</v>
      </c>
      <c r="K38" s="7">
        <v>3.355</v>
      </c>
    </row>
    <row r="39" spans="4:11" x14ac:dyDescent="0.2">
      <c r="D39" s="7">
        <v>10.199999999999999</v>
      </c>
      <c r="E39" s="7">
        <v>8.1199999999999992</v>
      </c>
      <c r="H39" s="7">
        <v>1.4870000000000001</v>
      </c>
      <c r="I39" s="7">
        <v>2.6429999999999998</v>
      </c>
      <c r="J39" s="7">
        <v>12.382999999999999</v>
      </c>
      <c r="K39" s="7">
        <v>1.917</v>
      </c>
    </row>
    <row r="40" spans="4:11" x14ac:dyDescent="0.2">
      <c r="D40" s="7">
        <v>11.606999999999999</v>
      </c>
      <c r="E40" s="7">
        <v>10.122999999999999</v>
      </c>
      <c r="H40" s="7">
        <v>6.4960000000000004</v>
      </c>
      <c r="I40" s="7">
        <v>1.984</v>
      </c>
      <c r="J40" s="7">
        <v>5.0830000000000002</v>
      </c>
      <c r="K40" s="7">
        <v>12.869</v>
      </c>
    </row>
    <row r="41" spans="4:11" x14ac:dyDescent="0.2">
      <c r="D41" s="7">
        <v>45.899000000000001</v>
      </c>
      <c r="E41" s="7">
        <v>17.643999999999998</v>
      </c>
      <c r="H41" s="7">
        <v>2.9140000000000001</v>
      </c>
      <c r="I41" s="7">
        <v>4.1900000000000004</v>
      </c>
      <c r="J41" s="7">
        <v>2.3719999999999999</v>
      </c>
      <c r="K41" s="7">
        <v>3.5019999999999998</v>
      </c>
    </row>
    <row r="42" spans="4:11" x14ac:dyDescent="0.2">
      <c r="D42" s="7">
        <v>35.917000000000002</v>
      </c>
      <c r="E42" s="7">
        <v>9.1069999999999993</v>
      </c>
      <c r="H42" s="7">
        <v>3.2109999999999999</v>
      </c>
      <c r="I42" s="7">
        <v>0.90200000000000002</v>
      </c>
      <c r="J42" s="7">
        <v>12.173</v>
      </c>
      <c r="K42" s="7">
        <v>4.524</v>
      </c>
    </row>
    <row r="43" spans="4:11" x14ac:dyDescent="0.2">
      <c r="D43" s="7">
        <v>32.243000000000002</v>
      </c>
      <c r="E43" s="7">
        <v>2.9780000000000002</v>
      </c>
      <c r="H43" s="7">
        <v>6.0110000000000001</v>
      </c>
      <c r="I43" s="7">
        <v>1.623</v>
      </c>
      <c r="J43" s="7">
        <v>2.0569999999999999</v>
      </c>
      <c r="K43" s="7">
        <v>4.1459999999999999</v>
      </c>
    </row>
    <row r="44" spans="4:11" x14ac:dyDescent="0.2">
      <c r="D44" s="7">
        <v>1.931</v>
      </c>
      <c r="E44" s="7">
        <v>2.629</v>
      </c>
      <c r="H44" s="7">
        <v>5.4690000000000003</v>
      </c>
      <c r="I44" s="7">
        <v>1.2629999999999999</v>
      </c>
      <c r="J44" s="7">
        <v>2.5249999999999999</v>
      </c>
      <c r="K44" s="7">
        <v>2.8439999999999999</v>
      </c>
    </row>
    <row r="45" spans="4:11" x14ac:dyDescent="0.2">
      <c r="D45" s="7">
        <v>1.155</v>
      </c>
      <c r="E45" s="7">
        <v>5.4169999999999998</v>
      </c>
      <c r="H45" s="7">
        <v>5.3630000000000004</v>
      </c>
      <c r="I45" s="7">
        <v>2.9079999999999999</v>
      </c>
      <c r="J45" s="7">
        <v>4.1269999999999998</v>
      </c>
      <c r="K45" s="7">
        <v>3.2469999999999999</v>
      </c>
    </row>
    <row r="46" spans="4:11" x14ac:dyDescent="0.2">
      <c r="D46" s="7">
        <v>2.1110000000000002</v>
      </c>
      <c r="E46" s="7">
        <v>37.152000000000001</v>
      </c>
      <c r="H46" s="7">
        <v>23.256</v>
      </c>
      <c r="I46" s="7">
        <v>19.100000000000001</v>
      </c>
      <c r="J46" s="7">
        <v>4.6829999999999998</v>
      </c>
      <c r="K46" s="7">
        <v>5.4260000000000002</v>
      </c>
    </row>
    <row r="47" spans="4:11" x14ac:dyDescent="0.2">
      <c r="D47" s="7">
        <v>1.804</v>
      </c>
      <c r="E47" s="7">
        <v>13.276</v>
      </c>
      <c r="H47" s="7">
        <v>2.9359999999999999</v>
      </c>
      <c r="I47" s="7">
        <v>1.804</v>
      </c>
      <c r="J47" s="7">
        <v>16.161999999999999</v>
      </c>
      <c r="K47" s="7">
        <v>2.1110000000000002</v>
      </c>
    </row>
    <row r="48" spans="4:11" x14ac:dyDescent="0.2">
      <c r="D48" s="7">
        <v>1.7110000000000001</v>
      </c>
      <c r="E48" s="7">
        <v>5.9409999999999998</v>
      </c>
      <c r="H48" s="7">
        <v>1.786</v>
      </c>
      <c r="I48" s="7">
        <v>1.4430000000000001</v>
      </c>
      <c r="J48" s="7">
        <v>2.3450000000000002</v>
      </c>
      <c r="K48" s="7">
        <v>2.8</v>
      </c>
    </row>
    <row r="49" spans="4:11" x14ac:dyDescent="0.2">
      <c r="D49" s="7">
        <v>1.21</v>
      </c>
      <c r="E49" s="7">
        <v>2.6040000000000001</v>
      </c>
      <c r="H49" s="7">
        <v>1.02</v>
      </c>
      <c r="I49" s="7">
        <v>0.76500000000000001</v>
      </c>
      <c r="J49" s="7">
        <v>1.3740000000000001</v>
      </c>
      <c r="K49" s="7">
        <v>4.883</v>
      </c>
    </row>
    <row r="50" spans="4:11" x14ac:dyDescent="0.2">
      <c r="D50" s="7">
        <v>1.3129999999999999</v>
      </c>
      <c r="E50" s="7">
        <v>9.8940000000000001</v>
      </c>
      <c r="H50" s="7">
        <v>1.3009999999999999</v>
      </c>
      <c r="I50" s="7">
        <v>0.72199999999999998</v>
      </c>
      <c r="J50" s="7">
        <v>26.227</v>
      </c>
      <c r="K50" s="7">
        <v>3.63</v>
      </c>
    </row>
    <row r="51" spans="4:11" x14ac:dyDescent="0.2">
      <c r="D51" s="7">
        <v>1.097</v>
      </c>
      <c r="E51" s="7">
        <v>2.1669999999999998</v>
      </c>
      <c r="H51" s="7">
        <v>1.097</v>
      </c>
      <c r="I51" s="7">
        <v>3.6520000000000001</v>
      </c>
      <c r="K51" s="7">
        <v>6.97</v>
      </c>
    </row>
    <row r="52" spans="4:11" x14ac:dyDescent="0.2">
      <c r="D52" s="7">
        <v>3.0609999999999999</v>
      </c>
      <c r="E52" s="7">
        <v>32.698999999999998</v>
      </c>
      <c r="H52" s="7">
        <v>1.409</v>
      </c>
      <c r="I52" s="7">
        <v>2.7989999999999999</v>
      </c>
      <c r="K52" s="7">
        <v>1.623</v>
      </c>
    </row>
    <row r="53" spans="4:11" x14ac:dyDescent="0.2">
      <c r="D53" s="7">
        <v>8.9440000000000008</v>
      </c>
      <c r="E53" s="7">
        <v>5.5</v>
      </c>
      <c r="H53" s="7">
        <v>0.90200000000000002</v>
      </c>
      <c r="I53" s="7">
        <v>1.804</v>
      </c>
      <c r="K53" s="7">
        <v>3.4460000000000002</v>
      </c>
    </row>
    <row r="54" spans="4:11" x14ac:dyDescent="0.2">
      <c r="D54" s="7">
        <v>5.2679999999999998</v>
      </c>
      <c r="E54" s="7">
        <v>8.6660000000000004</v>
      </c>
      <c r="H54" s="7">
        <v>2.601</v>
      </c>
      <c r="I54" s="7">
        <v>22.552</v>
      </c>
      <c r="K54" s="7">
        <v>4.0529999999999999</v>
      </c>
    </row>
    <row r="55" spans="4:11" x14ac:dyDescent="0.2">
      <c r="D55" s="7">
        <v>6.6829999999999998</v>
      </c>
      <c r="E55" s="7">
        <v>59.311</v>
      </c>
      <c r="H55" s="7">
        <v>0.97099999999999997</v>
      </c>
      <c r="I55" s="7">
        <v>8.1989999999999998</v>
      </c>
    </row>
    <row r="56" spans="4:11" x14ac:dyDescent="0.2">
      <c r="D56" s="7">
        <v>2.0169999999999999</v>
      </c>
      <c r="H56" s="7">
        <v>0.72199999999999998</v>
      </c>
      <c r="I56" s="7">
        <v>13.672000000000001</v>
      </c>
    </row>
    <row r="57" spans="4:11" x14ac:dyDescent="0.2">
      <c r="D57" s="7">
        <v>3.1030000000000002</v>
      </c>
      <c r="H57" s="7">
        <v>2.5579999999999998</v>
      </c>
      <c r="I57" s="7">
        <v>4.468</v>
      </c>
    </row>
    <row r="58" spans="4:11" x14ac:dyDescent="0.2">
      <c r="D58" s="7">
        <v>4.6100000000000003</v>
      </c>
      <c r="H58" s="7">
        <v>1.5409999999999999</v>
      </c>
      <c r="I58" s="7">
        <v>8.8160000000000007</v>
      </c>
    </row>
    <row r="59" spans="4:11" x14ac:dyDescent="0.2">
      <c r="D59" s="7">
        <v>4.3330000000000002</v>
      </c>
      <c r="H59" s="7">
        <v>3.0680000000000001</v>
      </c>
      <c r="I59" s="7">
        <v>2.8919999999999999</v>
      </c>
    </row>
    <row r="60" spans="4:11" x14ac:dyDescent="0.2">
      <c r="D60" s="7">
        <v>2.5059999999999998</v>
      </c>
      <c r="H60" s="7">
        <v>2.0169999999999999</v>
      </c>
      <c r="I60" s="7">
        <v>8.8550000000000004</v>
      </c>
    </row>
    <row r="61" spans="4:11" x14ac:dyDescent="0.2">
      <c r="D61" s="7">
        <v>26.949000000000002</v>
      </c>
      <c r="H61" s="7">
        <v>3.956</v>
      </c>
      <c r="I61" s="7">
        <v>12.695</v>
      </c>
    </row>
    <row r="62" spans="4:11" x14ac:dyDescent="0.2">
      <c r="D62" s="7">
        <v>8.5310000000000006</v>
      </c>
      <c r="H62" s="7">
        <v>1.9430000000000001</v>
      </c>
      <c r="I62" s="7">
        <v>8.2590000000000003</v>
      </c>
    </row>
    <row r="63" spans="4:11" x14ac:dyDescent="0.2">
      <c r="D63" s="7">
        <v>26.85</v>
      </c>
      <c r="H63" s="7">
        <v>2.1720000000000002</v>
      </c>
      <c r="I63" s="7">
        <v>11.239000000000001</v>
      </c>
    </row>
    <row r="64" spans="4:11" x14ac:dyDescent="0.2">
      <c r="D64" s="7">
        <v>12.621</v>
      </c>
      <c r="H64" s="7">
        <v>1.776</v>
      </c>
      <c r="I64" s="7">
        <v>5.0919999999999996</v>
      </c>
    </row>
    <row r="65" spans="4:9" x14ac:dyDescent="0.2">
      <c r="D65" s="7">
        <v>16.658999999999999</v>
      </c>
      <c r="H65" s="7">
        <v>2.0569999999999999</v>
      </c>
      <c r="I65" s="7">
        <v>1.702</v>
      </c>
    </row>
    <row r="66" spans="4:9" x14ac:dyDescent="0.2">
      <c r="D66" s="7">
        <v>19.920000000000002</v>
      </c>
      <c r="H66" s="7">
        <v>1.5409999999999999</v>
      </c>
      <c r="I66" s="7">
        <v>1.0820000000000001</v>
      </c>
    </row>
    <row r="67" spans="4:9" x14ac:dyDescent="0.2">
      <c r="D67" s="7">
        <v>14.712</v>
      </c>
      <c r="H67" s="7">
        <v>1.3740000000000001</v>
      </c>
      <c r="I67" s="7">
        <v>2.4540000000000002</v>
      </c>
    </row>
    <row r="68" spans="4:9" x14ac:dyDescent="0.2">
      <c r="D68" s="7">
        <v>21.631</v>
      </c>
      <c r="H68" s="7">
        <v>1.2749999999999999</v>
      </c>
      <c r="I68" s="7">
        <v>4.7210000000000001</v>
      </c>
    </row>
    <row r="69" spans="4:9" x14ac:dyDescent="0.2">
      <c r="D69" s="7">
        <v>4.38</v>
      </c>
      <c r="H69" s="7">
        <v>1.0820000000000001</v>
      </c>
    </row>
    <row r="70" spans="4:9" x14ac:dyDescent="0.2">
      <c r="D70" s="7">
        <v>3.968</v>
      </c>
      <c r="H70" s="7">
        <v>4.0049999999999999</v>
      </c>
    </row>
    <row r="71" spans="4:9" x14ac:dyDescent="0.2">
      <c r="D71" s="7">
        <v>1.454</v>
      </c>
      <c r="H71" s="7">
        <v>18.13</v>
      </c>
    </row>
    <row r="72" spans="4:9" x14ac:dyDescent="0.2">
      <c r="D72" s="7">
        <v>1.702</v>
      </c>
      <c r="H72" s="7">
        <v>6.22</v>
      </c>
    </row>
    <row r="73" spans="4:9" x14ac:dyDescent="0.2">
      <c r="D73" s="7">
        <v>1.883</v>
      </c>
      <c r="H73" s="7">
        <v>5.6379999999999999</v>
      </c>
    </row>
    <row r="74" spans="4:9" x14ac:dyDescent="0.2">
      <c r="D74" s="7">
        <v>29.681000000000001</v>
      </c>
      <c r="H74" s="7">
        <v>2.8919999999999999</v>
      </c>
    </row>
    <row r="75" spans="4:9" x14ac:dyDescent="0.2">
      <c r="D75" s="7">
        <v>9.5440000000000005</v>
      </c>
      <c r="H75" s="7">
        <v>1.4870000000000001</v>
      </c>
    </row>
    <row r="76" spans="4:9" x14ac:dyDescent="0.2">
      <c r="D76" s="7">
        <v>6.1040000000000001</v>
      </c>
      <c r="H76" s="7">
        <v>1.4430000000000001</v>
      </c>
    </row>
    <row r="77" spans="4:9" x14ac:dyDescent="0.2">
      <c r="D77" s="7">
        <v>7.5330000000000004</v>
      </c>
      <c r="H77" s="7">
        <v>2.1110000000000002</v>
      </c>
    </row>
    <row r="78" spans="4:9" x14ac:dyDescent="0.2">
      <c r="D78" s="7">
        <v>3.37</v>
      </c>
      <c r="H78" s="7">
        <v>1.9430000000000001</v>
      </c>
    </row>
    <row r="79" spans="4:9" x14ac:dyDescent="0.2">
      <c r="D79" s="7">
        <v>3.6520000000000001</v>
      </c>
      <c r="H79" s="7">
        <v>1.663</v>
      </c>
    </row>
    <row r="80" spans="4:9" x14ac:dyDescent="0.2">
      <c r="D80" s="7">
        <v>4.2220000000000004</v>
      </c>
      <c r="H80" s="7">
        <v>8.875</v>
      </c>
    </row>
    <row r="81" spans="4:8" x14ac:dyDescent="0.2">
      <c r="D81" s="7">
        <v>3.996</v>
      </c>
      <c r="H81" s="7">
        <v>4.0330000000000004</v>
      </c>
    </row>
    <row r="82" spans="4:8" x14ac:dyDescent="0.2">
      <c r="D82" s="7">
        <v>2.8039999999999998</v>
      </c>
      <c r="H82" s="7">
        <v>1.3009999999999999</v>
      </c>
    </row>
    <row r="83" spans="4:8" x14ac:dyDescent="0.2">
      <c r="D83" s="7">
        <v>4.62</v>
      </c>
      <c r="H83" s="7">
        <v>1.55</v>
      </c>
    </row>
    <row r="84" spans="4:8" x14ac:dyDescent="0.2">
      <c r="D84" s="7">
        <v>3.0819999999999999</v>
      </c>
      <c r="H84" s="7">
        <v>1.5409999999999999</v>
      </c>
    </row>
    <row r="85" spans="4:8" x14ac:dyDescent="0.2">
      <c r="D85" s="7">
        <v>5.13</v>
      </c>
      <c r="H85" s="7">
        <v>11.879</v>
      </c>
    </row>
    <row r="86" spans="4:8" x14ac:dyDescent="0.2">
      <c r="D86" s="7">
        <v>5.8230000000000004</v>
      </c>
      <c r="H86" s="7">
        <v>4.9710000000000001</v>
      </c>
    </row>
    <row r="87" spans="4:8" x14ac:dyDescent="0.2">
      <c r="D87" s="7">
        <v>5.5570000000000004</v>
      </c>
      <c r="H87" s="7">
        <v>4.7619999999999996</v>
      </c>
    </row>
    <row r="88" spans="4:8" x14ac:dyDescent="0.2">
      <c r="D88" s="7">
        <v>1.454</v>
      </c>
      <c r="H88" s="7">
        <v>1.883</v>
      </c>
    </row>
    <row r="89" spans="4:8" x14ac:dyDescent="0.2">
      <c r="D89" s="7">
        <v>2.9750000000000001</v>
      </c>
      <c r="H89" s="7">
        <v>1.786</v>
      </c>
    </row>
    <row r="90" spans="4:8" x14ac:dyDescent="0.2">
      <c r="D90" s="7">
        <v>5.165</v>
      </c>
      <c r="H90" s="7">
        <v>3.4409999999999998</v>
      </c>
    </row>
    <row r="91" spans="4:8" x14ac:dyDescent="0.2">
      <c r="D91" s="7">
        <v>11.22</v>
      </c>
      <c r="H91" s="7">
        <v>3.1520000000000001</v>
      </c>
    </row>
    <row r="92" spans="4:8" x14ac:dyDescent="0.2">
      <c r="D92" s="7">
        <v>57.219000000000001</v>
      </c>
      <c r="H92" s="7">
        <v>3.0720000000000001</v>
      </c>
    </row>
    <row r="93" spans="4:8" x14ac:dyDescent="0.2">
      <c r="D93" s="7">
        <v>7.8250000000000002</v>
      </c>
      <c r="H93" s="7">
        <v>3.6059999999999999</v>
      </c>
    </row>
    <row r="94" spans="4:8" x14ac:dyDescent="0.2">
      <c r="D94" s="7">
        <v>7.468</v>
      </c>
      <c r="H94" s="7">
        <v>2.0569999999999999</v>
      </c>
    </row>
    <row r="95" spans="4:8" x14ac:dyDescent="0.2">
      <c r="D95" s="7">
        <v>11.132</v>
      </c>
      <c r="H95" s="7">
        <v>7.2919999999999998</v>
      </c>
    </row>
    <row r="96" spans="4:8" x14ac:dyDescent="0.2">
      <c r="D96" s="7">
        <v>4.2069999999999999</v>
      </c>
      <c r="H96" s="7">
        <v>1.409</v>
      </c>
    </row>
    <row r="97" spans="4:8" x14ac:dyDescent="0.2">
      <c r="D97" s="7">
        <v>5.8730000000000002</v>
      </c>
      <c r="H97" s="7">
        <v>1.9510000000000001</v>
      </c>
    </row>
    <row r="98" spans="4:8" x14ac:dyDescent="0.2">
      <c r="D98" s="7">
        <v>1.663</v>
      </c>
      <c r="H98" s="7">
        <v>39.347000000000001</v>
      </c>
    </row>
    <row r="99" spans="4:8" x14ac:dyDescent="0.2">
      <c r="D99" s="7">
        <v>2.5059999999999998</v>
      </c>
      <c r="H99" s="7">
        <v>1.992</v>
      </c>
    </row>
    <row r="100" spans="4:8" x14ac:dyDescent="0.2">
      <c r="D100" s="7">
        <v>2.165</v>
      </c>
      <c r="H100" s="7">
        <v>10.814</v>
      </c>
    </row>
    <row r="101" spans="4:8" x14ac:dyDescent="0.2">
      <c r="D101" s="7">
        <v>1.2749999999999999</v>
      </c>
      <c r="H101" s="7">
        <v>5.3079999999999998</v>
      </c>
    </row>
    <row r="102" spans="4:8" x14ac:dyDescent="0.2">
      <c r="D102" s="7">
        <v>1.613</v>
      </c>
      <c r="H102" s="7">
        <v>2.5059999999999998</v>
      </c>
    </row>
    <row r="103" spans="4:8" x14ac:dyDescent="0.2">
      <c r="D103" s="7">
        <v>2.8519999999999999</v>
      </c>
      <c r="H103" s="7">
        <v>3.484</v>
      </c>
    </row>
    <row r="104" spans="4:8" x14ac:dyDescent="0.2">
      <c r="D104" s="7">
        <v>4.4550000000000001</v>
      </c>
      <c r="H104" s="7">
        <v>2.706</v>
      </c>
    </row>
    <row r="105" spans="4:8" x14ac:dyDescent="0.2">
      <c r="D105" s="7">
        <v>12.911</v>
      </c>
      <c r="H105" s="7">
        <v>3.3260000000000001</v>
      </c>
    </row>
    <row r="106" spans="4:8" x14ac:dyDescent="0.2">
      <c r="D106" s="7">
        <v>23.428999999999998</v>
      </c>
      <c r="H106" s="7">
        <v>6.6520000000000001</v>
      </c>
    </row>
    <row r="107" spans="4:8" x14ac:dyDescent="0.2">
      <c r="D107" s="7">
        <v>37.280999999999999</v>
      </c>
      <c r="H107" s="7">
        <v>8.1669999999999998</v>
      </c>
    </row>
    <row r="108" spans="4:8" x14ac:dyDescent="0.2">
      <c r="D108" s="7">
        <v>5.6029999999999998</v>
      </c>
      <c r="H108" s="7">
        <v>10.787000000000001</v>
      </c>
    </row>
    <row r="109" spans="4:8" x14ac:dyDescent="0.2">
      <c r="D109" s="7">
        <v>7.8040000000000003</v>
      </c>
      <c r="H109" s="7">
        <v>8.327</v>
      </c>
    </row>
    <row r="110" spans="4:8" x14ac:dyDescent="0.2">
      <c r="D110" s="7">
        <v>7.3250000000000002</v>
      </c>
      <c r="H110" s="7">
        <v>2.165</v>
      </c>
    </row>
    <row r="111" spans="4:8" x14ac:dyDescent="0.2">
      <c r="D111" s="7">
        <v>20.742999999999999</v>
      </c>
      <c r="H111" s="7">
        <v>1.409</v>
      </c>
    </row>
    <row r="112" spans="4:8" x14ac:dyDescent="0.2">
      <c r="D112" s="7">
        <v>4.2859999999999996</v>
      </c>
      <c r="H112" s="7">
        <v>3.8530000000000002</v>
      </c>
    </row>
    <row r="113" spans="4:8" x14ac:dyDescent="0.2">
      <c r="D113" s="7">
        <v>9.8610000000000007</v>
      </c>
      <c r="H113" s="7">
        <v>4.9710000000000001</v>
      </c>
    </row>
    <row r="114" spans="4:8" x14ac:dyDescent="0.2">
      <c r="D114" s="7">
        <v>2.9359999999999999</v>
      </c>
      <c r="H114" s="7">
        <v>4.9539999999999997</v>
      </c>
    </row>
    <row r="115" spans="4:8" x14ac:dyDescent="0.2">
      <c r="D115" s="7">
        <v>3.0720000000000001</v>
      </c>
      <c r="H115" s="7">
        <v>7.3710000000000004</v>
      </c>
    </row>
    <row r="116" spans="4:8" x14ac:dyDescent="0.2">
      <c r="D116" s="7">
        <v>1.7110000000000001</v>
      </c>
      <c r="H116" s="7">
        <v>6.923</v>
      </c>
    </row>
    <row r="117" spans="4:8" x14ac:dyDescent="0.2">
      <c r="D117" s="7">
        <v>8.2989999999999995</v>
      </c>
      <c r="H117" s="7">
        <v>6.29</v>
      </c>
    </row>
    <row r="118" spans="4:8" x14ac:dyDescent="0.2">
      <c r="D118" s="7">
        <v>4.8259999999999996</v>
      </c>
      <c r="H118" s="7">
        <v>5.4589999999999996</v>
      </c>
    </row>
    <row r="119" spans="4:8" x14ac:dyDescent="0.2">
      <c r="D119" s="7">
        <v>9.0709999999999997</v>
      </c>
      <c r="H119" s="7">
        <v>3.4460000000000002</v>
      </c>
    </row>
    <row r="120" spans="4:8" x14ac:dyDescent="0.2">
      <c r="D120" s="7">
        <v>4.1950000000000003</v>
      </c>
      <c r="H120" s="7">
        <v>4.923</v>
      </c>
    </row>
    <row r="121" spans="4:8" x14ac:dyDescent="0.2">
      <c r="D121" s="7">
        <v>4.5839999999999996</v>
      </c>
      <c r="H121" s="7">
        <v>5.4870000000000001</v>
      </c>
    </row>
    <row r="122" spans="4:8" x14ac:dyDescent="0.2">
      <c r="D122" s="7">
        <v>0.97099999999999997</v>
      </c>
      <c r="H122" s="7">
        <v>2.681</v>
      </c>
    </row>
    <row r="123" spans="4:8" x14ac:dyDescent="0.2">
      <c r="D123" s="7">
        <v>5.1360000000000001</v>
      </c>
      <c r="H123" s="7">
        <v>0.51</v>
      </c>
    </row>
    <row r="124" spans="4:8" x14ac:dyDescent="0.2">
      <c r="D124" s="7">
        <v>3.0659999999999998</v>
      </c>
      <c r="H124" s="7">
        <v>1.141</v>
      </c>
    </row>
    <row r="125" spans="4:8" x14ac:dyDescent="0.2">
      <c r="D125" s="7">
        <v>1.623</v>
      </c>
      <c r="H125" s="7">
        <v>1.702</v>
      </c>
    </row>
    <row r="126" spans="4:8" x14ac:dyDescent="0.2">
      <c r="D126" s="7">
        <v>19.571999999999999</v>
      </c>
      <c r="H126" s="7">
        <v>4.5519999999999996</v>
      </c>
    </row>
    <row r="127" spans="4:8" x14ac:dyDescent="0.2">
      <c r="D127" s="7">
        <v>11.891999999999999</v>
      </c>
      <c r="H127" s="7">
        <v>18.713999999999999</v>
      </c>
    </row>
    <row r="128" spans="4:8" x14ac:dyDescent="0.2">
      <c r="D128" s="7">
        <v>17.622</v>
      </c>
      <c r="H128" s="7">
        <v>3.7669999999999999</v>
      </c>
    </row>
    <row r="129" spans="4:8" x14ac:dyDescent="0.2">
      <c r="D129" s="7">
        <v>22.632999999999999</v>
      </c>
      <c r="H129" s="7">
        <v>5.9169999999999998</v>
      </c>
    </row>
    <row r="130" spans="4:8" x14ac:dyDescent="0.2">
      <c r="D130" s="7">
        <v>3.15</v>
      </c>
      <c r="H130" s="7">
        <v>3.7189999999999999</v>
      </c>
    </row>
    <row r="131" spans="4:8" x14ac:dyDescent="0.2">
      <c r="D131" s="7">
        <v>7.5780000000000003</v>
      </c>
      <c r="H131" s="7">
        <v>12.913</v>
      </c>
    </row>
    <row r="132" spans="4:8" x14ac:dyDescent="0.2">
      <c r="D132" s="7">
        <v>8.7070000000000007</v>
      </c>
      <c r="H132" s="7">
        <v>9.4239999999999995</v>
      </c>
    </row>
    <row r="133" spans="4:8" x14ac:dyDescent="0.2">
      <c r="D133" s="7">
        <v>1.3740000000000001</v>
      </c>
      <c r="H133" s="7">
        <v>4.3630000000000004</v>
      </c>
    </row>
    <row r="134" spans="4:8" x14ac:dyDescent="0.2">
      <c r="D134" s="7">
        <v>1.2749999999999999</v>
      </c>
      <c r="H134" s="7">
        <v>9.7769999999999992</v>
      </c>
    </row>
    <row r="135" spans="4:8" x14ac:dyDescent="0.2">
      <c r="D135" s="7">
        <v>1.2749999999999999</v>
      </c>
    </row>
    <row r="136" spans="4:8" x14ac:dyDescent="0.2">
      <c r="D136" s="7">
        <v>1.7110000000000001</v>
      </c>
    </row>
    <row r="137" spans="4:8" x14ac:dyDescent="0.2">
      <c r="D137" s="7">
        <v>1.9510000000000001</v>
      </c>
    </row>
    <row r="138" spans="4:8" x14ac:dyDescent="0.2">
      <c r="D138" s="7">
        <v>1.804</v>
      </c>
    </row>
    <row r="139" spans="4:8" x14ac:dyDescent="0.2">
      <c r="D139" s="7">
        <v>1.4870000000000001</v>
      </c>
    </row>
    <row r="140" spans="4:8" x14ac:dyDescent="0.2">
      <c r="D140" s="7">
        <v>1.454</v>
      </c>
    </row>
    <row r="141" spans="4:8" x14ac:dyDescent="0.2">
      <c r="D141" s="7">
        <v>3.5939999999999999</v>
      </c>
    </row>
    <row r="142" spans="4:8" x14ac:dyDescent="0.2">
      <c r="D142" s="7">
        <v>2.8180000000000001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5C9D3-2FE6-3148-81FB-420D3083361D}">
  <dimension ref="D5:M13"/>
  <sheetViews>
    <sheetView workbookViewId="0">
      <selection activeCell="D5" sqref="D5"/>
    </sheetView>
  </sheetViews>
  <sheetFormatPr baseColWidth="10" defaultColWidth="8.83203125" defaultRowHeight="15" x14ac:dyDescent="0.2"/>
  <cols>
    <col min="1" max="3" width="8.83203125" style="7"/>
    <col min="4" max="4" width="16.33203125" style="7" bestFit="1" customWidth="1"/>
    <col min="5" max="6" width="8.83203125" style="7"/>
    <col min="7" max="7" width="10.1640625" style="7" bestFit="1" customWidth="1"/>
    <col min="8" max="8" width="12" style="7" bestFit="1" customWidth="1"/>
    <col min="9" max="9" width="13.33203125" style="7" bestFit="1" customWidth="1"/>
    <col min="10" max="10" width="15.1640625" style="7" bestFit="1" customWidth="1"/>
    <col min="11" max="11" width="16.33203125" style="7" bestFit="1" customWidth="1"/>
    <col min="12" max="12" width="19.5" style="7" bestFit="1" customWidth="1"/>
    <col min="13" max="13" width="17.33203125" style="7" bestFit="1" customWidth="1"/>
    <col min="14" max="16384" width="8.83203125" style="7"/>
  </cols>
  <sheetData>
    <row r="5" spans="4:13" x14ac:dyDescent="0.2">
      <c r="D5" s="32" t="s">
        <v>76</v>
      </c>
    </row>
    <row r="6" spans="4:13" x14ac:dyDescent="0.2">
      <c r="D6" s="7" t="s">
        <v>77</v>
      </c>
    </row>
    <row r="7" spans="4:13" x14ac:dyDescent="0.2">
      <c r="D7" s="7" t="s">
        <v>74</v>
      </c>
    </row>
    <row r="8" spans="4:13" x14ac:dyDescent="0.2">
      <c r="D8" s="7" t="s">
        <v>78</v>
      </c>
      <c r="E8" s="7" t="s">
        <v>79</v>
      </c>
      <c r="F8" s="7" t="s">
        <v>80</v>
      </c>
      <c r="G8" s="7" t="s">
        <v>81</v>
      </c>
      <c r="H8" s="7" t="s">
        <v>82</v>
      </c>
      <c r="I8" s="7" t="s">
        <v>83</v>
      </c>
      <c r="J8" s="7" t="s">
        <v>84</v>
      </c>
      <c r="K8" s="7" t="s">
        <v>85</v>
      </c>
      <c r="L8" s="7" t="s">
        <v>86</v>
      </c>
      <c r="M8" s="7" t="s">
        <v>87</v>
      </c>
    </row>
    <row r="9" spans="4:13" x14ac:dyDescent="0.2">
      <c r="D9" s="7" t="s">
        <v>88</v>
      </c>
      <c r="E9" s="7">
        <v>54.676258992805757</v>
      </c>
      <c r="F9" s="7">
        <v>40.384615384615387</v>
      </c>
      <c r="G9" s="7">
        <v>15.625</v>
      </c>
      <c r="H9" s="7">
        <v>23.809523809523807</v>
      </c>
      <c r="I9" s="7">
        <v>72</v>
      </c>
      <c r="J9" s="7">
        <v>58.461538461538467</v>
      </c>
      <c r="K9" s="7">
        <v>65.957446808510639</v>
      </c>
      <c r="L9" s="7">
        <v>66.666666666666657</v>
      </c>
      <c r="M9" s="7">
        <v>63.636363636363633</v>
      </c>
    </row>
    <row r="10" spans="4:13" x14ac:dyDescent="0.2">
      <c r="D10" s="7" t="s">
        <v>89</v>
      </c>
      <c r="E10" s="7">
        <v>22.302158273381295</v>
      </c>
      <c r="F10" s="7">
        <v>34.615384615384613</v>
      </c>
      <c r="G10" s="7">
        <v>15.625</v>
      </c>
      <c r="H10" s="7">
        <v>19.047619047619047</v>
      </c>
      <c r="I10" s="7">
        <v>8</v>
      </c>
      <c r="J10" s="7">
        <v>26.153846153846157</v>
      </c>
      <c r="K10" s="7">
        <v>19.148936170212767</v>
      </c>
      <c r="L10" s="7">
        <v>21.568627450980394</v>
      </c>
      <c r="M10" s="7">
        <v>9.0909090909090917</v>
      </c>
    </row>
    <row r="11" spans="4:13" x14ac:dyDescent="0.2">
      <c r="D11" s="7" t="s">
        <v>90</v>
      </c>
      <c r="E11" s="7">
        <v>9.3525179856115113</v>
      </c>
      <c r="F11" s="7">
        <v>9.6153846153846168</v>
      </c>
      <c r="G11" s="7">
        <v>18.75</v>
      </c>
      <c r="H11" s="7">
        <v>4.7619047619047619</v>
      </c>
      <c r="I11" s="7">
        <v>12</v>
      </c>
      <c r="J11" s="7">
        <v>10.76923076923077</v>
      </c>
      <c r="K11" s="7">
        <v>8.5106382978723403</v>
      </c>
      <c r="L11" s="7">
        <v>3.9215686274509802</v>
      </c>
      <c r="M11" s="7">
        <v>27.27272727272727</v>
      </c>
    </row>
    <row r="12" spans="4:13" x14ac:dyDescent="0.2">
      <c r="D12" s="7" t="s">
        <v>91</v>
      </c>
      <c r="E12" s="7">
        <v>3.5971223021582732</v>
      </c>
      <c r="F12" s="7">
        <v>3.8461538461538463</v>
      </c>
      <c r="G12" s="7">
        <v>6.25</v>
      </c>
      <c r="H12" s="7">
        <v>19.047619047619047</v>
      </c>
      <c r="I12" s="7">
        <v>4</v>
      </c>
      <c r="J12" s="7">
        <v>3.0769230769230771</v>
      </c>
      <c r="K12" s="7">
        <v>2.1276595744680851</v>
      </c>
      <c r="L12" s="7">
        <v>1.9607843137254901</v>
      </c>
      <c r="M12" s="7">
        <v>0</v>
      </c>
    </row>
    <row r="13" spans="4:13" x14ac:dyDescent="0.2">
      <c r="D13" s="7" t="s">
        <v>92</v>
      </c>
      <c r="E13" s="7">
        <v>10.071942446043165</v>
      </c>
      <c r="F13" s="7">
        <v>11.538461538461538</v>
      </c>
      <c r="G13" s="7">
        <v>43.75</v>
      </c>
      <c r="H13" s="7">
        <v>33.333333333333329</v>
      </c>
      <c r="I13" s="7">
        <v>4</v>
      </c>
      <c r="J13" s="7">
        <v>1.5384615384615385</v>
      </c>
      <c r="K13" s="7">
        <v>4.2553191489361701</v>
      </c>
      <c r="L13" s="7">
        <v>5.8823529411764701</v>
      </c>
      <c r="M13" s="7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4B4D7-AC56-0541-89F5-867D1E355A1F}">
  <dimension ref="A1:J156"/>
  <sheetViews>
    <sheetView workbookViewId="0">
      <selection sqref="A1:A1048576"/>
    </sheetView>
  </sheetViews>
  <sheetFormatPr baseColWidth="10" defaultColWidth="8.83203125" defaultRowHeight="15" x14ac:dyDescent="0.2"/>
  <cols>
    <col min="1" max="1" width="15.6640625" style="7" bestFit="1" customWidth="1"/>
    <col min="2" max="4" width="8.83203125" style="7"/>
    <col min="5" max="5" width="38.5" style="7" bestFit="1" customWidth="1"/>
    <col min="6" max="6" width="23.83203125" style="7" bestFit="1" customWidth="1"/>
    <col min="7" max="7" width="13.5" style="7" bestFit="1" customWidth="1"/>
    <col min="8" max="8" width="16.1640625" style="7" bestFit="1" customWidth="1"/>
    <col min="9" max="9" width="28.5" style="7" bestFit="1" customWidth="1"/>
    <col min="10" max="10" width="22" style="7" bestFit="1" customWidth="1"/>
    <col min="11" max="16384" width="8.83203125" style="7"/>
  </cols>
  <sheetData>
    <row r="1" spans="1:10" x14ac:dyDescent="0.2">
      <c r="A1" s="32" t="s">
        <v>93</v>
      </c>
      <c r="E1" s="7" t="s">
        <v>94</v>
      </c>
      <c r="F1" s="32" t="s">
        <v>95</v>
      </c>
    </row>
    <row r="2" spans="1:10" x14ac:dyDescent="0.2">
      <c r="A2" s="32" t="s">
        <v>96</v>
      </c>
      <c r="F2" s="7" t="s">
        <v>75</v>
      </c>
      <c r="G2" s="7" t="s">
        <v>66</v>
      </c>
      <c r="H2" s="7" t="s">
        <v>68</v>
      </c>
      <c r="I2" s="7" t="s">
        <v>70</v>
      </c>
      <c r="J2" s="7" t="s">
        <v>72</v>
      </c>
    </row>
    <row r="3" spans="1:10" x14ac:dyDescent="0.2">
      <c r="F3" s="7">
        <v>0</v>
      </c>
      <c r="G3" s="7">
        <v>2</v>
      </c>
      <c r="H3" s="7">
        <v>0</v>
      </c>
      <c r="I3" s="7">
        <v>1</v>
      </c>
      <c r="J3" s="7">
        <v>0</v>
      </c>
    </row>
    <row r="4" spans="1:10" x14ac:dyDescent="0.2">
      <c r="F4" s="7">
        <v>0</v>
      </c>
      <c r="G4" s="7">
        <v>2</v>
      </c>
      <c r="H4" s="7">
        <v>0</v>
      </c>
      <c r="I4" s="32">
        <v>0</v>
      </c>
      <c r="J4" s="7">
        <v>1</v>
      </c>
    </row>
    <row r="5" spans="1:10" x14ac:dyDescent="0.2">
      <c r="F5" s="7">
        <v>3</v>
      </c>
      <c r="G5" s="7">
        <v>1</v>
      </c>
      <c r="H5" s="7">
        <v>0</v>
      </c>
      <c r="I5" s="32">
        <v>0</v>
      </c>
      <c r="J5" s="7">
        <v>0</v>
      </c>
    </row>
    <row r="6" spans="1:10" x14ac:dyDescent="0.2">
      <c r="F6" s="7">
        <v>0</v>
      </c>
      <c r="G6" s="7">
        <v>2</v>
      </c>
      <c r="H6" s="7">
        <v>1</v>
      </c>
      <c r="I6" s="32">
        <v>0</v>
      </c>
      <c r="J6" s="7">
        <v>1</v>
      </c>
    </row>
    <row r="7" spans="1:10" x14ac:dyDescent="0.2">
      <c r="F7" s="7">
        <v>2</v>
      </c>
      <c r="G7" s="7">
        <v>0</v>
      </c>
      <c r="H7" s="7">
        <v>2</v>
      </c>
      <c r="I7" s="32">
        <v>0</v>
      </c>
      <c r="J7" s="7">
        <v>0</v>
      </c>
    </row>
    <row r="8" spans="1:10" x14ac:dyDescent="0.2">
      <c r="F8" s="7">
        <v>1</v>
      </c>
      <c r="G8" s="7">
        <v>3</v>
      </c>
      <c r="H8" s="7">
        <v>4</v>
      </c>
      <c r="I8" s="32">
        <v>0</v>
      </c>
      <c r="J8" s="7">
        <v>1</v>
      </c>
    </row>
    <row r="9" spans="1:10" x14ac:dyDescent="0.2">
      <c r="F9" s="7">
        <v>1</v>
      </c>
      <c r="G9" s="7">
        <v>0</v>
      </c>
      <c r="H9" s="7">
        <v>0</v>
      </c>
      <c r="I9" s="32">
        <v>0</v>
      </c>
      <c r="J9" s="7">
        <v>0</v>
      </c>
    </row>
    <row r="10" spans="1:10" x14ac:dyDescent="0.2">
      <c r="F10" s="7">
        <v>1</v>
      </c>
      <c r="G10" s="7">
        <v>2</v>
      </c>
      <c r="H10" s="7">
        <v>4</v>
      </c>
      <c r="I10" s="32">
        <v>0</v>
      </c>
      <c r="J10" s="7">
        <v>0</v>
      </c>
    </row>
    <row r="11" spans="1:10" x14ac:dyDescent="0.2">
      <c r="F11" s="7">
        <v>1</v>
      </c>
      <c r="G11" s="7">
        <v>1</v>
      </c>
      <c r="H11" s="7">
        <v>0</v>
      </c>
      <c r="I11" s="7">
        <v>1</v>
      </c>
      <c r="J11" s="7">
        <v>0</v>
      </c>
    </row>
    <row r="12" spans="1:10" x14ac:dyDescent="0.2">
      <c r="F12" s="7">
        <v>0</v>
      </c>
      <c r="G12" s="7">
        <v>2</v>
      </c>
      <c r="H12" s="7">
        <v>2</v>
      </c>
      <c r="I12" s="7">
        <v>1</v>
      </c>
      <c r="J12" s="7">
        <v>0</v>
      </c>
    </row>
    <row r="13" spans="1:10" x14ac:dyDescent="0.2">
      <c r="F13" s="7">
        <v>0</v>
      </c>
      <c r="G13" s="7">
        <v>3</v>
      </c>
      <c r="H13" s="7">
        <v>0</v>
      </c>
      <c r="I13" s="7">
        <v>1</v>
      </c>
      <c r="J13" s="7">
        <v>0</v>
      </c>
    </row>
    <row r="14" spans="1:10" x14ac:dyDescent="0.2">
      <c r="F14" s="7">
        <v>0</v>
      </c>
      <c r="G14" s="7">
        <v>4</v>
      </c>
      <c r="H14" s="32">
        <v>0</v>
      </c>
      <c r="I14" s="7">
        <v>0</v>
      </c>
      <c r="J14" s="7">
        <v>0</v>
      </c>
    </row>
    <row r="15" spans="1:10" x14ac:dyDescent="0.2">
      <c r="F15" s="7">
        <v>0</v>
      </c>
      <c r="G15" s="32">
        <v>3</v>
      </c>
      <c r="H15" s="32">
        <v>0</v>
      </c>
      <c r="I15" s="7">
        <v>1</v>
      </c>
      <c r="J15" s="7">
        <v>1</v>
      </c>
    </row>
    <row r="16" spans="1:10" x14ac:dyDescent="0.2">
      <c r="F16" s="7">
        <v>0</v>
      </c>
      <c r="G16" s="32">
        <v>1</v>
      </c>
      <c r="H16" s="32">
        <v>0</v>
      </c>
      <c r="I16" s="7">
        <v>1</v>
      </c>
      <c r="J16" s="7">
        <v>1</v>
      </c>
    </row>
    <row r="17" spans="6:10" x14ac:dyDescent="0.2">
      <c r="F17" s="7">
        <v>0</v>
      </c>
      <c r="G17" s="32">
        <v>2</v>
      </c>
      <c r="H17" s="32">
        <v>0</v>
      </c>
      <c r="I17" s="7">
        <v>1</v>
      </c>
      <c r="J17" s="7">
        <v>0</v>
      </c>
    </row>
    <row r="18" spans="6:10" x14ac:dyDescent="0.2">
      <c r="F18" s="7">
        <v>1</v>
      </c>
      <c r="G18" s="32">
        <v>2</v>
      </c>
      <c r="H18" s="32">
        <v>2</v>
      </c>
      <c r="I18" s="7">
        <v>1</v>
      </c>
      <c r="J18" s="7">
        <v>1</v>
      </c>
    </row>
    <row r="19" spans="6:10" x14ac:dyDescent="0.2">
      <c r="F19" s="7">
        <v>2</v>
      </c>
      <c r="G19" s="32">
        <v>2</v>
      </c>
      <c r="H19" s="32">
        <v>1</v>
      </c>
      <c r="I19" s="7">
        <v>1</v>
      </c>
      <c r="J19" s="7">
        <v>1</v>
      </c>
    </row>
    <row r="20" spans="6:10" x14ac:dyDescent="0.2">
      <c r="F20" s="7">
        <v>0</v>
      </c>
      <c r="G20" s="7">
        <v>2</v>
      </c>
      <c r="H20" s="32">
        <v>1</v>
      </c>
      <c r="I20" s="7">
        <v>1</v>
      </c>
      <c r="J20" s="7">
        <v>0</v>
      </c>
    </row>
    <row r="21" spans="6:10" x14ac:dyDescent="0.2">
      <c r="F21" s="7">
        <v>0</v>
      </c>
      <c r="G21" s="7">
        <v>4</v>
      </c>
      <c r="H21" s="32">
        <v>1</v>
      </c>
      <c r="I21" s="7">
        <v>0</v>
      </c>
      <c r="J21" s="7">
        <v>0</v>
      </c>
    </row>
    <row r="22" spans="6:10" x14ac:dyDescent="0.2">
      <c r="F22" s="7">
        <v>0</v>
      </c>
      <c r="G22" s="7">
        <v>2</v>
      </c>
      <c r="H22" s="32">
        <v>1</v>
      </c>
      <c r="I22" s="7">
        <v>0</v>
      </c>
      <c r="J22" s="7">
        <v>0</v>
      </c>
    </row>
    <row r="23" spans="6:10" x14ac:dyDescent="0.2">
      <c r="F23" s="7">
        <v>6</v>
      </c>
      <c r="G23" s="7">
        <v>1</v>
      </c>
      <c r="H23" s="32">
        <v>1</v>
      </c>
      <c r="I23" s="7">
        <v>0</v>
      </c>
      <c r="J23" s="7">
        <v>0</v>
      </c>
    </row>
    <row r="24" spans="6:10" x14ac:dyDescent="0.2">
      <c r="F24" s="7">
        <v>2</v>
      </c>
      <c r="G24" s="7">
        <v>1</v>
      </c>
      <c r="H24" s="32">
        <v>3</v>
      </c>
      <c r="I24" s="7">
        <v>0</v>
      </c>
      <c r="J24" s="7">
        <v>0</v>
      </c>
    </row>
    <row r="25" spans="6:10" x14ac:dyDescent="0.2">
      <c r="F25" s="7">
        <v>0</v>
      </c>
      <c r="G25" s="7">
        <v>0</v>
      </c>
      <c r="H25" s="32">
        <v>3</v>
      </c>
      <c r="I25" s="7">
        <v>1</v>
      </c>
      <c r="J25" s="7">
        <v>0</v>
      </c>
    </row>
    <row r="26" spans="6:10" x14ac:dyDescent="0.2">
      <c r="F26" s="7">
        <v>0</v>
      </c>
      <c r="G26" s="7">
        <v>2</v>
      </c>
      <c r="H26" s="32">
        <v>4</v>
      </c>
      <c r="I26" s="7">
        <v>0</v>
      </c>
      <c r="J26" s="7">
        <v>0</v>
      </c>
    </row>
    <row r="27" spans="6:10" x14ac:dyDescent="0.2">
      <c r="F27" s="7">
        <v>0</v>
      </c>
      <c r="G27" s="7">
        <v>3</v>
      </c>
      <c r="H27" s="32">
        <v>2</v>
      </c>
      <c r="I27" s="7">
        <v>0</v>
      </c>
      <c r="J27" s="7">
        <v>0</v>
      </c>
    </row>
    <row r="28" spans="6:10" x14ac:dyDescent="0.2">
      <c r="F28" s="32">
        <v>1</v>
      </c>
      <c r="G28" s="7">
        <v>0</v>
      </c>
      <c r="H28" s="7">
        <v>1</v>
      </c>
      <c r="I28" s="7">
        <v>0</v>
      </c>
      <c r="J28" s="32">
        <v>0</v>
      </c>
    </row>
    <row r="29" spans="6:10" x14ac:dyDescent="0.2">
      <c r="F29" s="32">
        <v>1</v>
      </c>
      <c r="G29" s="7">
        <v>4</v>
      </c>
      <c r="H29" s="7">
        <v>0</v>
      </c>
      <c r="I29" s="7">
        <v>0</v>
      </c>
      <c r="J29" s="32">
        <v>0</v>
      </c>
    </row>
    <row r="30" spans="6:10" x14ac:dyDescent="0.2">
      <c r="F30" s="32">
        <v>2</v>
      </c>
      <c r="G30" s="7">
        <v>2</v>
      </c>
      <c r="H30" s="7">
        <v>2</v>
      </c>
      <c r="I30" s="7">
        <v>0</v>
      </c>
      <c r="J30" s="32">
        <v>1</v>
      </c>
    </row>
    <row r="31" spans="6:10" x14ac:dyDescent="0.2">
      <c r="F31" s="32">
        <v>1</v>
      </c>
      <c r="G31" s="7">
        <v>3</v>
      </c>
      <c r="H31" s="7">
        <v>1</v>
      </c>
      <c r="I31" s="7">
        <v>4</v>
      </c>
      <c r="J31" s="32">
        <v>0</v>
      </c>
    </row>
    <row r="32" spans="6:10" x14ac:dyDescent="0.2">
      <c r="F32" s="32">
        <v>1</v>
      </c>
      <c r="G32" s="7">
        <v>1</v>
      </c>
      <c r="H32" s="7">
        <v>2</v>
      </c>
      <c r="I32" s="7">
        <v>2</v>
      </c>
      <c r="J32" s="32">
        <v>1</v>
      </c>
    </row>
    <row r="33" spans="6:10" x14ac:dyDescent="0.2">
      <c r="F33" s="32">
        <v>0</v>
      </c>
      <c r="G33" s="7">
        <v>1</v>
      </c>
      <c r="H33" s="7">
        <v>2</v>
      </c>
      <c r="I33" s="7">
        <v>0</v>
      </c>
      <c r="J33" s="32">
        <v>0</v>
      </c>
    </row>
    <row r="34" spans="6:10" x14ac:dyDescent="0.2">
      <c r="F34" s="32">
        <v>0</v>
      </c>
      <c r="G34" s="7">
        <v>1</v>
      </c>
      <c r="H34" s="7">
        <v>2</v>
      </c>
      <c r="I34" s="7">
        <v>1</v>
      </c>
      <c r="J34" s="32">
        <v>0</v>
      </c>
    </row>
    <row r="35" spans="6:10" x14ac:dyDescent="0.2">
      <c r="F35" s="32">
        <v>0</v>
      </c>
      <c r="G35" s="7">
        <v>2</v>
      </c>
      <c r="H35" s="7">
        <v>2</v>
      </c>
      <c r="I35" s="32">
        <v>1</v>
      </c>
      <c r="J35" s="32">
        <v>0</v>
      </c>
    </row>
    <row r="36" spans="6:10" x14ac:dyDescent="0.2">
      <c r="F36" s="32">
        <v>1</v>
      </c>
      <c r="G36" s="7">
        <v>7</v>
      </c>
      <c r="H36" s="7">
        <v>1</v>
      </c>
      <c r="I36" s="32">
        <v>0</v>
      </c>
      <c r="J36" s="32">
        <v>0</v>
      </c>
    </row>
    <row r="37" spans="6:10" x14ac:dyDescent="0.2">
      <c r="F37" s="32">
        <v>0</v>
      </c>
      <c r="G37" s="7">
        <v>0</v>
      </c>
      <c r="H37" s="7">
        <v>0</v>
      </c>
      <c r="I37" s="32">
        <v>0</v>
      </c>
      <c r="J37" s="7">
        <v>0</v>
      </c>
    </row>
    <row r="38" spans="6:10" x14ac:dyDescent="0.2">
      <c r="F38" s="32">
        <v>1</v>
      </c>
      <c r="G38" s="7">
        <v>0</v>
      </c>
      <c r="H38" s="7">
        <v>0</v>
      </c>
      <c r="I38" s="32">
        <v>0</v>
      </c>
      <c r="J38" s="7">
        <v>0</v>
      </c>
    </row>
    <row r="39" spans="6:10" x14ac:dyDescent="0.2">
      <c r="F39" s="32">
        <v>2</v>
      </c>
      <c r="G39" s="7">
        <v>1</v>
      </c>
      <c r="H39" s="7">
        <v>0</v>
      </c>
      <c r="I39" s="32">
        <v>0</v>
      </c>
      <c r="J39" s="7">
        <v>0</v>
      </c>
    </row>
    <row r="40" spans="6:10" x14ac:dyDescent="0.2">
      <c r="F40" s="32">
        <v>4</v>
      </c>
      <c r="G40" s="7">
        <v>4</v>
      </c>
      <c r="H40" s="7">
        <v>1</v>
      </c>
      <c r="I40" s="32">
        <v>0</v>
      </c>
      <c r="J40" s="7">
        <v>0</v>
      </c>
    </row>
    <row r="41" spans="6:10" x14ac:dyDescent="0.2">
      <c r="F41" s="32">
        <v>1</v>
      </c>
      <c r="G41" s="7">
        <v>4</v>
      </c>
      <c r="H41" s="7">
        <v>0</v>
      </c>
      <c r="I41" s="32">
        <v>0</v>
      </c>
      <c r="J41" s="7">
        <v>0</v>
      </c>
    </row>
    <row r="42" spans="6:10" x14ac:dyDescent="0.2">
      <c r="F42" s="32">
        <v>0</v>
      </c>
      <c r="G42" s="7">
        <v>0</v>
      </c>
      <c r="H42" s="7">
        <v>3</v>
      </c>
      <c r="I42" s="32">
        <v>1</v>
      </c>
      <c r="J42" s="7">
        <v>0</v>
      </c>
    </row>
    <row r="43" spans="6:10" x14ac:dyDescent="0.2">
      <c r="F43" s="32">
        <v>0</v>
      </c>
      <c r="G43" s="7">
        <v>2</v>
      </c>
      <c r="H43" s="7">
        <v>4</v>
      </c>
      <c r="I43" s="32">
        <v>0</v>
      </c>
      <c r="J43" s="7">
        <v>0</v>
      </c>
    </row>
    <row r="44" spans="6:10" x14ac:dyDescent="0.2">
      <c r="F44" s="32">
        <v>2</v>
      </c>
      <c r="G44" s="7">
        <v>3</v>
      </c>
      <c r="H44" s="7">
        <v>2</v>
      </c>
      <c r="I44" s="32">
        <v>0</v>
      </c>
      <c r="J44" s="7">
        <v>2</v>
      </c>
    </row>
    <row r="45" spans="6:10" x14ac:dyDescent="0.2">
      <c r="F45" s="32">
        <v>1</v>
      </c>
      <c r="G45" s="7">
        <v>2</v>
      </c>
      <c r="H45" s="7">
        <v>2</v>
      </c>
      <c r="I45" s="32">
        <v>0</v>
      </c>
      <c r="J45" s="7">
        <v>0</v>
      </c>
    </row>
    <row r="46" spans="6:10" x14ac:dyDescent="0.2">
      <c r="F46" s="32">
        <v>3</v>
      </c>
      <c r="G46" s="7">
        <v>2</v>
      </c>
      <c r="H46" s="7">
        <v>1</v>
      </c>
      <c r="I46" s="32">
        <v>0</v>
      </c>
      <c r="J46" s="7">
        <v>0</v>
      </c>
    </row>
    <row r="47" spans="6:10" x14ac:dyDescent="0.2">
      <c r="F47" s="32">
        <v>1</v>
      </c>
      <c r="G47" s="7">
        <v>2</v>
      </c>
      <c r="I47" s="32">
        <v>0</v>
      </c>
      <c r="J47" s="7">
        <v>0</v>
      </c>
    </row>
    <row r="48" spans="6:10" x14ac:dyDescent="0.2">
      <c r="F48" s="32">
        <v>1</v>
      </c>
      <c r="G48" s="7">
        <v>0</v>
      </c>
      <c r="I48" s="32">
        <v>0</v>
      </c>
      <c r="J48" s="7">
        <v>0</v>
      </c>
    </row>
    <row r="49" spans="6:10" x14ac:dyDescent="0.2">
      <c r="F49" s="32">
        <v>2</v>
      </c>
      <c r="G49" s="32">
        <v>0</v>
      </c>
      <c r="I49" s="32">
        <v>1</v>
      </c>
      <c r="J49" s="7">
        <v>3</v>
      </c>
    </row>
    <row r="50" spans="6:10" x14ac:dyDescent="0.2">
      <c r="F50" s="32">
        <v>2</v>
      </c>
      <c r="G50" s="32">
        <v>3</v>
      </c>
      <c r="I50" s="32">
        <v>2</v>
      </c>
      <c r="J50" s="32">
        <v>1</v>
      </c>
    </row>
    <row r="51" spans="6:10" x14ac:dyDescent="0.2">
      <c r="F51" s="32">
        <v>4</v>
      </c>
      <c r="G51" s="32">
        <v>3</v>
      </c>
      <c r="I51" s="32">
        <v>2</v>
      </c>
      <c r="J51" s="32">
        <v>0</v>
      </c>
    </row>
    <row r="52" spans="6:10" x14ac:dyDescent="0.2">
      <c r="F52" s="32">
        <v>1</v>
      </c>
      <c r="G52" s="32">
        <v>0</v>
      </c>
      <c r="I52" s="32">
        <v>1</v>
      </c>
      <c r="J52" s="32">
        <v>1</v>
      </c>
    </row>
    <row r="53" spans="6:10" x14ac:dyDescent="0.2">
      <c r="F53" s="32">
        <v>1</v>
      </c>
      <c r="G53" s="32">
        <v>0</v>
      </c>
      <c r="I53" s="32">
        <v>1</v>
      </c>
      <c r="J53" s="32">
        <v>1</v>
      </c>
    </row>
    <row r="54" spans="6:10" x14ac:dyDescent="0.2">
      <c r="F54" s="32">
        <v>0</v>
      </c>
      <c r="G54" s="32">
        <v>1</v>
      </c>
      <c r="I54" s="32">
        <v>1</v>
      </c>
      <c r="J54" s="32">
        <v>0</v>
      </c>
    </row>
    <row r="55" spans="6:10" x14ac:dyDescent="0.2">
      <c r="F55" s="32">
        <v>0</v>
      </c>
      <c r="G55" s="32">
        <v>0</v>
      </c>
      <c r="I55" s="32">
        <v>0</v>
      </c>
      <c r="J55" s="32">
        <v>2</v>
      </c>
    </row>
    <row r="56" spans="6:10" x14ac:dyDescent="0.2">
      <c r="F56" s="32">
        <v>1</v>
      </c>
      <c r="G56" s="32">
        <v>0</v>
      </c>
      <c r="I56" s="32">
        <v>0</v>
      </c>
      <c r="J56" s="32">
        <v>0</v>
      </c>
    </row>
    <row r="57" spans="6:10" x14ac:dyDescent="0.2">
      <c r="F57" s="7">
        <v>4</v>
      </c>
      <c r="G57" s="32">
        <v>0</v>
      </c>
      <c r="I57" s="32">
        <v>0</v>
      </c>
      <c r="J57" s="7">
        <v>0</v>
      </c>
    </row>
    <row r="58" spans="6:10" x14ac:dyDescent="0.2">
      <c r="F58" s="7">
        <v>1</v>
      </c>
      <c r="G58" s="32">
        <v>1</v>
      </c>
      <c r="I58" s="32">
        <v>1</v>
      </c>
      <c r="J58" s="7">
        <v>0</v>
      </c>
    </row>
    <row r="59" spans="6:10" x14ac:dyDescent="0.2">
      <c r="F59" s="7">
        <v>1</v>
      </c>
      <c r="G59" s="32">
        <v>0</v>
      </c>
      <c r="I59" s="32">
        <v>1</v>
      </c>
      <c r="J59" s="7">
        <v>0</v>
      </c>
    </row>
    <row r="60" spans="6:10" x14ac:dyDescent="0.2">
      <c r="F60" s="7">
        <v>3</v>
      </c>
      <c r="G60" s="32">
        <v>3</v>
      </c>
      <c r="I60" s="32">
        <v>1</v>
      </c>
      <c r="J60" s="7">
        <v>0</v>
      </c>
    </row>
    <row r="61" spans="6:10" x14ac:dyDescent="0.2">
      <c r="F61" s="7">
        <v>2</v>
      </c>
      <c r="G61" s="32">
        <v>0</v>
      </c>
      <c r="I61" s="32">
        <v>1</v>
      </c>
      <c r="J61" s="7">
        <v>1</v>
      </c>
    </row>
    <row r="62" spans="6:10" x14ac:dyDescent="0.2">
      <c r="F62" s="7">
        <v>3</v>
      </c>
      <c r="G62" s="32">
        <v>2</v>
      </c>
      <c r="I62" s="32">
        <v>0</v>
      </c>
      <c r="J62" s="7">
        <v>1</v>
      </c>
    </row>
    <row r="63" spans="6:10" x14ac:dyDescent="0.2">
      <c r="F63" s="7">
        <v>2</v>
      </c>
      <c r="G63" s="32">
        <v>4</v>
      </c>
      <c r="I63" s="32">
        <v>1</v>
      </c>
      <c r="J63" s="7">
        <v>0</v>
      </c>
    </row>
    <row r="64" spans="6:10" x14ac:dyDescent="0.2">
      <c r="F64" s="7">
        <v>2</v>
      </c>
      <c r="G64" s="32">
        <v>3</v>
      </c>
      <c r="I64" s="32">
        <v>2</v>
      </c>
      <c r="J64" s="7">
        <v>0</v>
      </c>
    </row>
    <row r="65" spans="6:10" x14ac:dyDescent="0.2">
      <c r="F65" s="7">
        <v>1</v>
      </c>
      <c r="G65" s="32">
        <v>2</v>
      </c>
      <c r="I65" s="32">
        <v>0</v>
      </c>
      <c r="J65" s="7">
        <v>0</v>
      </c>
    </row>
    <row r="66" spans="6:10" x14ac:dyDescent="0.2">
      <c r="F66" s="7">
        <v>4</v>
      </c>
      <c r="G66" s="32">
        <v>0</v>
      </c>
      <c r="I66" s="32">
        <v>1</v>
      </c>
      <c r="J66" s="7">
        <v>0</v>
      </c>
    </row>
    <row r="67" spans="6:10" x14ac:dyDescent="0.2">
      <c r="F67" s="7">
        <v>3</v>
      </c>
      <c r="G67" s="32">
        <v>0</v>
      </c>
      <c r="I67" s="32">
        <v>2</v>
      </c>
      <c r="J67" s="7">
        <v>1</v>
      </c>
    </row>
    <row r="68" spans="6:10" x14ac:dyDescent="0.2">
      <c r="F68" s="7">
        <v>2</v>
      </c>
      <c r="G68" s="32">
        <v>2</v>
      </c>
      <c r="I68" s="32">
        <v>0</v>
      </c>
      <c r="J68" s="7">
        <v>2</v>
      </c>
    </row>
    <row r="69" spans="6:10" x14ac:dyDescent="0.2">
      <c r="F69" s="7">
        <v>1</v>
      </c>
      <c r="G69" s="32">
        <v>5</v>
      </c>
      <c r="I69" s="32">
        <v>0</v>
      </c>
      <c r="J69" s="7">
        <v>1</v>
      </c>
    </row>
    <row r="70" spans="6:10" x14ac:dyDescent="0.2">
      <c r="F70" s="7">
        <v>2</v>
      </c>
      <c r="G70" s="32">
        <v>0</v>
      </c>
      <c r="I70" s="32">
        <v>0</v>
      </c>
      <c r="J70" s="7">
        <v>0</v>
      </c>
    </row>
    <row r="71" spans="6:10" x14ac:dyDescent="0.2">
      <c r="F71" s="7">
        <v>0</v>
      </c>
      <c r="G71" s="32">
        <v>4</v>
      </c>
      <c r="I71" s="32">
        <v>1</v>
      </c>
      <c r="J71" s="7">
        <v>1</v>
      </c>
    </row>
    <row r="72" spans="6:10" x14ac:dyDescent="0.2">
      <c r="F72" s="7">
        <v>1</v>
      </c>
      <c r="G72" s="32">
        <v>0</v>
      </c>
      <c r="I72" s="32">
        <v>0</v>
      </c>
      <c r="J72" s="7">
        <v>1</v>
      </c>
    </row>
    <row r="73" spans="6:10" x14ac:dyDescent="0.2">
      <c r="F73" s="7">
        <v>2</v>
      </c>
      <c r="G73" s="32">
        <v>0</v>
      </c>
      <c r="I73" s="32">
        <v>0</v>
      </c>
      <c r="J73" s="7">
        <v>2</v>
      </c>
    </row>
    <row r="74" spans="6:10" x14ac:dyDescent="0.2">
      <c r="F74" s="7">
        <v>1</v>
      </c>
      <c r="G74" s="32">
        <v>0</v>
      </c>
      <c r="I74" s="32">
        <v>0</v>
      </c>
      <c r="J74" s="7">
        <v>0</v>
      </c>
    </row>
    <row r="75" spans="6:10" x14ac:dyDescent="0.2">
      <c r="F75" s="7">
        <v>3</v>
      </c>
      <c r="G75" s="32">
        <v>5</v>
      </c>
      <c r="I75" s="32">
        <v>0</v>
      </c>
      <c r="J75" s="32">
        <v>0</v>
      </c>
    </row>
    <row r="76" spans="6:10" x14ac:dyDescent="0.2">
      <c r="F76" s="7">
        <v>1</v>
      </c>
      <c r="G76" s="32">
        <v>2</v>
      </c>
      <c r="I76" s="7">
        <v>0</v>
      </c>
      <c r="J76" s="32">
        <v>0</v>
      </c>
    </row>
    <row r="77" spans="6:10" x14ac:dyDescent="0.2">
      <c r="F77" s="7">
        <v>3</v>
      </c>
      <c r="G77" s="32">
        <v>0</v>
      </c>
      <c r="I77" s="7">
        <v>0</v>
      </c>
      <c r="J77" s="32">
        <v>0</v>
      </c>
    </row>
    <row r="78" spans="6:10" x14ac:dyDescent="0.2">
      <c r="F78" s="7">
        <v>0</v>
      </c>
      <c r="G78" s="32">
        <v>0</v>
      </c>
      <c r="I78" s="7">
        <v>0</v>
      </c>
      <c r="J78" s="32">
        <v>0</v>
      </c>
    </row>
    <row r="79" spans="6:10" x14ac:dyDescent="0.2">
      <c r="F79" s="7">
        <v>0</v>
      </c>
      <c r="G79" s="32">
        <v>0</v>
      </c>
      <c r="I79" s="7">
        <v>1</v>
      </c>
      <c r="J79" s="32">
        <v>0</v>
      </c>
    </row>
    <row r="80" spans="6:10" x14ac:dyDescent="0.2">
      <c r="F80" s="7">
        <v>2</v>
      </c>
      <c r="G80" s="32">
        <v>0</v>
      </c>
      <c r="I80" s="32">
        <v>0</v>
      </c>
      <c r="J80" s="32">
        <v>0</v>
      </c>
    </row>
    <row r="81" spans="6:10" x14ac:dyDescent="0.2">
      <c r="F81" s="7">
        <v>2</v>
      </c>
      <c r="G81" s="32">
        <v>2</v>
      </c>
      <c r="I81" s="32">
        <v>0</v>
      </c>
      <c r="J81" s="32">
        <v>0</v>
      </c>
    </row>
    <row r="82" spans="6:10" x14ac:dyDescent="0.2">
      <c r="F82" s="7">
        <v>3</v>
      </c>
      <c r="G82" s="32">
        <v>11</v>
      </c>
      <c r="I82" s="32">
        <v>0</v>
      </c>
      <c r="J82" s="32">
        <v>0</v>
      </c>
    </row>
    <row r="83" spans="6:10" x14ac:dyDescent="0.2">
      <c r="F83" s="7">
        <v>10</v>
      </c>
      <c r="G83" s="32">
        <v>4</v>
      </c>
      <c r="I83" s="32">
        <v>0</v>
      </c>
      <c r="J83" s="32">
        <v>0</v>
      </c>
    </row>
    <row r="84" spans="6:10" x14ac:dyDescent="0.2">
      <c r="F84" s="7">
        <v>3</v>
      </c>
      <c r="G84" s="32">
        <v>4</v>
      </c>
      <c r="I84" s="32">
        <v>0</v>
      </c>
      <c r="J84" s="32">
        <v>0</v>
      </c>
    </row>
    <row r="85" spans="6:10" x14ac:dyDescent="0.2">
      <c r="F85" s="7">
        <v>2</v>
      </c>
      <c r="G85" s="32">
        <v>0</v>
      </c>
      <c r="I85" s="32">
        <v>0</v>
      </c>
      <c r="J85" s="7">
        <v>0</v>
      </c>
    </row>
    <row r="86" spans="6:10" x14ac:dyDescent="0.2">
      <c r="F86" s="7">
        <v>9</v>
      </c>
      <c r="G86" s="32">
        <v>4</v>
      </c>
      <c r="I86" s="32">
        <v>0</v>
      </c>
      <c r="J86" s="7">
        <v>0</v>
      </c>
    </row>
    <row r="87" spans="6:10" x14ac:dyDescent="0.2">
      <c r="F87" s="7">
        <v>4</v>
      </c>
      <c r="G87" s="32">
        <v>1</v>
      </c>
      <c r="I87" s="32">
        <v>1</v>
      </c>
      <c r="J87" s="7">
        <v>0</v>
      </c>
    </row>
    <row r="88" spans="6:10" x14ac:dyDescent="0.2">
      <c r="F88" s="7">
        <v>7</v>
      </c>
      <c r="G88" s="32">
        <v>1</v>
      </c>
      <c r="I88" s="32">
        <v>0</v>
      </c>
      <c r="J88" s="7">
        <v>0</v>
      </c>
    </row>
    <row r="89" spans="6:10" x14ac:dyDescent="0.2">
      <c r="F89" s="7">
        <v>3</v>
      </c>
      <c r="G89" s="32">
        <v>0</v>
      </c>
      <c r="I89" s="32">
        <v>0</v>
      </c>
      <c r="J89" s="7">
        <v>0</v>
      </c>
    </row>
    <row r="90" spans="6:10" x14ac:dyDescent="0.2">
      <c r="G90" s="32">
        <v>2</v>
      </c>
      <c r="I90" s="32">
        <v>0</v>
      </c>
      <c r="J90" s="7">
        <v>0</v>
      </c>
    </row>
    <row r="91" spans="6:10" x14ac:dyDescent="0.2">
      <c r="G91" s="32">
        <v>1</v>
      </c>
      <c r="I91" s="32">
        <v>0</v>
      </c>
      <c r="J91" s="7">
        <v>0</v>
      </c>
    </row>
    <row r="92" spans="6:10" x14ac:dyDescent="0.2">
      <c r="G92" s="32">
        <v>0</v>
      </c>
      <c r="I92" s="32">
        <v>0</v>
      </c>
      <c r="J92" s="7">
        <v>0</v>
      </c>
    </row>
    <row r="93" spans="6:10" x14ac:dyDescent="0.2">
      <c r="G93" s="32">
        <v>3</v>
      </c>
      <c r="I93" s="32">
        <v>0</v>
      </c>
      <c r="J93" s="7">
        <v>0</v>
      </c>
    </row>
    <row r="94" spans="6:10" x14ac:dyDescent="0.2">
      <c r="G94" s="32">
        <v>1</v>
      </c>
      <c r="I94" s="32">
        <v>0</v>
      </c>
      <c r="J94" s="7">
        <v>0</v>
      </c>
    </row>
    <row r="95" spans="6:10" x14ac:dyDescent="0.2">
      <c r="G95" s="32">
        <v>1</v>
      </c>
      <c r="I95" s="7">
        <v>2</v>
      </c>
      <c r="J95" s="7">
        <v>2</v>
      </c>
    </row>
    <row r="96" spans="6:10" x14ac:dyDescent="0.2">
      <c r="G96" s="32">
        <v>1</v>
      </c>
      <c r="I96" s="7">
        <v>0</v>
      </c>
    </row>
    <row r="97" spans="7:9" x14ac:dyDescent="0.2">
      <c r="G97" s="7">
        <v>2</v>
      </c>
      <c r="I97" s="7">
        <v>0</v>
      </c>
    </row>
    <row r="98" spans="7:9" x14ac:dyDescent="0.2">
      <c r="G98" s="7">
        <v>4</v>
      </c>
      <c r="I98" s="7">
        <v>0</v>
      </c>
    </row>
    <row r="99" spans="7:9" x14ac:dyDescent="0.2">
      <c r="G99" s="7">
        <v>1</v>
      </c>
      <c r="I99" s="7">
        <v>0</v>
      </c>
    </row>
    <row r="100" spans="7:9" x14ac:dyDescent="0.2">
      <c r="G100" s="7">
        <v>0</v>
      </c>
      <c r="I100" s="7">
        <v>0</v>
      </c>
    </row>
    <row r="101" spans="7:9" x14ac:dyDescent="0.2">
      <c r="G101" s="7">
        <v>0</v>
      </c>
      <c r="I101" s="7">
        <v>0</v>
      </c>
    </row>
    <row r="102" spans="7:9" x14ac:dyDescent="0.2">
      <c r="G102" s="7">
        <v>5</v>
      </c>
      <c r="I102" s="32">
        <v>0</v>
      </c>
    </row>
    <row r="103" spans="7:9" x14ac:dyDescent="0.2">
      <c r="G103" s="32">
        <v>0</v>
      </c>
      <c r="I103" s="32">
        <v>0</v>
      </c>
    </row>
    <row r="104" spans="7:9" x14ac:dyDescent="0.2">
      <c r="G104" s="32">
        <v>1</v>
      </c>
      <c r="I104" s="32">
        <v>0</v>
      </c>
    </row>
    <row r="105" spans="7:9" x14ac:dyDescent="0.2">
      <c r="G105" s="32">
        <v>1</v>
      </c>
      <c r="I105" s="32">
        <v>1</v>
      </c>
    </row>
    <row r="106" spans="7:9" x14ac:dyDescent="0.2">
      <c r="G106" s="32">
        <v>2</v>
      </c>
      <c r="I106" s="32">
        <v>0</v>
      </c>
    </row>
    <row r="107" spans="7:9" x14ac:dyDescent="0.2">
      <c r="G107" s="32">
        <v>0</v>
      </c>
      <c r="I107" s="32">
        <v>1</v>
      </c>
    </row>
    <row r="108" spans="7:9" x14ac:dyDescent="0.2">
      <c r="G108" s="32">
        <v>3</v>
      </c>
      <c r="I108" s="32">
        <v>0</v>
      </c>
    </row>
    <row r="109" spans="7:9" x14ac:dyDescent="0.2">
      <c r="G109" s="32">
        <v>0</v>
      </c>
      <c r="I109" s="32">
        <v>0</v>
      </c>
    </row>
    <row r="110" spans="7:9" x14ac:dyDescent="0.2">
      <c r="G110" s="32">
        <v>0</v>
      </c>
      <c r="I110" s="32">
        <v>0</v>
      </c>
    </row>
    <row r="111" spans="7:9" x14ac:dyDescent="0.2">
      <c r="G111" s="32">
        <v>0</v>
      </c>
      <c r="I111" s="32">
        <v>2</v>
      </c>
    </row>
    <row r="112" spans="7:9" x14ac:dyDescent="0.2">
      <c r="G112" s="32">
        <v>1</v>
      </c>
      <c r="I112" s="32">
        <v>3</v>
      </c>
    </row>
    <row r="113" spans="7:9" x14ac:dyDescent="0.2">
      <c r="G113" s="32">
        <v>3</v>
      </c>
      <c r="I113" s="32">
        <v>0</v>
      </c>
    </row>
    <row r="114" spans="7:9" x14ac:dyDescent="0.2">
      <c r="G114" s="32">
        <v>0</v>
      </c>
      <c r="I114" s="32">
        <v>0</v>
      </c>
    </row>
    <row r="115" spans="7:9" x14ac:dyDescent="0.2">
      <c r="G115" s="32">
        <v>3</v>
      </c>
      <c r="I115" s="32">
        <v>0</v>
      </c>
    </row>
    <row r="116" spans="7:9" x14ac:dyDescent="0.2">
      <c r="G116" s="32">
        <v>4</v>
      </c>
      <c r="I116" s="32">
        <v>1</v>
      </c>
    </row>
    <row r="117" spans="7:9" x14ac:dyDescent="0.2">
      <c r="G117" s="32">
        <v>2</v>
      </c>
      <c r="I117" s="32">
        <v>0</v>
      </c>
    </row>
    <row r="118" spans="7:9" x14ac:dyDescent="0.2">
      <c r="G118" s="32">
        <v>2</v>
      </c>
      <c r="I118" s="32">
        <v>0</v>
      </c>
    </row>
    <row r="119" spans="7:9" x14ac:dyDescent="0.2">
      <c r="G119" s="32">
        <v>3</v>
      </c>
      <c r="I119" s="32">
        <v>0</v>
      </c>
    </row>
    <row r="120" spans="7:9" x14ac:dyDescent="0.2">
      <c r="G120" s="32">
        <v>1</v>
      </c>
      <c r="I120" s="32">
        <v>0</v>
      </c>
    </row>
    <row r="121" spans="7:9" x14ac:dyDescent="0.2">
      <c r="G121" s="32">
        <v>1</v>
      </c>
      <c r="I121" s="32">
        <v>2</v>
      </c>
    </row>
    <row r="122" spans="7:9" x14ac:dyDescent="0.2">
      <c r="G122" s="32">
        <v>2</v>
      </c>
      <c r="I122" s="32">
        <v>1</v>
      </c>
    </row>
    <row r="123" spans="7:9" x14ac:dyDescent="0.2">
      <c r="G123" s="32">
        <v>3</v>
      </c>
      <c r="I123" s="32">
        <v>0</v>
      </c>
    </row>
    <row r="124" spans="7:9" x14ac:dyDescent="0.2">
      <c r="G124" s="32">
        <v>1</v>
      </c>
      <c r="I124" s="32">
        <v>1</v>
      </c>
    </row>
    <row r="125" spans="7:9" x14ac:dyDescent="0.2">
      <c r="G125" s="32">
        <v>3</v>
      </c>
      <c r="I125" s="32">
        <v>1</v>
      </c>
    </row>
    <row r="126" spans="7:9" x14ac:dyDescent="0.2">
      <c r="I126" s="32">
        <v>1</v>
      </c>
    </row>
    <row r="127" spans="7:9" x14ac:dyDescent="0.2">
      <c r="I127" s="7">
        <v>1</v>
      </c>
    </row>
    <row r="128" spans="7:9" x14ac:dyDescent="0.2">
      <c r="I128" s="7">
        <v>1</v>
      </c>
    </row>
    <row r="129" spans="9:9" x14ac:dyDescent="0.2">
      <c r="I129" s="7">
        <v>0</v>
      </c>
    </row>
    <row r="130" spans="9:9" x14ac:dyDescent="0.2">
      <c r="I130" s="7">
        <v>0</v>
      </c>
    </row>
    <row r="131" spans="9:9" x14ac:dyDescent="0.2">
      <c r="I131" s="7">
        <v>1</v>
      </c>
    </row>
    <row r="132" spans="9:9" x14ac:dyDescent="0.2">
      <c r="I132" s="7">
        <v>0</v>
      </c>
    </row>
    <row r="133" spans="9:9" x14ac:dyDescent="0.2">
      <c r="I133" s="7">
        <v>0</v>
      </c>
    </row>
    <row r="134" spans="9:9" x14ac:dyDescent="0.2">
      <c r="I134" s="7">
        <v>0</v>
      </c>
    </row>
    <row r="135" spans="9:9" x14ac:dyDescent="0.2">
      <c r="I135" s="7">
        <v>2</v>
      </c>
    </row>
    <row r="136" spans="9:9" x14ac:dyDescent="0.2">
      <c r="I136" s="7">
        <v>4</v>
      </c>
    </row>
    <row r="137" spans="9:9" x14ac:dyDescent="0.2">
      <c r="I137" s="7">
        <v>1</v>
      </c>
    </row>
    <row r="138" spans="9:9" x14ac:dyDescent="0.2">
      <c r="I138" s="7">
        <v>1</v>
      </c>
    </row>
    <row r="139" spans="9:9" x14ac:dyDescent="0.2">
      <c r="I139" s="7">
        <v>1</v>
      </c>
    </row>
    <row r="140" spans="9:9" x14ac:dyDescent="0.2">
      <c r="I140" s="7">
        <v>1</v>
      </c>
    </row>
    <row r="141" spans="9:9" x14ac:dyDescent="0.2">
      <c r="I141" s="7">
        <v>0</v>
      </c>
    </row>
    <row r="142" spans="9:9" x14ac:dyDescent="0.2">
      <c r="I142" s="7">
        <v>2</v>
      </c>
    </row>
    <row r="143" spans="9:9" x14ac:dyDescent="0.2">
      <c r="I143" s="7">
        <v>1</v>
      </c>
    </row>
    <row r="144" spans="9:9" x14ac:dyDescent="0.2">
      <c r="I144" s="7">
        <v>3</v>
      </c>
    </row>
    <row r="145" spans="9:9" x14ac:dyDescent="0.2">
      <c r="I145" s="7">
        <v>1</v>
      </c>
    </row>
    <row r="146" spans="9:9" x14ac:dyDescent="0.2">
      <c r="I146" s="7">
        <v>1</v>
      </c>
    </row>
    <row r="147" spans="9:9" x14ac:dyDescent="0.2">
      <c r="I147" s="7">
        <v>2</v>
      </c>
    </row>
    <row r="148" spans="9:9" x14ac:dyDescent="0.2">
      <c r="I148" s="7">
        <v>3</v>
      </c>
    </row>
    <row r="149" spans="9:9" x14ac:dyDescent="0.2">
      <c r="I149" s="7">
        <v>2</v>
      </c>
    </row>
    <row r="150" spans="9:9" x14ac:dyDescent="0.2">
      <c r="I150" s="7">
        <v>0</v>
      </c>
    </row>
    <row r="151" spans="9:9" x14ac:dyDescent="0.2">
      <c r="I151" s="7">
        <v>0</v>
      </c>
    </row>
    <row r="152" spans="9:9" x14ac:dyDescent="0.2">
      <c r="I152" s="7">
        <v>2</v>
      </c>
    </row>
    <row r="153" spans="9:9" x14ac:dyDescent="0.2">
      <c r="I153" s="7">
        <v>0</v>
      </c>
    </row>
    <row r="154" spans="9:9" x14ac:dyDescent="0.2">
      <c r="I154" s="7">
        <v>1</v>
      </c>
    </row>
    <row r="155" spans="9:9" x14ac:dyDescent="0.2">
      <c r="I155" s="7">
        <v>0</v>
      </c>
    </row>
    <row r="156" spans="9:9" x14ac:dyDescent="0.2">
      <c r="I156" s="7">
        <v>1</v>
      </c>
    </row>
  </sheetData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7E41B-B5F2-5246-821D-44BBE222ABEE}">
  <dimension ref="A1:H272"/>
  <sheetViews>
    <sheetView workbookViewId="0">
      <selection activeCell="D3" sqref="D3:H3"/>
    </sheetView>
  </sheetViews>
  <sheetFormatPr baseColWidth="10" defaultColWidth="8.83203125" defaultRowHeight="15" x14ac:dyDescent="0.2"/>
  <cols>
    <col min="1" max="2" width="8.83203125" style="7"/>
    <col min="3" max="3" width="26.1640625" style="7" bestFit="1" customWidth="1"/>
    <col min="4" max="4" width="15.33203125" style="7" bestFit="1" customWidth="1"/>
    <col min="5" max="5" width="13.5" style="7" bestFit="1" customWidth="1"/>
    <col min="6" max="6" width="16.1640625" style="7" bestFit="1" customWidth="1"/>
    <col min="7" max="7" width="28.5" style="7" bestFit="1" customWidth="1"/>
    <col min="8" max="8" width="22" style="7" bestFit="1" customWidth="1"/>
    <col min="9" max="16384" width="8.83203125" style="7"/>
  </cols>
  <sheetData>
    <row r="1" spans="1:8" x14ac:dyDescent="0.2">
      <c r="A1" s="32" t="s">
        <v>97</v>
      </c>
    </row>
    <row r="2" spans="1:8" x14ac:dyDescent="0.2">
      <c r="A2" s="32" t="s">
        <v>96</v>
      </c>
      <c r="D2" s="32" t="s">
        <v>98</v>
      </c>
    </row>
    <row r="3" spans="1:8" x14ac:dyDescent="0.2">
      <c r="D3" s="7" t="s">
        <v>75</v>
      </c>
      <c r="E3" s="7" t="s">
        <v>66</v>
      </c>
      <c r="F3" s="7" t="s">
        <v>68</v>
      </c>
      <c r="G3" s="7" t="s">
        <v>70</v>
      </c>
      <c r="H3" s="7" t="s">
        <v>72</v>
      </c>
    </row>
    <row r="4" spans="1:8" x14ac:dyDescent="0.2">
      <c r="D4" s="7">
        <v>10.032999999999999</v>
      </c>
      <c r="E4" s="7">
        <v>14.321</v>
      </c>
      <c r="F4" s="7">
        <v>1.841</v>
      </c>
      <c r="G4" s="7">
        <v>2.3069999999999999</v>
      </c>
      <c r="H4" s="7">
        <v>2.42</v>
      </c>
    </row>
    <row r="5" spans="1:8" x14ac:dyDescent="0.2">
      <c r="D5" s="7">
        <v>4.5679999999999996</v>
      </c>
      <c r="E5" s="7">
        <v>19.312000000000001</v>
      </c>
      <c r="F5" s="7">
        <v>1.444</v>
      </c>
      <c r="G5" s="7">
        <v>4.3289999999999997</v>
      </c>
      <c r="H5" s="7">
        <v>13.327999999999999</v>
      </c>
    </row>
    <row r="6" spans="1:8" x14ac:dyDescent="0.2">
      <c r="D6" s="7">
        <v>8.5830000000000002</v>
      </c>
      <c r="E6" s="7">
        <v>18.506</v>
      </c>
      <c r="F6" s="7">
        <v>0.80700000000000005</v>
      </c>
      <c r="G6" s="7">
        <v>3.544</v>
      </c>
      <c r="H6" s="7">
        <v>1.917</v>
      </c>
    </row>
    <row r="7" spans="1:8" x14ac:dyDescent="0.2">
      <c r="D7" s="7">
        <v>5.1319999999999997</v>
      </c>
      <c r="E7" s="7">
        <v>16.61</v>
      </c>
      <c r="F7" s="7">
        <v>1.806</v>
      </c>
      <c r="G7" s="7">
        <v>2.8180000000000001</v>
      </c>
      <c r="H7" s="7">
        <v>6.7229999999999999</v>
      </c>
    </row>
    <row r="8" spans="1:8" x14ac:dyDescent="0.2">
      <c r="D8" s="7">
        <v>4.4669999999999996</v>
      </c>
      <c r="E8" s="7">
        <v>5.0789999999999997</v>
      </c>
      <c r="F8" s="7">
        <v>1.4890000000000001</v>
      </c>
      <c r="G8" s="7">
        <v>4.0439999999999996</v>
      </c>
      <c r="H8" s="7">
        <v>6.7489999999999997</v>
      </c>
    </row>
    <row r="9" spans="1:8" x14ac:dyDescent="0.2">
      <c r="D9" s="7">
        <v>5.4169999999999998</v>
      </c>
      <c r="E9" s="7">
        <v>6.7709999999999999</v>
      </c>
      <c r="F9" s="7">
        <v>6.5179999999999998</v>
      </c>
      <c r="G9" s="7">
        <v>4.7039999999999997</v>
      </c>
      <c r="H9" s="7">
        <v>6.02</v>
      </c>
    </row>
    <row r="10" spans="1:8" x14ac:dyDescent="0.2">
      <c r="D10" s="7">
        <v>7.54</v>
      </c>
      <c r="E10" s="7">
        <v>4.3440000000000003</v>
      </c>
      <c r="F10" s="7">
        <v>2.1059999999999999</v>
      </c>
      <c r="G10" s="7">
        <v>4.923</v>
      </c>
      <c r="H10" s="7">
        <v>1.839</v>
      </c>
    </row>
    <row r="11" spans="1:8" x14ac:dyDescent="0.2">
      <c r="D11" s="7">
        <v>1.4890000000000001</v>
      </c>
      <c r="E11" s="7">
        <v>6.6150000000000002</v>
      </c>
      <c r="F11" s="7">
        <v>5.2080000000000002</v>
      </c>
      <c r="G11" s="7">
        <v>4.7930000000000001</v>
      </c>
      <c r="H11" s="7">
        <v>6.444</v>
      </c>
    </row>
    <row r="12" spans="1:8" x14ac:dyDescent="0.2">
      <c r="D12" s="7">
        <v>1.806</v>
      </c>
      <c r="E12" s="7">
        <v>5.5949999999999998</v>
      </c>
      <c r="F12" s="7">
        <v>3.1059999999999999</v>
      </c>
      <c r="G12" s="7">
        <v>2.3519999999999999</v>
      </c>
      <c r="H12" s="7">
        <v>5.4859999999999998</v>
      </c>
    </row>
    <row r="13" spans="1:8" x14ac:dyDescent="0.2">
      <c r="D13" s="7">
        <v>1.615</v>
      </c>
      <c r="E13" s="7">
        <v>2.165</v>
      </c>
      <c r="F13" s="7">
        <v>9.8539999999999992</v>
      </c>
      <c r="G13" s="7">
        <v>3.0659999999999998</v>
      </c>
      <c r="H13" s="7">
        <v>6.17</v>
      </c>
    </row>
    <row r="14" spans="1:8" x14ac:dyDescent="0.2">
      <c r="D14" s="7">
        <v>6.2460000000000004</v>
      </c>
      <c r="E14" s="7">
        <v>4.7039999999999997</v>
      </c>
      <c r="F14" s="7">
        <v>12.736000000000001</v>
      </c>
      <c r="G14" s="7">
        <v>2.4529999999999998</v>
      </c>
      <c r="H14" s="7">
        <v>2.31</v>
      </c>
    </row>
    <row r="15" spans="1:8" x14ac:dyDescent="0.2">
      <c r="D15" s="7">
        <v>2.8889999999999998</v>
      </c>
      <c r="E15" s="7">
        <v>6.1349999999999998</v>
      </c>
      <c r="F15" s="7">
        <v>6</v>
      </c>
      <c r="G15" s="7">
        <v>3.1909999999999998</v>
      </c>
      <c r="H15" s="7">
        <v>3.5939999999999999</v>
      </c>
    </row>
    <row r="16" spans="1:8" x14ac:dyDescent="0.2">
      <c r="D16" s="7">
        <v>4.4080000000000004</v>
      </c>
      <c r="E16" s="7">
        <v>12.108000000000001</v>
      </c>
      <c r="F16" s="7">
        <v>10.417999999999999</v>
      </c>
      <c r="G16" s="7">
        <v>1.409</v>
      </c>
      <c r="H16" s="7">
        <v>3.1030000000000002</v>
      </c>
    </row>
    <row r="17" spans="4:8" x14ac:dyDescent="0.2">
      <c r="D17" s="7">
        <v>6.6580000000000004</v>
      </c>
      <c r="E17" s="7">
        <v>9.6969999999999992</v>
      </c>
      <c r="F17" s="7">
        <v>5.7779999999999996</v>
      </c>
      <c r="G17" s="7">
        <v>2.0169999999999999</v>
      </c>
      <c r="H17" s="7">
        <v>9.1259999999999994</v>
      </c>
    </row>
    <row r="18" spans="4:8" x14ac:dyDescent="0.2">
      <c r="D18" s="7">
        <v>7.6280000000000001</v>
      </c>
      <c r="E18" s="7">
        <v>13.512</v>
      </c>
      <c r="F18" s="7">
        <v>6.4290000000000003</v>
      </c>
      <c r="G18" s="7">
        <v>8.9610000000000003</v>
      </c>
      <c r="H18" s="7">
        <v>8.2780000000000005</v>
      </c>
    </row>
    <row r="19" spans="4:8" x14ac:dyDescent="0.2">
      <c r="D19" s="7">
        <v>9.3889999999999993</v>
      </c>
      <c r="E19" s="7">
        <v>4.3659999999999997</v>
      </c>
      <c r="F19" s="7">
        <v>3.5430000000000001</v>
      </c>
      <c r="G19" s="7">
        <v>2.8919999999999999</v>
      </c>
      <c r="H19" s="7">
        <v>16.288</v>
      </c>
    </row>
    <row r="20" spans="4:8" x14ac:dyDescent="0.2">
      <c r="D20" s="7">
        <v>8.2940000000000005</v>
      </c>
      <c r="E20" s="7">
        <v>9.08</v>
      </c>
      <c r="F20" s="7">
        <v>1.841</v>
      </c>
      <c r="G20" s="7">
        <v>1.883</v>
      </c>
      <c r="H20" s="7">
        <v>27.661000000000001</v>
      </c>
    </row>
    <row r="21" spans="4:8" x14ac:dyDescent="0.2">
      <c r="D21" s="7">
        <v>3.1059999999999999</v>
      </c>
      <c r="E21" s="7">
        <v>17.553999999999998</v>
      </c>
      <c r="F21" s="7">
        <v>2.9780000000000002</v>
      </c>
      <c r="G21" s="7">
        <v>9.5670000000000002</v>
      </c>
      <c r="H21" s="7">
        <v>10.593</v>
      </c>
    </row>
    <row r="22" spans="4:8" x14ac:dyDescent="0.2">
      <c r="D22" s="7">
        <v>2.6040000000000001</v>
      </c>
      <c r="E22" s="7">
        <v>4.7039999999999997</v>
      </c>
      <c r="F22" s="7">
        <v>1.532</v>
      </c>
      <c r="G22" s="7">
        <v>9.94</v>
      </c>
      <c r="H22" s="7">
        <v>11.442</v>
      </c>
    </row>
    <row r="23" spans="4:8" x14ac:dyDescent="0.2">
      <c r="D23" s="7">
        <v>11.156000000000001</v>
      </c>
      <c r="E23" s="7">
        <v>14.401999999999999</v>
      </c>
      <c r="F23" s="7">
        <v>2.3119999999999998</v>
      </c>
      <c r="G23" s="7">
        <v>3.0659999999999998</v>
      </c>
      <c r="H23" s="7">
        <v>1.917</v>
      </c>
    </row>
    <row r="24" spans="4:8" x14ac:dyDescent="0.2">
      <c r="D24" s="7">
        <v>3.718</v>
      </c>
      <c r="E24" s="7">
        <v>4.53</v>
      </c>
      <c r="F24" s="7">
        <v>4.75</v>
      </c>
      <c r="G24" s="7">
        <v>10.27</v>
      </c>
      <c r="H24" s="7">
        <v>1.8129999999999999</v>
      </c>
    </row>
    <row r="25" spans="4:8" x14ac:dyDescent="0.2">
      <c r="D25" s="7">
        <v>4.7080000000000002</v>
      </c>
      <c r="E25" s="7">
        <v>12.734999999999999</v>
      </c>
      <c r="F25" s="7">
        <v>4.3929999999999998</v>
      </c>
      <c r="G25" s="7">
        <v>3.7919999999999998</v>
      </c>
      <c r="H25" s="7">
        <v>1.804</v>
      </c>
    </row>
    <row r="26" spans="4:8" x14ac:dyDescent="0.2">
      <c r="D26" s="7">
        <v>1.806</v>
      </c>
      <c r="E26" s="7">
        <v>19.562000000000001</v>
      </c>
      <c r="F26" s="7">
        <v>2.911</v>
      </c>
      <c r="G26" s="7">
        <v>6.3540000000000001</v>
      </c>
      <c r="H26" s="7">
        <v>3.8559999999999999</v>
      </c>
    </row>
    <row r="27" spans="4:8" x14ac:dyDescent="0.2">
      <c r="D27" s="7">
        <v>2.9780000000000002</v>
      </c>
      <c r="E27" s="7">
        <v>17.768000000000001</v>
      </c>
      <c r="F27" s="7">
        <v>3.629</v>
      </c>
      <c r="G27" s="7">
        <v>12.662000000000001</v>
      </c>
      <c r="H27" s="7">
        <v>3.714</v>
      </c>
    </row>
    <row r="28" spans="4:8" x14ac:dyDescent="0.2">
      <c r="D28" s="7">
        <v>7.9560000000000004</v>
      </c>
      <c r="E28" s="7">
        <v>5.1589999999999998</v>
      </c>
      <c r="F28" s="7">
        <v>3.3290000000000002</v>
      </c>
      <c r="G28" s="7">
        <v>2.6280000000000001</v>
      </c>
    </row>
    <row r="29" spans="4:8" x14ac:dyDescent="0.2">
      <c r="D29" s="7">
        <v>3.6110000000000002</v>
      </c>
      <c r="E29" s="7">
        <v>5.2430000000000003</v>
      </c>
      <c r="F29" s="7">
        <v>10.023999999999999</v>
      </c>
      <c r="G29" s="7">
        <v>3.0819999999999999</v>
      </c>
    </row>
    <row r="30" spans="4:8" x14ac:dyDescent="0.2">
      <c r="D30" s="7">
        <v>6.851</v>
      </c>
      <c r="E30" s="7">
        <v>5.5209999999999999</v>
      </c>
      <c r="F30" s="7">
        <v>2.1970000000000001</v>
      </c>
      <c r="G30" s="7">
        <v>2.8180000000000001</v>
      </c>
    </row>
    <row r="31" spans="4:8" x14ac:dyDescent="0.2">
      <c r="D31" s="7">
        <v>1.9450000000000001</v>
      </c>
      <c r="E31" s="7">
        <v>5.78</v>
      </c>
      <c r="F31" s="7">
        <v>3.6829999999999998</v>
      </c>
      <c r="G31" s="7">
        <v>4.6900000000000004</v>
      </c>
    </row>
    <row r="32" spans="4:8" x14ac:dyDescent="0.2">
      <c r="D32" s="7">
        <v>5.0170000000000003</v>
      </c>
      <c r="E32" s="7">
        <v>10.182</v>
      </c>
      <c r="F32" s="7">
        <v>9.0079999999999991</v>
      </c>
      <c r="G32" s="7">
        <v>10.135</v>
      </c>
    </row>
    <row r="33" spans="4:7" x14ac:dyDescent="0.2">
      <c r="D33" s="7">
        <v>5.03</v>
      </c>
      <c r="E33" s="7">
        <v>15.856</v>
      </c>
      <c r="F33" s="7">
        <v>6.149</v>
      </c>
      <c r="G33" s="7">
        <v>1.613</v>
      </c>
    </row>
    <row r="34" spans="4:7" x14ac:dyDescent="0.2">
      <c r="D34" s="7">
        <v>2.9780000000000002</v>
      </c>
      <c r="E34" s="7">
        <v>20.739000000000001</v>
      </c>
      <c r="F34" s="7">
        <v>11.791</v>
      </c>
      <c r="G34" s="7">
        <v>9.7490000000000006</v>
      </c>
    </row>
    <row r="35" spans="4:7" x14ac:dyDescent="0.2">
      <c r="D35" s="7">
        <v>2.8889999999999998</v>
      </c>
      <c r="E35" s="7">
        <v>9.3680000000000003</v>
      </c>
      <c r="F35" s="7">
        <v>2.7909999999999999</v>
      </c>
      <c r="G35" s="7">
        <v>12.92</v>
      </c>
    </row>
    <row r="36" spans="4:7" x14ac:dyDescent="0.2">
      <c r="D36" s="7">
        <v>2.82</v>
      </c>
      <c r="E36" s="7">
        <v>2.8</v>
      </c>
      <c r="F36" s="7">
        <v>6.306</v>
      </c>
      <c r="G36" s="7">
        <v>3.7269999999999999</v>
      </c>
    </row>
    <row r="37" spans="4:7" x14ac:dyDescent="0.2">
      <c r="D37" s="7">
        <v>2.8889999999999998</v>
      </c>
      <c r="E37" s="7">
        <v>6.681</v>
      </c>
      <c r="F37" s="7">
        <v>6.51</v>
      </c>
      <c r="G37" s="7">
        <v>5.2030000000000003</v>
      </c>
    </row>
    <row r="38" spans="4:7" x14ac:dyDescent="0.2">
      <c r="D38" s="7">
        <v>27.106999999999999</v>
      </c>
      <c r="E38" s="7">
        <v>6.23</v>
      </c>
      <c r="F38" s="7">
        <v>3.952</v>
      </c>
      <c r="G38" s="7">
        <v>2.7469999999999999</v>
      </c>
    </row>
    <row r="39" spans="4:7" x14ac:dyDescent="0.2">
      <c r="D39" s="7">
        <v>1.302</v>
      </c>
      <c r="E39" s="7">
        <v>4.4550000000000001</v>
      </c>
      <c r="F39" s="7">
        <v>8.5830000000000002</v>
      </c>
      <c r="G39" s="7">
        <v>4.5149999999999997</v>
      </c>
    </row>
    <row r="40" spans="4:7" x14ac:dyDescent="0.2">
      <c r="D40" s="7">
        <v>8.5020000000000007</v>
      </c>
      <c r="E40" s="7">
        <v>17.315999999999999</v>
      </c>
      <c r="F40" s="7">
        <v>1.302</v>
      </c>
      <c r="G40" s="7">
        <v>1.776</v>
      </c>
    </row>
    <row r="41" spans="4:7" x14ac:dyDescent="0.2">
      <c r="D41" s="7">
        <v>7.2220000000000004</v>
      </c>
      <c r="E41" s="7">
        <v>2.1110000000000002</v>
      </c>
      <c r="F41" s="7">
        <v>5.617</v>
      </c>
      <c r="G41" s="7">
        <v>1.984</v>
      </c>
    </row>
    <row r="42" spans="4:7" x14ac:dyDescent="0.2">
      <c r="D42" s="7">
        <v>1.9450000000000001</v>
      </c>
      <c r="E42" s="7">
        <v>3.3260000000000001</v>
      </c>
      <c r="F42" s="7">
        <v>8.6999999999999993</v>
      </c>
      <c r="G42" s="7">
        <v>5.101</v>
      </c>
    </row>
    <row r="43" spans="4:7" x14ac:dyDescent="0.2">
      <c r="D43" s="7">
        <v>8.5410000000000004</v>
      </c>
      <c r="E43" s="7">
        <v>6.694</v>
      </c>
      <c r="F43" s="7">
        <v>5.8</v>
      </c>
      <c r="G43" s="7">
        <v>10.406000000000001</v>
      </c>
    </row>
    <row r="44" spans="4:7" x14ac:dyDescent="0.2">
      <c r="D44" s="7">
        <v>12.449</v>
      </c>
      <c r="E44" s="7">
        <v>2.9140000000000001</v>
      </c>
      <c r="F44" s="7">
        <v>5.6520000000000001</v>
      </c>
      <c r="G44" s="7">
        <v>4.609</v>
      </c>
    </row>
    <row r="45" spans="4:7" x14ac:dyDescent="0.2">
      <c r="D45" s="7">
        <v>2.3119999999999998</v>
      </c>
      <c r="E45" s="7">
        <v>4.4249999999999998</v>
      </c>
      <c r="F45" s="7">
        <v>6.1390000000000002</v>
      </c>
      <c r="G45" s="7">
        <v>3.1789999999999998</v>
      </c>
    </row>
    <row r="46" spans="4:7" x14ac:dyDescent="0.2">
      <c r="D46" s="7">
        <v>3.629</v>
      </c>
      <c r="E46" s="7">
        <v>4.67</v>
      </c>
      <c r="F46" s="7">
        <v>4.3630000000000004</v>
      </c>
      <c r="G46" s="7">
        <v>4.8250000000000002</v>
      </c>
    </row>
    <row r="47" spans="4:7" x14ac:dyDescent="0.2">
      <c r="D47" s="7">
        <v>52.628999999999998</v>
      </c>
      <c r="E47" s="7">
        <v>9.83</v>
      </c>
      <c r="F47" s="7">
        <v>4.75</v>
      </c>
      <c r="G47" s="7">
        <v>5.2060000000000004</v>
      </c>
    </row>
    <row r="48" spans="4:7" x14ac:dyDescent="0.2">
      <c r="D48" s="7">
        <v>5.2080000000000002</v>
      </c>
      <c r="E48" s="7">
        <v>2.1520000000000001</v>
      </c>
      <c r="F48" s="7">
        <v>2.3119999999999998</v>
      </c>
      <c r="G48" s="7">
        <v>4.3289999999999997</v>
      </c>
    </row>
    <row r="49" spans="4:7" x14ac:dyDescent="0.2">
      <c r="D49" s="7">
        <v>3.6110000000000002</v>
      </c>
      <c r="E49" s="7">
        <v>22.346</v>
      </c>
      <c r="F49" s="7">
        <v>3.7240000000000002</v>
      </c>
      <c r="G49" s="7">
        <v>10.308</v>
      </c>
    </row>
    <row r="50" spans="4:7" x14ac:dyDescent="0.2">
      <c r="D50" s="7">
        <v>2.3119999999999998</v>
      </c>
      <c r="E50" s="7">
        <v>2.2309999999999999</v>
      </c>
      <c r="F50" s="7">
        <v>5.0750000000000002</v>
      </c>
      <c r="G50" s="7">
        <v>7.4240000000000004</v>
      </c>
    </row>
    <row r="51" spans="4:7" x14ac:dyDescent="0.2">
      <c r="D51" s="7">
        <v>3.085</v>
      </c>
      <c r="E51" s="7">
        <v>7.7809999999999997</v>
      </c>
      <c r="F51" s="7">
        <v>7.7009999999999996</v>
      </c>
      <c r="G51" s="7">
        <v>4.2110000000000003</v>
      </c>
    </row>
    <row r="52" spans="4:7" x14ac:dyDescent="0.2">
      <c r="D52" s="7">
        <v>3.0640000000000001</v>
      </c>
      <c r="E52" s="7">
        <v>4.2110000000000003</v>
      </c>
      <c r="F52" s="7">
        <v>2.5529999999999999</v>
      </c>
      <c r="G52" s="7">
        <v>3.6520000000000001</v>
      </c>
    </row>
    <row r="53" spans="4:7" x14ac:dyDescent="0.2">
      <c r="D53" s="7">
        <v>4.8179999999999996</v>
      </c>
      <c r="E53" s="7">
        <v>4.2720000000000002</v>
      </c>
      <c r="F53" s="7">
        <v>12.432</v>
      </c>
      <c r="G53" s="7">
        <v>7.8789999999999996</v>
      </c>
    </row>
    <row r="54" spans="4:7" x14ac:dyDescent="0.2">
      <c r="D54" s="7">
        <v>7.72</v>
      </c>
      <c r="E54" s="7">
        <v>6.28</v>
      </c>
      <c r="F54" s="7">
        <v>11.157999999999999</v>
      </c>
      <c r="G54" s="7">
        <v>1.3009999999999999</v>
      </c>
    </row>
    <row r="55" spans="4:7" x14ac:dyDescent="0.2">
      <c r="D55" s="7">
        <v>18.216999999999999</v>
      </c>
      <c r="E55" s="7">
        <v>15.147</v>
      </c>
      <c r="F55" s="7">
        <v>11.279</v>
      </c>
      <c r="G55" s="7">
        <v>7.8319999999999999</v>
      </c>
    </row>
    <row r="56" spans="4:7" x14ac:dyDescent="0.2">
      <c r="D56" s="7">
        <v>3.0640000000000001</v>
      </c>
      <c r="E56" s="7">
        <v>12.801</v>
      </c>
      <c r="F56" s="7">
        <v>5.3319999999999999</v>
      </c>
      <c r="G56" s="7">
        <v>1.409</v>
      </c>
    </row>
    <row r="57" spans="4:7" x14ac:dyDescent="0.2">
      <c r="D57" s="7">
        <v>3.4260000000000002</v>
      </c>
      <c r="E57" s="7">
        <v>8.4450000000000003</v>
      </c>
      <c r="F57" s="7">
        <v>7.3120000000000003</v>
      </c>
      <c r="G57" s="7">
        <v>10.176</v>
      </c>
    </row>
    <row r="58" spans="4:7" x14ac:dyDescent="0.2">
      <c r="D58" s="7">
        <v>3.9060000000000001</v>
      </c>
      <c r="E58" s="7">
        <v>16.167000000000002</v>
      </c>
      <c r="G58" s="7">
        <v>1.9510000000000001</v>
      </c>
    </row>
    <row r="59" spans="4:7" x14ac:dyDescent="0.2">
      <c r="D59" s="7">
        <v>5.617</v>
      </c>
      <c r="E59" s="7">
        <v>11.106</v>
      </c>
      <c r="G59" s="7">
        <v>6.0540000000000003</v>
      </c>
    </row>
    <row r="60" spans="4:7" x14ac:dyDescent="0.2">
      <c r="D60" s="7">
        <v>2.4220000000000002</v>
      </c>
      <c r="E60" s="7">
        <v>12.946</v>
      </c>
      <c r="G60" s="7">
        <v>16.640999999999998</v>
      </c>
    </row>
    <row r="61" spans="4:7" x14ac:dyDescent="0.2">
      <c r="D61" s="7">
        <v>8.43</v>
      </c>
      <c r="E61" s="7">
        <v>2.532</v>
      </c>
      <c r="G61" s="7">
        <v>3.63</v>
      </c>
    </row>
    <row r="62" spans="4:7" x14ac:dyDescent="0.2">
      <c r="D62" s="7">
        <v>10.641999999999999</v>
      </c>
      <c r="E62" s="7">
        <v>7.6970000000000001</v>
      </c>
      <c r="G62" s="7">
        <v>1.702</v>
      </c>
    </row>
    <row r="63" spans="4:7" x14ac:dyDescent="0.2">
      <c r="D63" s="7">
        <v>5.4489999999999998</v>
      </c>
      <c r="E63" s="7">
        <v>4.2869999999999999</v>
      </c>
      <c r="G63" s="7">
        <v>16.027999999999999</v>
      </c>
    </row>
    <row r="64" spans="4:7" x14ac:dyDescent="0.2">
      <c r="D64" s="7">
        <v>2.2839999999999998</v>
      </c>
      <c r="E64" s="7">
        <v>15.510999999999999</v>
      </c>
      <c r="G64" s="7">
        <v>4.9930000000000003</v>
      </c>
    </row>
    <row r="65" spans="4:7" x14ac:dyDescent="0.2">
      <c r="D65" s="7">
        <v>4.9390000000000001</v>
      </c>
      <c r="E65" s="7">
        <v>8.6669999999999998</v>
      </c>
      <c r="G65" s="7">
        <v>2.6150000000000002</v>
      </c>
    </row>
    <row r="66" spans="4:7" x14ac:dyDescent="0.2">
      <c r="D66" s="7">
        <v>4.75</v>
      </c>
      <c r="E66" s="7">
        <v>8.66</v>
      </c>
      <c r="G66" s="7">
        <v>4.9130000000000003</v>
      </c>
    </row>
    <row r="67" spans="4:7" x14ac:dyDescent="0.2">
      <c r="D67" s="7">
        <v>2.6040000000000001</v>
      </c>
      <c r="E67" s="7">
        <v>2.806</v>
      </c>
      <c r="G67" s="7">
        <v>1.615</v>
      </c>
    </row>
    <row r="68" spans="4:7" x14ac:dyDescent="0.2">
      <c r="D68" s="7">
        <v>2.1059999999999999</v>
      </c>
      <c r="E68" s="7">
        <v>4.2720000000000002</v>
      </c>
      <c r="G68" s="7">
        <v>14.82</v>
      </c>
    </row>
    <row r="69" spans="4:7" x14ac:dyDescent="0.2">
      <c r="D69" s="7">
        <v>4.8449999999999998</v>
      </c>
      <c r="E69" s="7">
        <v>8.3219999999999992</v>
      </c>
      <c r="G69" s="7">
        <v>6.218</v>
      </c>
    </row>
    <row r="70" spans="4:7" x14ac:dyDescent="0.2">
      <c r="D70" s="7">
        <v>2.629</v>
      </c>
      <c r="E70" s="7">
        <v>10.965999999999999</v>
      </c>
      <c r="G70" s="7">
        <v>4.7080000000000002</v>
      </c>
    </row>
    <row r="71" spans="4:7" x14ac:dyDescent="0.2">
      <c r="D71" s="7">
        <v>2.7909999999999999</v>
      </c>
      <c r="E71" s="7">
        <v>9.1440000000000001</v>
      </c>
      <c r="G71" s="7">
        <v>2.5529999999999999</v>
      </c>
    </row>
    <row r="72" spans="4:7" x14ac:dyDescent="0.2">
      <c r="D72" s="7">
        <v>2.1970000000000001</v>
      </c>
      <c r="E72" s="7">
        <v>10.555999999999999</v>
      </c>
      <c r="G72" s="7">
        <v>4.085</v>
      </c>
    </row>
    <row r="73" spans="4:7" x14ac:dyDescent="0.2">
      <c r="D73" s="7">
        <v>2.6040000000000001</v>
      </c>
      <c r="E73" s="7">
        <v>7.4740000000000002</v>
      </c>
      <c r="G73" s="7">
        <v>4.0529999999999999</v>
      </c>
    </row>
    <row r="74" spans="4:7" x14ac:dyDescent="0.2">
      <c r="D74" s="7">
        <v>10.039999999999999</v>
      </c>
      <c r="E74" s="7">
        <v>12.86</v>
      </c>
      <c r="G74" s="7">
        <v>1.3740000000000001</v>
      </c>
    </row>
    <row r="75" spans="4:7" x14ac:dyDescent="0.2">
      <c r="D75" s="7">
        <v>9.3030000000000008</v>
      </c>
      <c r="E75" s="7">
        <v>14.824</v>
      </c>
      <c r="G75" s="7">
        <v>1.917</v>
      </c>
    </row>
    <row r="76" spans="4:7" x14ac:dyDescent="0.2">
      <c r="D76" s="7">
        <v>7.1219999999999999</v>
      </c>
      <c r="E76" s="7">
        <v>2.2309999999999999</v>
      </c>
      <c r="G76" s="7">
        <v>1.5409999999999999</v>
      </c>
    </row>
    <row r="77" spans="4:7" x14ac:dyDescent="0.2">
      <c r="D77" s="7">
        <v>6.0529999999999999</v>
      </c>
      <c r="E77" s="7">
        <v>4.2569999999999997</v>
      </c>
      <c r="G77" s="7">
        <v>4.7039999999999997</v>
      </c>
    </row>
    <row r="78" spans="4:7" x14ac:dyDescent="0.2">
      <c r="D78" s="7">
        <v>2.75</v>
      </c>
      <c r="E78" s="7">
        <v>5.65</v>
      </c>
      <c r="G78" s="7">
        <v>9.3940000000000001</v>
      </c>
    </row>
    <row r="79" spans="4:7" x14ac:dyDescent="0.2">
      <c r="D79" s="7">
        <v>10.872999999999999</v>
      </c>
      <c r="E79" s="7">
        <v>21.463000000000001</v>
      </c>
      <c r="G79" s="7">
        <v>8.1229999999999993</v>
      </c>
    </row>
    <row r="80" spans="4:7" x14ac:dyDescent="0.2">
      <c r="D80" s="7">
        <v>4.3330000000000002</v>
      </c>
      <c r="E80" s="7">
        <v>5.7039999999999997</v>
      </c>
      <c r="G80" s="7">
        <v>5.4249999999999998</v>
      </c>
    </row>
    <row r="81" spans="4:7" x14ac:dyDescent="0.2">
      <c r="D81" s="7">
        <v>2.1970000000000001</v>
      </c>
      <c r="E81" s="7">
        <v>10.811999999999999</v>
      </c>
      <c r="G81" s="7">
        <v>15.057</v>
      </c>
    </row>
    <row r="82" spans="4:7" x14ac:dyDescent="0.2">
      <c r="D82" s="7">
        <v>6.2859999999999996</v>
      </c>
      <c r="E82" s="7">
        <v>5.8209999999999997</v>
      </c>
      <c r="G82" s="7">
        <v>7.7850000000000001</v>
      </c>
    </row>
    <row r="83" spans="4:7" x14ac:dyDescent="0.2">
      <c r="D83" s="7">
        <v>15.097</v>
      </c>
      <c r="E83" s="7">
        <v>7.5030000000000001</v>
      </c>
      <c r="G83" s="7">
        <v>9.1869999999999994</v>
      </c>
    </row>
    <row r="84" spans="4:7" x14ac:dyDescent="0.2">
      <c r="D84" s="7">
        <v>3.0209999999999999</v>
      </c>
      <c r="E84" s="7">
        <v>3.4649999999999999</v>
      </c>
      <c r="G84" s="7">
        <v>1.552</v>
      </c>
    </row>
    <row r="85" spans="4:7" x14ac:dyDescent="0.2">
      <c r="E85" s="7">
        <v>4.4809999999999999</v>
      </c>
      <c r="G85" s="7">
        <v>2.528</v>
      </c>
    </row>
    <row r="86" spans="4:7" x14ac:dyDescent="0.2">
      <c r="E86" s="7">
        <v>8.66</v>
      </c>
    </row>
    <row r="87" spans="4:7" x14ac:dyDescent="0.2">
      <c r="E87" s="7">
        <v>4.7930000000000001</v>
      </c>
    </row>
    <row r="88" spans="4:7" x14ac:dyDescent="0.2">
      <c r="E88" s="7">
        <v>11.352</v>
      </c>
    </row>
    <row r="89" spans="4:7" x14ac:dyDescent="0.2">
      <c r="E89" s="7">
        <v>7.7880000000000003</v>
      </c>
    </row>
    <row r="90" spans="4:7" x14ac:dyDescent="0.2">
      <c r="E90" s="7">
        <v>2.6629999999999998</v>
      </c>
    </row>
    <row r="91" spans="4:7" x14ac:dyDescent="0.2">
      <c r="E91" s="7">
        <v>8.18</v>
      </c>
    </row>
    <row r="92" spans="4:7" x14ac:dyDescent="0.2">
      <c r="E92" s="7">
        <v>20.109000000000002</v>
      </c>
    </row>
    <row r="93" spans="4:7" x14ac:dyDescent="0.2">
      <c r="E93" s="7">
        <v>5.5919999999999996</v>
      </c>
    </row>
    <row r="94" spans="4:7" x14ac:dyDescent="0.2">
      <c r="E94" s="7">
        <v>12.263</v>
      </c>
    </row>
    <row r="95" spans="4:7" x14ac:dyDescent="0.2">
      <c r="E95" s="7">
        <v>24.776</v>
      </c>
    </row>
    <row r="96" spans="4:7" x14ac:dyDescent="0.2">
      <c r="E96" s="7">
        <v>11.875</v>
      </c>
    </row>
    <row r="97" spans="5:5" x14ac:dyDescent="0.2">
      <c r="E97" s="7">
        <v>8.0060000000000002</v>
      </c>
    </row>
    <row r="98" spans="5:5" x14ac:dyDescent="0.2">
      <c r="E98" s="7">
        <v>11.536</v>
      </c>
    </row>
    <row r="99" spans="5:5" x14ac:dyDescent="0.2">
      <c r="E99" s="7">
        <v>10.298999999999999</v>
      </c>
    </row>
    <row r="100" spans="5:5" x14ac:dyDescent="0.2">
      <c r="E100" s="7">
        <v>2.8519999999999999</v>
      </c>
    </row>
    <row r="101" spans="5:5" x14ac:dyDescent="0.2">
      <c r="E101" s="7">
        <v>16.571000000000002</v>
      </c>
    </row>
    <row r="102" spans="5:5" x14ac:dyDescent="0.2">
      <c r="E102" s="7">
        <v>5.1050000000000004</v>
      </c>
    </row>
    <row r="103" spans="5:5" x14ac:dyDescent="0.2">
      <c r="E103" s="7">
        <v>15.073</v>
      </c>
    </row>
    <row r="104" spans="5:5" x14ac:dyDescent="0.2">
      <c r="E104" s="7">
        <v>4.9740000000000002</v>
      </c>
    </row>
    <row r="105" spans="5:5" x14ac:dyDescent="0.2">
      <c r="E105" s="7">
        <v>8.1989999999999998</v>
      </c>
    </row>
    <row r="106" spans="5:5" x14ac:dyDescent="0.2">
      <c r="E106" s="7">
        <v>11.978</v>
      </c>
    </row>
    <row r="107" spans="5:5" x14ac:dyDescent="0.2">
      <c r="E107" s="7">
        <v>6.423</v>
      </c>
    </row>
    <row r="108" spans="5:5" x14ac:dyDescent="0.2">
      <c r="E108" s="7">
        <v>4.4039999999999999</v>
      </c>
    </row>
    <row r="109" spans="5:5" x14ac:dyDescent="0.2">
      <c r="E109" s="7">
        <v>27.183</v>
      </c>
    </row>
    <row r="110" spans="5:5" x14ac:dyDescent="0.2">
      <c r="E110" s="7">
        <v>7.0350000000000001</v>
      </c>
    </row>
    <row r="111" spans="5:5" x14ac:dyDescent="0.2">
      <c r="E111" s="7">
        <v>18.059999999999999</v>
      </c>
    </row>
    <row r="112" spans="5:5" x14ac:dyDescent="0.2">
      <c r="E112" s="7">
        <v>2.2599999999999998</v>
      </c>
    </row>
    <row r="113" spans="5:5" x14ac:dyDescent="0.2">
      <c r="E113" s="7">
        <v>3.7189999999999999</v>
      </c>
    </row>
    <row r="114" spans="5:5" x14ac:dyDescent="0.2">
      <c r="E114" s="7">
        <v>11.536</v>
      </c>
    </row>
    <row r="115" spans="5:5" x14ac:dyDescent="0.2">
      <c r="E115" s="7">
        <v>8.3290000000000006</v>
      </c>
    </row>
    <row r="116" spans="5:5" x14ac:dyDescent="0.2">
      <c r="E116" s="7">
        <v>19.369</v>
      </c>
    </row>
    <row r="117" spans="5:5" x14ac:dyDescent="0.2">
      <c r="E117" s="7">
        <v>17.219000000000001</v>
      </c>
    </row>
    <row r="118" spans="5:5" x14ac:dyDescent="0.2">
      <c r="E118" s="7">
        <v>3.355</v>
      </c>
    </row>
    <row r="119" spans="5:5" x14ac:dyDescent="0.2">
      <c r="E119" s="7">
        <v>8.6370000000000005</v>
      </c>
    </row>
    <row r="120" spans="5:5" x14ac:dyDescent="0.2">
      <c r="E120" s="7">
        <v>5.875</v>
      </c>
    </row>
    <row r="121" spans="5:5" x14ac:dyDescent="0.2">
      <c r="E121" s="7">
        <v>2.8860000000000001</v>
      </c>
    </row>
    <row r="122" spans="5:5" x14ac:dyDescent="0.2">
      <c r="E122" s="7">
        <v>6.1429999999999998</v>
      </c>
    </row>
    <row r="123" spans="5:5" x14ac:dyDescent="0.2">
      <c r="E123" s="7">
        <v>4.3029999999999999</v>
      </c>
    </row>
    <row r="124" spans="5:5" x14ac:dyDescent="0.2">
      <c r="E124" s="7">
        <v>6.4729999999999999</v>
      </c>
    </row>
    <row r="125" spans="5:5" x14ac:dyDescent="0.2">
      <c r="E125" s="7">
        <v>3.6520000000000001</v>
      </c>
    </row>
    <row r="126" spans="5:5" x14ac:dyDescent="0.2">
      <c r="E126" s="7">
        <v>27.707999999999998</v>
      </c>
    </row>
    <row r="127" spans="5:5" x14ac:dyDescent="0.2">
      <c r="E127" s="7">
        <v>9.3019999999999996</v>
      </c>
    </row>
    <row r="128" spans="5:5" x14ac:dyDescent="0.2">
      <c r="E128" s="7">
        <v>7.4370000000000003</v>
      </c>
    </row>
    <row r="129" spans="5:5" x14ac:dyDescent="0.2">
      <c r="E129" s="7">
        <v>19.434000000000001</v>
      </c>
    </row>
    <row r="130" spans="5:5" x14ac:dyDescent="0.2">
      <c r="E130" s="7">
        <v>4.5990000000000002</v>
      </c>
    </row>
    <row r="131" spans="5:5" x14ac:dyDescent="0.2">
      <c r="E131" s="7">
        <v>32.811</v>
      </c>
    </row>
    <row r="132" spans="5:5" x14ac:dyDescent="0.2">
      <c r="E132" s="7">
        <v>7.2779999999999996</v>
      </c>
    </row>
    <row r="133" spans="5:5" x14ac:dyDescent="0.2">
      <c r="E133" s="7">
        <v>7.2709999999999999</v>
      </c>
    </row>
    <row r="134" spans="5:5" x14ac:dyDescent="0.2">
      <c r="E134" s="7">
        <v>9.6669999999999998</v>
      </c>
    </row>
    <row r="135" spans="5:5" x14ac:dyDescent="0.2">
      <c r="E135" s="7">
        <v>5.1020000000000003</v>
      </c>
    </row>
    <row r="136" spans="5:5" x14ac:dyDescent="0.2">
      <c r="E136" s="7">
        <v>14.198</v>
      </c>
    </row>
    <row r="137" spans="5:5" x14ac:dyDescent="0.2">
      <c r="E137" s="7">
        <v>13.976000000000001</v>
      </c>
    </row>
    <row r="138" spans="5:5" x14ac:dyDescent="0.2">
      <c r="E138" s="7">
        <v>10.157999999999999</v>
      </c>
    </row>
    <row r="139" spans="5:5" x14ac:dyDescent="0.2">
      <c r="E139" s="7">
        <v>11.015000000000001</v>
      </c>
    </row>
    <row r="140" spans="5:5" x14ac:dyDescent="0.2">
      <c r="E140" s="7">
        <v>8.0969999999999995</v>
      </c>
    </row>
    <row r="141" spans="5:5" x14ac:dyDescent="0.2">
      <c r="E141" s="7">
        <v>3.427</v>
      </c>
    </row>
    <row r="142" spans="5:5" x14ac:dyDescent="0.2">
      <c r="E142" s="7">
        <v>6.6319999999999997</v>
      </c>
    </row>
    <row r="143" spans="5:5" x14ac:dyDescent="0.2">
      <c r="E143" s="7">
        <v>3.907</v>
      </c>
    </row>
    <row r="144" spans="5:5" x14ac:dyDescent="0.2">
      <c r="E144" s="7">
        <v>4.3949999999999996</v>
      </c>
    </row>
    <row r="145" spans="5:5" x14ac:dyDescent="0.2">
      <c r="E145" s="7">
        <v>5.234</v>
      </c>
    </row>
    <row r="146" spans="5:5" x14ac:dyDescent="0.2">
      <c r="E146" s="7">
        <v>3.86</v>
      </c>
    </row>
    <row r="147" spans="5:5" x14ac:dyDescent="0.2">
      <c r="E147" s="7">
        <v>15.177</v>
      </c>
    </row>
    <row r="148" spans="5:5" x14ac:dyDescent="0.2">
      <c r="E148" s="7">
        <v>10.363</v>
      </c>
    </row>
    <row r="149" spans="5:5" x14ac:dyDescent="0.2">
      <c r="E149" s="7">
        <v>16.236999999999998</v>
      </c>
    </row>
    <row r="150" spans="5:5" x14ac:dyDescent="0.2">
      <c r="E150" s="7">
        <v>12.227</v>
      </c>
    </row>
    <row r="151" spans="5:5" x14ac:dyDescent="0.2">
      <c r="E151" s="7">
        <v>8.9969999999999999</v>
      </c>
    </row>
    <row r="152" spans="5:5" x14ac:dyDescent="0.2">
      <c r="E152" s="7">
        <v>8.0210000000000008</v>
      </c>
    </row>
    <row r="153" spans="5:5" x14ac:dyDescent="0.2">
      <c r="E153" s="7">
        <v>12.641</v>
      </c>
    </row>
    <row r="154" spans="5:5" x14ac:dyDescent="0.2">
      <c r="E154" s="7">
        <v>13.468</v>
      </c>
    </row>
    <row r="155" spans="5:5" x14ac:dyDescent="0.2">
      <c r="E155" s="7">
        <v>16.199000000000002</v>
      </c>
    </row>
    <row r="156" spans="5:5" x14ac:dyDescent="0.2">
      <c r="E156" s="7">
        <v>12.2</v>
      </c>
    </row>
    <row r="157" spans="5:5" x14ac:dyDescent="0.2">
      <c r="E157" s="7">
        <v>7.4480000000000004</v>
      </c>
    </row>
    <row r="158" spans="5:5" x14ac:dyDescent="0.2">
      <c r="E158" s="7">
        <v>7.4119999999999999</v>
      </c>
    </row>
    <row r="159" spans="5:5" x14ac:dyDescent="0.2">
      <c r="E159" s="7">
        <v>6.7309999999999999</v>
      </c>
    </row>
    <row r="160" spans="5:5" x14ac:dyDescent="0.2">
      <c r="E160" s="7">
        <v>12.601000000000001</v>
      </c>
    </row>
    <row r="161" spans="5:5" x14ac:dyDescent="0.2">
      <c r="E161" s="7">
        <v>4.3159999999999998</v>
      </c>
    </row>
    <row r="162" spans="5:5" x14ac:dyDescent="0.2">
      <c r="E162" s="7">
        <v>3.5939999999999999</v>
      </c>
    </row>
    <row r="163" spans="5:5" x14ac:dyDescent="0.2">
      <c r="E163" s="7">
        <v>5.6040000000000001</v>
      </c>
    </row>
    <row r="164" spans="5:5" x14ac:dyDescent="0.2">
      <c r="E164" s="7">
        <v>19.995999999999999</v>
      </c>
    </row>
    <row r="165" spans="5:5" x14ac:dyDescent="0.2">
      <c r="E165" s="7">
        <v>17.048999999999999</v>
      </c>
    </row>
    <row r="166" spans="5:5" x14ac:dyDescent="0.2">
      <c r="E166" s="7">
        <v>31.766999999999999</v>
      </c>
    </row>
    <row r="167" spans="5:5" x14ac:dyDescent="0.2">
      <c r="E167" s="7">
        <v>7.7080000000000002</v>
      </c>
    </row>
    <row r="168" spans="5:5" x14ac:dyDescent="0.2">
      <c r="E168" s="7">
        <v>25.728000000000002</v>
      </c>
    </row>
    <row r="169" spans="5:5" x14ac:dyDescent="0.2">
      <c r="E169" s="7">
        <v>11.298</v>
      </c>
    </row>
    <row r="170" spans="5:5" x14ac:dyDescent="0.2">
      <c r="E170" s="7">
        <v>16.584</v>
      </c>
    </row>
    <row r="171" spans="5:5" x14ac:dyDescent="0.2">
      <c r="E171" s="7">
        <v>29.256</v>
      </c>
    </row>
    <row r="172" spans="5:5" x14ac:dyDescent="0.2">
      <c r="E172" s="7">
        <v>1.623</v>
      </c>
    </row>
    <row r="173" spans="5:5" x14ac:dyDescent="0.2">
      <c r="E173" s="7">
        <v>4.3890000000000002</v>
      </c>
    </row>
    <row r="174" spans="5:5" x14ac:dyDescent="0.2">
      <c r="E174" s="7">
        <v>11.407</v>
      </c>
    </row>
    <row r="175" spans="5:5" x14ac:dyDescent="0.2">
      <c r="E175" s="7">
        <v>16.097000000000001</v>
      </c>
    </row>
    <row r="176" spans="5:5" x14ac:dyDescent="0.2">
      <c r="E176" s="7">
        <v>4.3890000000000002</v>
      </c>
    </row>
    <row r="177" spans="5:5" x14ac:dyDescent="0.2">
      <c r="E177" s="7">
        <v>2.706</v>
      </c>
    </row>
    <row r="178" spans="5:5" x14ac:dyDescent="0.2">
      <c r="E178" s="7">
        <v>2.4529999999999998</v>
      </c>
    </row>
    <row r="179" spans="5:5" x14ac:dyDescent="0.2">
      <c r="E179" s="7">
        <v>12.347</v>
      </c>
    </row>
    <row r="180" spans="5:5" x14ac:dyDescent="0.2">
      <c r="E180" s="7">
        <v>6.78</v>
      </c>
    </row>
    <row r="181" spans="5:5" x14ac:dyDescent="0.2">
      <c r="E181" s="7">
        <v>5.4210000000000003</v>
      </c>
    </row>
    <row r="182" spans="5:5" x14ac:dyDescent="0.2">
      <c r="E182" s="7">
        <v>17.245000000000001</v>
      </c>
    </row>
    <row r="183" spans="5:5" x14ac:dyDescent="0.2">
      <c r="E183" s="7">
        <v>6.4050000000000002</v>
      </c>
    </row>
    <row r="184" spans="5:5" x14ac:dyDescent="0.2">
      <c r="E184" s="7">
        <v>22.558</v>
      </c>
    </row>
    <row r="185" spans="5:5" x14ac:dyDescent="0.2">
      <c r="E185" s="7">
        <v>21.475000000000001</v>
      </c>
    </row>
    <row r="186" spans="5:5" x14ac:dyDescent="0.2">
      <c r="E186" s="7">
        <v>7.2709999999999999</v>
      </c>
    </row>
    <row r="187" spans="5:5" x14ac:dyDescent="0.2">
      <c r="E187" s="7">
        <v>25.922999999999998</v>
      </c>
    </row>
    <row r="188" spans="5:5" x14ac:dyDescent="0.2">
      <c r="E188" s="7">
        <v>25.042999999999999</v>
      </c>
    </row>
    <row r="189" spans="5:5" x14ac:dyDescent="0.2">
      <c r="E189" s="7">
        <v>14.103</v>
      </c>
    </row>
    <row r="190" spans="5:5" x14ac:dyDescent="0.2">
      <c r="E190" s="7">
        <v>12.141999999999999</v>
      </c>
    </row>
    <row r="191" spans="5:5" x14ac:dyDescent="0.2">
      <c r="E191" s="7">
        <v>7.9370000000000003</v>
      </c>
    </row>
    <row r="192" spans="5:5" x14ac:dyDescent="0.2">
      <c r="E192" s="7">
        <v>4.7789999999999999</v>
      </c>
    </row>
    <row r="193" spans="5:5" x14ac:dyDescent="0.2">
      <c r="E193" s="7">
        <v>25.478999999999999</v>
      </c>
    </row>
    <row r="194" spans="5:5" x14ac:dyDescent="0.2">
      <c r="E194" s="7">
        <v>9.6150000000000002</v>
      </c>
    </row>
    <row r="195" spans="5:5" x14ac:dyDescent="0.2">
      <c r="E195" s="7">
        <v>45.738</v>
      </c>
    </row>
    <row r="196" spans="5:5" x14ac:dyDescent="0.2">
      <c r="E196" s="7">
        <v>71.477000000000004</v>
      </c>
    </row>
    <row r="197" spans="5:5" x14ac:dyDescent="0.2">
      <c r="E197" s="7">
        <v>20.475999999999999</v>
      </c>
    </row>
    <row r="198" spans="5:5" x14ac:dyDescent="0.2">
      <c r="E198" s="7">
        <v>12.121</v>
      </c>
    </row>
    <row r="199" spans="5:5" x14ac:dyDescent="0.2">
      <c r="E199" s="7">
        <v>4.2610000000000001</v>
      </c>
    </row>
    <row r="200" spans="5:5" x14ac:dyDescent="0.2">
      <c r="E200" s="7">
        <v>9.2989999999999995</v>
      </c>
    </row>
    <row r="201" spans="5:5" x14ac:dyDescent="0.2">
      <c r="E201" s="7">
        <v>11.91</v>
      </c>
    </row>
    <row r="202" spans="5:5" x14ac:dyDescent="0.2">
      <c r="E202" s="7">
        <v>14.441000000000001</v>
      </c>
    </row>
    <row r="203" spans="5:5" x14ac:dyDescent="0.2">
      <c r="E203" s="7">
        <v>11.845000000000001</v>
      </c>
    </row>
    <row r="204" spans="5:5" x14ac:dyDescent="0.2">
      <c r="E204" s="7">
        <v>2.9580000000000002</v>
      </c>
    </row>
    <row r="205" spans="5:5" x14ac:dyDescent="0.2">
      <c r="E205" s="7">
        <v>5.899</v>
      </c>
    </row>
    <row r="206" spans="5:5" x14ac:dyDescent="0.2">
      <c r="E206" s="7">
        <v>11.782999999999999</v>
      </c>
    </row>
    <row r="207" spans="5:5" x14ac:dyDescent="0.2">
      <c r="E207" s="7">
        <v>9.0709999999999997</v>
      </c>
    </row>
    <row r="208" spans="5:5" x14ac:dyDescent="0.2">
      <c r="E208" s="7">
        <v>6.4939999999999998</v>
      </c>
    </row>
    <row r="209" spans="5:5" x14ac:dyDescent="0.2">
      <c r="E209" s="7">
        <v>11.818</v>
      </c>
    </row>
    <row r="210" spans="5:5" x14ac:dyDescent="0.2">
      <c r="E210" s="7">
        <v>30.956</v>
      </c>
    </row>
    <row r="211" spans="5:5" x14ac:dyDescent="0.2">
      <c r="E211" s="7">
        <v>7.5679999999999996</v>
      </c>
    </row>
    <row r="212" spans="5:5" x14ac:dyDescent="0.2">
      <c r="E212" s="7">
        <v>4.915</v>
      </c>
    </row>
    <row r="213" spans="5:5" x14ac:dyDescent="0.2">
      <c r="E213" s="7">
        <v>7.6470000000000002</v>
      </c>
    </row>
    <row r="214" spans="5:5" x14ac:dyDescent="0.2">
      <c r="E214" s="7">
        <v>13.936999999999999</v>
      </c>
    </row>
    <row r="215" spans="5:5" x14ac:dyDescent="0.2">
      <c r="E215" s="7">
        <v>18.7</v>
      </c>
    </row>
    <row r="216" spans="5:5" x14ac:dyDescent="0.2">
      <c r="E216" s="7">
        <v>15.936999999999999</v>
      </c>
    </row>
    <row r="217" spans="5:5" x14ac:dyDescent="0.2">
      <c r="E217" s="7">
        <v>7.9980000000000002</v>
      </c>
    </row>
    <row r="218" spans="5:5" x14ac:dyDescent="0.2">
      <c r="E218" s="7">
        <v>3.6520000000000001</v>
      </c>
    </row>
    <row r="219" spans="5:5" x14ac:dyDescent="0.2">
      <c r="E219" s="7">
        <v>3.2469999999999999</v>
      </c>
    </row>
    <row r="220" spans="5:5" x14ac:dyDescent="0.2">
      <c r="E220" s="7">
        <v>2.9750000000000001</v>
      </c>
    </row>
    <row r="221" spans="5:5" x14ac:dyDescent="0.2">
      <c r="E221" s="7">
        <v>6.4589999999999996</v>
      </c>
    </row>
    <row r="222" spans="5:5" x14ac:dyDescent="0.2">
      <c r="E222" s="7">
        <v>3.5939999999999999</v>
      </c>
    </row>
    <row r="223" spans="5:5" x14ac:dyDescent="0.2">
      <c r="E223" s="7">
        <v>4.7039999999999997</v>
      </c>
    </row>
    <row r="224" spans="5:5" x14ac:dyDescent="0.2">
      <c r="E224" s="7">
        <v>35.909999999999997</v>
      </c>
    </row>
    <row r="225" spans="5:5" x14ac:dyDescent="0.2">
      <c r="E225" s="7">
        <v>8.3469999999999995</v>
      </c>
    </row>
    <row r="226" spans="5:5" x14ac:dyDescent="0.2">
      <c r="E226" s="7">
        <v>5.0880000000000001</v>
      </c>
    </row>
    <row r="227" spans="5:5" x14ac:dyDescent="0.2">
      <c r="E227" s="7">
        <v>5.7549999999999999</v>
      </c>
    </row>
    <row r="228" spans="5:5" x14ac:dyDescent="0.2">
      <c r="E228" s="7">
        <v>7.4290000000000003</v>
      </c>
    </row>
    <row r="229" spans="5:5" x14ac:dyDescent="0.2">
      <c r="E229" s="7">
        <v>3.5939999999999999</v>
      </c>
    </row>
    <row r="230" spans="5:5" x14ac:dyDescent="0.2">
      <c r="E230" s="7">
        <v>14.464</v>
      </c>
    </row>
    <row r="231" spans="5:5" x14ac:dyDescent="0.2">
      <c r="E231" s="7">
        <v>28.357999999999997</v>
      </c>
    </row>
    <row r="232" spans="5:5" x14ac:dyDescent="0.2">
      <c r="E232" s="7">
        <v>12.619</v>
      </c>
    </row>
    <row r="233" spans="5:5" x14ac:dyDescent="0.2">
      <c r="E233" s="7">
        <v>18.533999999999999</v>
      </c>
    </row>
    <row r="234" spans="5:5" x14ac:dyDescent="0.2">
      <c r="E234" s="7">
        <v>2.3719999999999999</v>
      </c>
    </row>
    <row r="235" spans="5:5" x14ac:dyDescent="0.2">
      <c r="E235" s="7">
        <v>4.7039999999999997</v>
      </c>
    </row>
    <row r="236" spans="5:5" x14ac:dyDescent="0.2">
      <c r="E236" s="7">
        <v>2.9359999999999999</v>
      </c>
    </row>
    <row r="237" spans="5:5" x14ac:dyDescent="0.2">
      <c r="E237" s="7">
        <v>6.2919999999999998</v>
      </c>
    </row>
    <row r="238" spans="5:5" x14ac:dyDescent="0.2">
      <c r="E238" s="7">
        <v>9.6509999999999998</v>
      </c>
    </row>
    <row r="239" spans="5:5" x14ac:dyDescent="0.2">
      <c r="E239" s="7">
        <v>12.805</v>
      </c>
    </row>
    <row r="240" spans="5:5" x14ac:dyDescent="0.2">
      <c r="E240" s="7">
        <v>17.905999999999999</v>
      </c>
    </row>
    <row r="241" spans="5:5" x14ac:dyDescent="0.2">
      <c r="E241" s="7">
        <v>3.8220000000000001</v>
      </c>
    </row>
    <row r="242" spans="5:5" x14ac:dyDescent="0.2">
      <c r="E242" s="7">
        <v>9.1050000000000004</v>
      </c>
    </row>
    <row r="243" spans="5:5" x14ac:dyDescent="0.2">
      <c r="E243" s="7">
        <v>6.7089999999999996</v>
      </c>
    </row>
    <row r="244" spans="5:5" x14ac:dyDescent="0.2">
      <c r="E244" s="7">
        <v>7.2320000000000002</v>
      </c>
    </row>
    <row r="245" spans="5:5" x14ac:dyDescent="0.2">
      <c r="E245" s="7">
        <v>16.667999999999999</v>
      </c>
    </row>
    <row r="246" spans="5:5" x14ac:dyDescent="0.2">
      <c r="E246" s="7">
        <v>10.445</v>
      </c>
    </row>
    <row r="247" spans="5:5" x14ac:dyDescent="0.2">
      <c r="E247" s="7">
        <v>11.792999999999999</v>
      </c>
    </row>
    <row r="248" spans="5:5" x14ac:dyDescent="0.2">
      <c r="E248" s="7">
        <v>3.4649999999999999</v>
      </c>
    </row>
    <row r="249" spans="5:5" x14ac:dyDescent="0.2">
      <c r="E249" s="7">
        <v>19.646000000000001</v>
      </c>
    </row>
    <row r="250" spans="5:5" x14ac:dyDescent="0.2">
      <c r="E250" s="7">
        <v>5.6639999999999997</v>
      </c>
    </row>
    <row r="251" spans="5:5" x14ac:dyDescent="0.2">
      <c r="E251" s="7">
        <v>3.8730000000000002</v>
      </c>
    </row>
    <row r="252" spans="5:5" x14ac:dyDescent="0.2">
      <c r="E252" s="7">
        <v>3.0659999999999998</v>
      </c>
    </row>
    <row r="253" spans="5:5" x14ac:dyDescent="0.2">
      <c r="E253" s="7">
        <v>9.9120000000000008</v>
      </c>
    </row>
    <row r="254" spans="5:5" x14ac:dyDescent="0.2">
      <c r="E254" s="7">
        <v>6.9450000000000003</v>
      </c>
    </row>
    <row r="255" spans="5:5" x14ac:dyDescent="0.2">
      <c r="E255" s="7">
        <v>5.0830000000000002</v>
      </c>
    </row>
    <row r="256" spans="5:5" x14ac:dyDescent="0.2">
      <c r="E256" s="7">
        <v>3.7930000000000001</v>
      </c>
    </row>
    <row r="257" spans="5:5" x14ac:dyDescent="0.2">
      <c r="E257" s="7">
        <v>3.4510000000000001</v>
      </c>
    </row>
    <row r="258" spans="5:5" x14ac:dyDescent="0.2">
      <c r="E258" s="7">
        <v>2.5510000000000002</v>
      </c>
    </row>
    <row r="259" spans="5:5" x14ac:dyDescent="0.2">
      <c r="E259" s="7">
        <v>2.5830000000000002</v>
      </c>
    </row>
    <row r="260" spans="5:5" x14ac:dyDescent="0.2">
      <c r="E260" s="7">
        <v>3.7189999999999999</v>
      </c>
    </row>
    <row r="261" spans="5:5" x14ac:dyDescent="0.2">
      <c r="E261" s="7">
        <v>7.1059999999999999</v>
      </c>
    </row>
    <row r="262" spans="5:5" x14ac:dyDescent="0.2">
      <c r="E262" s="7">
        <v>3.3159999999999998</v>
      </c>
    </row>
    <row r="263" spans="5:5" x14ac:dyDescent="0.2">
      <c r="E263" s="7">
        <v>3.0019999999999998</v>
      </c>
    </row>
    <row r="264" spans="5:5" x14ac:dyDescent="0.2">
      <c r="E264" s="7">
        <v>9.5530000000000008</v>
      </c>
    </row>
    <row r="265" spans="5:5" x14ac:dyDescent="0.2">
      <c r="E265" s="7">
        <v>13.064</v>
      </c>
    </row>
    <row r="266" spans="5:5" x14ac:dyDescent="0.2">
      <c r="E266" s="7">
        <v>8.673</v>
      </c>
    </row>
    <row r="267" spans="5:5" x14ac:dyDescent="0.2">
      <c r="E267" s="7">
        <v>14.598000000000001</v>
      </c>
    </row>
    <row r="268" spans="5:5" x14ac:dyDescent="0.2">
      <c r="E268" s="7">
        <v>9.9130000000000003</v>
      </c>
    </row>
    <row r="269" spans="5:5" x14ac:dyDescent="0.2">
      <c r="E269" s="7">
        <v>2.3450000000000002</v>
      </c>
    </row>
    <row r="270" spans="5:5" x14ac:dyDescent="0.2">
      <c r="E270" s="7">
        <v>5.4859999999999998</v>
      </c>
    </row>
    <row r="271" spans="5:5" x14ac:dyDescent="0.2">
      <c r="E271" s="7">
        <v>4.149</v>
      </c>
    </row>
    <row r="272" spans="5:5" x14ac:dyDescent="0.2">
      <c r="E272" s="7">
        <v>5.7720000000000002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Fig 1H</vt:lpstr>
      <vt:lpstr>Fig 1J</vt:lpstr>
      <vt:lpstr>Fig 1K</vt:lpstr>
      <vt:lpstr>Fig 1L</vt:lpstr>
      <vt:lpstr>Fig 2K</vt:lpstr>
      <vt:lpstr>Fig 2L</vt:lpstr>
      <vt:lpstr>Fig 2M</vt:lpstr>
      <vt:lpstr>Fig 3H</vt:lpstr>
      <vt:lpstr>Fig 3I</vt:lpstr>
      <vt:lpstr>Fig 3J</vt:lpstr>
      <vt:lpstr>Fig 3M</vt:lpstr>
      <vt:lpstr>Fig 4B1</vt:lpstr>
      <vt:lpstr>Fig 4B2</vt:lpstr>
      <vt:lpstr>Fig 4B3</vt:lpstr>
      <vt:lpstr>Fig 4D</vt:lpstr>
      <vt:lpstr>Fig 4E</vt:lpstr>
      <vt:lpstr>Fig 5C</vt:lpstr>
      <vt:lpstr>Fig 5E</vt:lpstr>
      <vt:lpstr>Fig 6</vt:lpstr>
      <vt:lpstr>Fig 6B</vt:lpstr>
      <vt:lpstr>Fig 6C</vt:lpstr>
      <vt:lpstr>Fig 6E</vt:lpstr>
      <vt:lpstr>Fig 6F</vt:lpstr>
      <vt:lpstr>Fig 7</vt:lpstr>
      <vt:lpstr>Fig 8B1</vt:lpstr>
      <vt:lpstr>Fig 8B2</vt:lpstr>
      <vt:lpstr>Fig 8D  </vt:lpstr>
      <vt:lpstr>Fig 8E</vt:lpstr>
      <vt:lpstr>Supp Fig 2A</vt:lpstr>
      <vt:lpstr>Supp Fig 2B</vt:lpstr>
      <vt:lpstr>Supp Fig 3J 4A</vt:lpstr>
      <vt:lpstr>Supp Fig 3K 4B</vt:lpstr>
      <vt:lpstr>Supp Fig 5A</vt:lpstr>
      <vt:lpstr>Supp Fig 5B</vt:lpstr>
      <vt:lpstr>Supp Fig 6B</vt:lpstr>
      <vt:lpstr>Supp Fig 6D 6E </vt:lpstr>
      <vt:lpstr>Supp Fig 6F 6G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Gedas</dc:creator>
  <cp:keywords/>
  <dc:description/>
  <cp:lastModifiedBy>Scholpp, Steffen</cp:lastModifiedBy>
  <cp:revision/>
  <dcterms:created xsi:type="dcterms:W3CDTF">2021-02-23T06:54:53Z</dcterms:created>
  <dcterms:modified xsi:type="dcterms:W3CDTF">2021-02-28T10:17:23Z</dcterms:modified>
  <cp:category/>
  <cp:contentStatus/>
</cp:coreProperties>
</file>